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21075" windowHeight="9405" activeTab="2"/>
  </bookViews>
  <sheets>
    <sheet name="Expenditure Data" sheetId="10" r:id="rId1"/>
    <sheet name="Data" sheetId="7" r:id="rId2"/>
    <sheet name="Ratios" sheetId="8" r:id="rId3"/>
    <sheet name="Documentation" sheetId="9" r:id="rId4"/>
  </sheets>
  <externalReferences>
    <externalReference r:id="rId5"/>
    <externalReference r:id="rId6"/>
  </externalReferences>
  <calcPr calcId="145621"/>
</workbook>
</file>

<file path=xl/calcChain.xml><?xml version="1.0" encoding="utf-8"?>
<calcChain xmlns="http://schemas.openxmlformats.org/spreadsheetml/2006/main">
  <c r="C4" i="7" l="1" a="1"/>
  <c r="C4" i="7" s="1"/>
  <c r="C5" i="7" a="1"/>
  <c r="C5" i="7" s="1"/>
  <c r="C6" i="7" a="1"/>
  <c r="C6" i="7"/>
  <c r="C7" i="7" a="1"/>
  <c r="C7" i="7" s="1"/>
  <c r="C8" i="7" a="1"/>
  <c r="C8" i="7" s="1"/>
  <c r="C9" i="7" a="1"/>
  <c r="C9" i="7" s="1"/>
  <c r="C10" i="7" a="1"/>
  <c r="C10" i="7" s="1"/>
  <c r="C11" i="7" a="1"/>
  <c r="C11" i="7" s="1"/>
  <c r="C12" i="7" a="1"/>
  <c r="C12" i="7" s="1"/>
  <c r="C13" i="7" a="1"/>
  <c r="C13" i="7" s="1"/>
  <c r="C14" i="7" a="1"/>
  <c r="C14" i="7" s="1"/>
  <c r="C15" i="7" a="1"/>
  <c r="C15" i="7" s="1"/>
  <c r="C16" i="7" a="1"/>
  <c r="C16" i="7" s="1"/>
  <c r="C17" i="7" a="1"/>
  <c r="C17" i="7" s="1"/>
  <c r="C18" i="7" a="1"/>
  <c r="C18" i="7" s="1"/>
  <c r="C19" i="7" a="1"/>
  <c r="C19" i="7" s="1"/>
  <c r="C20" i="7" a="1"/>
  <c r="C20" i="7" s="1"/>
  <c r="C21" i="7" a="1"/>
  <c r="C21" i="7" s="1"/>
  <c r="C22" i="7" a="1"/>
  <c r="C22" i="7" s="1"/>
  <c r="C23" i="7" a="1"/>
  <c r="C23" i="7" s="1"/>
  <c r="C24" i="7" a="1"/>
  <c r="C24" i="7" s="1"/>
  <c r="C25" i="7" a="1"/>
  <c r="C25" i="7" s="1"/>
  <c r="C26" i="7" a="1"/>
  <c r="C26" i="7" s="1"/>
  <c r="C27" i="7" a="1"/>
  <c r="C27" i="7" s="1"/>
  <c r="C28" i="7" a="1"/>
  <c r="C28" i="7" s="1"/>
  <c r="C29" i="7" a="1"/>
  <c r="C29" i="7" s="1"/>
  <c r="C30" i="7" a="1"/>
  <c r="C30" i="7" s="1"/>
  <c r="C31" i="7" a="1"/>
  <c r="C31" i="7" s="1"/>
  <c r="C32" i="7" a="1"/>
  <c r="C32" i="7" s="1"/>
  <c r="C33" i="7" a="1"/>
  <c r="C33" i="7" s="1"/>
  <c r="C34" i="7" a="1"/>
  <c r="C34" i="7" s="1"/>
  <c r="C35" i="7" a="1"/>
  <c r="C35" i="7" s="1"/>
  <c r="C36" i="7" a="1"/>
  <c r="C36" i="7" s="1"/>
  <c r="C37" i="7" a="1"/>
  <c r="C37" i="7" s="1"/>
  <c r="C38" i="7" a="1"/>
  <c r="C38" i="7" s="1"/>
  <c r="C39" i="7" a="1"/>
  <c r="C39" i="7" s="1"/>
  <c r="C40" i="7" a="1"/>
  <c r="C40" i="7" s="1"/>
  <c r="C41" i="7" a="1"/>
  <c r="C41" i="7" s="1"/>
  <c r="C42" i="7" a="1"/>
  <c r="C42" i="7" s="1"/>
  <c r="C43" i="7" a="1"/>
  <c r="C43" i="7" s="1"/>
  <c r="C44" i="7" a="1"/>
  <c r="C44" i="7" s="1"/>
  <c r="C45" i="7" a="1"/>
  <c r="C45" i="7" s="1"/>
  <c r="C46" i="7" a="1"/>
  <c r="C46" i="7" s="1"/>
  <c r="C47" i="7" a="1"/>
  <c r="C47" i="7" s="1"/>
  <c r="C48" i="7" a="1"/>
  <c r="C48" i="7" s="1"/>
  <c r="C49" i="7" a="1"/>
  <c r="C49" i="7" s="1"/>
  <c r="C50" i="7" a="1"/>
  <c r="C50" i="7" s="1"/>
  <c r="C51" i="7" a="1"/>
  <c r="C51" i="7" s="1"/>
  <c r="C52" i="7" a="1"/>
  <c r="C52" i="7" s="1"/>
  <c r="C53" i="7" a="1"/>
  <c r="C53" i="7" s="1"/>
  <c r="C54" i="7" a="1"/>
  <c r="C54" i="7" s="1"/>
  <c r="C3" i="7" a="1"/>
  <c r="C3" i="7" s="1"/>
  <c r="R4" i="7"/>
  <c r="R5" i="7"/>
  <c r="R6" i="7"/>
  <c r="R7" i="7"/>
  <c r="R8" i="7"/>
  <c r="R9" i="7"/>
  <c r="R10" i="7"/>
  <c r="R11" i="7"/>
  <c r="R12" i="7"/>
  <c r="R13" i="7"/>
  <c r="R14" i="7"/>
  <c r="R15" i="7"/>
  <c r="R16" i="7"/>
  <c r="R17" i="7"/>
  <c r="R18" i="7"/>
  <c r="R19" i="7"/>
  <c r="R20" i="7"/>
  <c r="R21" i="7"/>
  <c r="R22" i="7"/>
  <c r="R23" i="7"/>
  <c r="R24" i="7"/>
  <c r="R25" i="7"/>
  <c r="R26" i="7"/>
  <c r="R27" i="7"/>
  <c r="R28" i="7"/>
  <c r="R29" i="7"/>
  <c r="R30" i="7"/>
  <c r="R31" i="7"/>
  <c r="R32" i="7"/>
  <c r="R33" i="7"/>
  <c r="R34" i="7"/>
  <c r="R35" i="7"/>
  <c r="R36" i="7"/>
  <c r="R37" i="7"/>
  <c r="R38" i="7"/>
  <c r="R39" i="7"/>
  <c r="R40" i="7"/>
  <c r="R41" i="7"/>
  <c r="R42" i="7"/>
  <c r="R43" i="7"/>
  <c r="R44" i="7"/>
  <c r="R45" i="7"/>
  <c r="R46" i="7"/>
  <c r="R47" i="7"/>
  <c r="R48" i="7"/>
  <c r="R49" i="7"/>
  <c r="R50" i="7"/>
  <c r="R51" i="7"/>
  <c r="R52" i="7"/>
  <c r="R53" i="7"/>
  <c r="R54" i="7"/>
  <c r="R3" i="7"/>
  <c r="Q4" i="7"/>
  <c r="Q5" i="7"/>
  <c r="Q6" i="7"/>
  <c r="Q7" i="7"/>
  <c r="Q8" i="7"/>
  <c r="Q9" i="7"/>
  <c r="Q10" i="7"/>
  <c r="Q11" i="7"/>
  <c r="Q12" i="7"/>
  <c r="Q13" i="7"/>
  <c r="Q14" i="7"/>
  <c r="Q15" i="7"/>
  <c r="Q16" i="7"/>
  <c r="Q17" i="7"/>
  <c r="Q18" i="7"/>
  <c r="Q19" i="7"/>
  <c r="Q20" i="7"/>
  <c r="Q21" i="7"/>
  <c r="Q22" i="7"/>
  <c r="Q23" i="7"/>
  <c r="Q24" i="7"/>
  <c r="Q25" i="7"/>
  <c r="Q26" i="7"/>
  <c r="Q27" i="7"/>
  <c r="Q28" i="7"/>
  <c r="Q29" i="7"/>
  <c r="Q30" i="7"/>
  <c r="Q31" i="7"/>
  <c r="Q32" i="7"/>
  <c r="Q33" i="7"/>
  <c r="Q34" i="7"/>
  <c r="Q35" i="7"/>
  <c r="Q36" i="7"/>
  <c r="Q37" i="7"/>
  <c r="Q38" i="7"/>
  <c r="Q39" i="7"/>
  <c r="Q40" i="7"/>
  <c r="Q41" i="7"/>
  <c r="Q42" i="7"/>
  <c r="Q43" i="7"/>
  <c r="Q44" i="7"/>
  <c r="Q45" i="7"/>
  <c r="Q46" i="7"/>
  <c r="Q47" i="7"/>
  <c r="Q48" i="7"/>
  <c r="Q49" i="7"/>
  <c r="Q50" i="7"/>
  <c r="Q51" i="7"/>
  <c r="Q52" i="7"/>
  <c r="Q53" i="7"/>
  <c r="Q54" i="7"/>
  <c r="Q3" i="7"/>
  <c r="P4" i="7"/>
  <c r="P5" i="7"/>
  <c r="P6" i="7"/>
  <c r="P7" i="7"/>
  <c r="P8" i="7"/>
  <c r="P9" i="7"/>
  <c r="P10" i="7"/>
  <c r="P11" i="7"/>
  <c r="P12" i="7"/>
  <c r="P13" i="7"/>
  <c r="P14" i="7"/>
  <c r="P15" i="7"/>
  <c r="P16" i="7"/>
  <c r="P17" i="7"/>
  <c r="P18" i="7"/>
  <c r="P19" i="7"/>
  <c r="P20" i="7"/>
  <c r="P21" i="7"/>
  <c r="P22" i="7"/>
  <c r="P23" i="7"/>
  <c r="P24" i="7"/>
  <c r="P25" i="7"/>
  <c r="P26" i="7"/>
  <c r="P27" i="7"/>
  <c r="P28" i="7"/>
  <c r="P29" i="7"/>
  <c r="P30" i="7"/>
  <c r="P31" i="7"/>
  <c r="P32" i="7"/>
  <c r="P33" i="7"/>
  <c r="P34" i="7"/>
  <c r="P35" i="7"/>
  <c r="P36" i="7"/>
  <c r="P37" i="7"/>
  <c r="P38" i="7"/>
  <c r="P39" i="7"/>
  <c r="P40" i="7"/>
  <c r="P41" i="7"/>
  <c r="P42" i="7"/>
  <c r="P43" i="7"/>
  <c r="P44" i="7"/>
  <c r="P45" i="7"/>
  <c r="P46" i="7"/>
  <c r="P47" i="7"/>
  <c r="P48" i="7"/>
  <c r="P49" i="7"/>
  <c r="P50" i="7"/>
  <c r="P51" i="7"/>
  <c r="P52" i="7"/>
  <c r="P53" i="7"/>
  <c r="P54" i="7"/>
  <c r="P3" i="7"/>
  <c r="N4" i="7"/>
  <c r="N5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51" i="7"/>
  <c r="N52" i="7"/>
  <c r="N53" i="7"/>
  <c r="N54" i="7"/>
  <c r="N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3" i="7"/>
  <c r="W3" i="10"/>
  <c r="W4" i="10"/>
  <c r="W5" i="10"/>
  <c r="W6" i="10"/>
  <c r="W7" i="10"/>
  <c r="W8" i="10"/>
  <c r="W9" i="10"/>
  <c r="W10" i="10"/>
  <c r="W11" i="10"/>
  <c r="W12" i="10"/>
  <c r="W13" i="10"/>
  <c r="W14" i="10"/>
  <c r="W15" i="10"/>
  <c r="W16" i="10"/>
  <c r="W17" i="10"/>
  <c r="W18" i="10"/>
  <c r="W19" i="10"/>
  <c r="W20" i="10"/>
  <c r="W21" i="10"/>
  <c r="W22" i="10"/>
  <c r="W23" i="10"/>
  <c r="W24" i="10"/>
  <c r="W25" i="10"/>
  <c r="W26" i="10"/>
  <c r="W27" i="10"/>
  <c r="W28" i="10"/>
  <c r="W29" i="10"/>
  <c r="W30" i="10"/>
  <c r="W31" i="10"/>
  <c r="W32" i="10"/>
  <c r="W33" i="10"/>
  <c r="W34" i="10"/>
  <c r="W35" i="10"/>
  <c r="W36" i="10"/>
  <c r="W37" i="10"/>
  <c r="W38" i="10"/>
  <c r="W39" i="10"/>
  <c r="W40" i="10"/>
  <c r="W41" i="10"/>
  <c r="W42" i="10"/>
  <c r="W43" i="10"/>
  <c r="W44" i="10"/>
  <c r="W45" i="10"/>
  <c r="W46" i="10"/>
  <c r="W47" i="10"/>
  <c r="W48" i="10"/>
  <c r="W49" i="10"/>
  <c r="W50" i="10"/>
  <c r="W51" i="10"/>
  <c r="W52" i="10"/>
  <c r="W53" i="10"/>
  <c r="W2" i="10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3" i="7"/>
  <c r="V3" i="10"/>
  <c r="V4" i="10"/>
  <c r="V5" i="10"/>
  <c r="V6" i="10"/>
  <c r="V7" i="10"/>
  <c r="V8" i="10"/>
  <c r="V9" i="10"/>
  <c r="V10" i="10"/>
  <c r="V11" i="10"/>
  <c r="V12" i="10"/>
  <c r="V13" i="10"/>
  <c r="V14" i="10"/>
  <c r="V15" i="10"/>
  <c r="V16" i="10"/>
  <c r="V17" i="10"/>
  <c r="V18" i="10"/>
  <c r="V19" i="10"/>
  <c r="V20" i="10"/>
  <c r="V21" i="10"/>
  <c r="V22" i="10"/>
  <c r="V23" i="10"/>
  <c r="V24" i="10"/>
  <c r="V25" i="10"/>
  <c r="V26" i="10"/>
  <c r="V27" i="10"/>
  <c r="V28" i="10"/>
  <c r="V29" i="10"/>
  <c r="V30" i="10"/>
  <c r="V31" i="10"/>
  <c r="V32" i="10"/>
  <c r="V33" i="10"/>
  <c r="V34" i="10"/>
  <c r="V35" i="10"/>
  <c r="V36" i="10"/>
  <c r="V37" i="10"/>
  <c r="V38" i="10"/>
  <c r="V39" i="10"/>
  <c r="V40" i="10"/>
  <c r="V41" i="10"/>
  <c r="V42" i="10"/>
  <c r="V43" i="10"/>
  <c r="V44" i="10"/>
  <c r="V45" i="10"/>
  <c r="V46" i="10"/>
  <c r="V47" i="10"/>
  <c r="V48" i="10"/>
  <c r="V49" i="10"/>
  <c r="V50" i="10"/>
  <c r="V51" i="10"/>
  <c r="V52" i="10"/>
  <c r="V53" i="10"/>
  <c r="V2" i="10"/>
  <c r="U3" i="10"/>
  <c r="U4" i="10"/>
  <c r="U5" i="10"/>
  <c r="U6" i="10"/>
  <c r="U7" i="10"/>
  <c r="U8" i="10"/>
  <c r="U9" i="10"/>
  <c r="U10" i="10"/>
  <c r="U11" i="10"/>
  <c r="U12" i="10"/>
  <c r="U13" i="10"/>
  <c r="U14" i="10"/>
  <c r="U15" i="10"/>
  <c r="U16" i="10"/>
  <c r="U17" i="10"/>
  <c r="U18" i="10"/>
  <c r="U19" i="10"/>
  <c r="U20" i="10"/>
  <c r="U21" i="10"/>
  <c r="U22" i="10"/>
  <c r="U23" i="10"/>
  <c r="U24" i="10"/>
  <c r="U25" i="10"/>
  <c r="U26" i="10"/>
  <c r="U27" i="10"/>
  <c r="U28" i="10"/>
  <c r="U29" i="10"/>
  <c r="U30" i="10"/>
  <c r="U31" i="10"/>
  <c r="U32" i="10"/>
  <c r="U33" i="10"/>
  <c r="U34" i="10"/>
  <c r="U35" i="10"/>
  <c r="U36" i="10"/>
  <c r="U37" i="10"/>
  <c r="U38" i="10"/>
  <c r="U39" i="10"/>
  <c r="U40" i="10"/>
  <c r="U41" i="10"/>
  <c r="U42" i="10"/>
  <c r="U43" i="10"/>
  <c r="U44" i="10"/>
  <c r="U45" i="10"/>
  <c r="U46" i="10"/>
  <c r="U47" i="10"/>
  <c r="U48" i="10"/>
  <c r="U49" i="10"/>
  <c r="U50" i="10"/>
  <c r="U51" i="10"/>
  <c r="U52" i="10"/>
  <c r="U53" i="10"/>
  <c r="U2" i="10"/>
  <c r="T3" i="10"/>
  <c r="M4" i="7" s="1"/>
  <c r="T4" i="10"/>
  <c r="T5" i="10"/>
  <c r="T6" i="10"/>
  <c r="T7" i="10"/>
  <c r="T8" i="10"/>
  <c r="M9" i="7" s="1"/>
  <c r="T9" i="10"/>
  <c r="M10" i="7" s="1"/>
  <c r="T10" i="10"/>
  <c r="T11" i="10"/>
  <c r="T12" i="10"/>
  <c r="T13" i="10"/>
  <c r="T14" i="10"/>
  <c r="T15" i="10"/>
  <c r="T16" i="10"/>
  <c r="M17" i="7" s="1"/>
  <c r="T17" i="10"/>
  <c r="M18" i="7" s="1"/>
  <c r="T18" i="10"/>
  <c r="T19" i="10"/>
  <c r="T20" i="10"/>
  <c r="T21" i="10"/>
  <c r="T22" i="10"/>
  <c r="T23" i="10"/>
  <c r="T24" i="10"/>
  <c r="M25" i="7" s="1"/>
  <c r="T25" i="10"/>
  <c r="M26" i="7" s="1"/>
  <c r="T26" i="10"/>
  <c r="T27" i="10"/>
  <c r="T28" i="10"/>
  <c r="T29" i="10"/>
  <c r="T30" i="10"/>
  <c r="T31" i="10"/>
  <c r="T32" i="10"/>
  <c r="M33" i="7" s="1"/>
  <c r="T33" i="10"/>
  <c r="M34" i="7" s="1"/>
  <c r="T34" i="10"/>
  <c r="T35" i="10"/>
  <c r="T36" i="10"/>
  <c r="T37" i="10"/>
  <c r="T38" i="10"/>
  <c r="T39" i="10"/>
  <c r="T40" i="10"/>
  <c r="M41" i="7" s="1"/>
  <c r="T41" i="10"/>
  <c r="M42" i="7" s="1"/>
  <c r="T42" i="10"/>
  <c r="T43" i="10"/>
  <c r="T44" i="10"/>
  <c r="T45" i="10"/>
  <c r="T46" i="10"/>
  <c r="T47" i="10"/>
  <c r="T48" i="10"/>
  <c r="M49" i="7" s="1"/>
  <c r="T49" i="10"/>
  <c r="M50" i="7" s="1"/>
  <c r="T50" i="10"/>
  <c r="T51" i="10"/>
  <c r="T52" i="10"/>
  <c r="T53" i="10"/>
  <c r="T2" i="10"/>
  <c r="M3" i="7" s="1"/>
  <c r="M5" i="7"/>
  <c r="M6" i="7"/>
  <c r="M7" i="7"/>
  <c r="M8" i="7"/>
  <c r="M11" i="7"/>
  <c r="M12" i="7"/>
  <c r="M13" i="7"/>
  <c r="M14" i="7"/>
  <c r="M15" i="7"/>
  <c r="M16" i="7"/>
  <c r="M19" i="7"/>
  <c r="M20" i="7"/>
  <c r="M21" i="7"/>
  <c r="M22" i="7"/>
  <c r="M23" i="7"/>
  <c r="M24" i="7"/>
  <c r="M27" i="7"/>
  <c r="M28" i="7"/>
  <c r="M29" i="7"/>
  <c r="M30" i="7"/>
  <c r="M31" i="7"/>
  <c r="M32" i="7"/>
  <c r="M35" i="7"/>
  <c r="M36" i="7"/>
  <c r="M37" i="7"/>
  <c r="M38" i="7"/>
  <c r="M39" i="7"/>
  <c r="M40" i="7"/>
  <c r="M43" i="7"/>
  <c r="M44" i="7"/>
  <c r="M45" i="7"/>
  <c r="M46" i="7"/>
  <c r="M47" i="7"/>
  <c r="M48" i="7"/>
  <c r="M51" i="7"/>
  <c r="M52" i="7"/>
  <c r="M53" i="7"/>
  <c r="M54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3" i="7"/>
  <c r="K4" i="7" a="1"/>
  <c r="K4" i="7" s="1"/>
  <c r="K5" i="7" a="1"/>
  <c r="K5" i="7" s="1"/>
  <c r="K6" i="7" a="1"/>
  <c r="K6" i="7" s="1"/>
  <c r="K7" i="7" a="1"/>
  <c r="K7" i="7" s="1"/>
  <c r="K8" i="7" a="1"/>
  <c r="K8" i="7" s="1"/>
  <c r="K9" i="7" a="1"/>
  <c r="K9" i="7" s="1"/>
  <c r="K10" i="7" a="1"/>
  <c r="K10" i="7" s="1"/>
  <c r="K11" i="7" a="1"/>
  <c r="K11" i="7" s="1"/>
  <c r="K12" i="7" a="1"/>
  <c r="K12" i="7" s="1"/>
  <c r="K13" i="7" a="1"/>
  <c r="K13" i="7" s="1"/>
  <c r="K14" i="7" a="1"/>
  <c r="K14" i="7" s="1"/>
  <c r="K15" i="7" a="1"/>
  <c r="K15" i="7" s="1"/>
  <c r="K16" i="7" a="1"/>
  <c r="K16" i="7" s="1"/>
  <c r="K17" i="7" a="1"/>
  <c r="K17" i="7" s="1"/>
  <c r="K18" i="7" a="1"/>
  <c r="K18" i="7" s="1"/>
  <c r="K19" i="7" a="1"/>
  <c r="K19" i="7" s="1"/>
  <c r="K20" i="7" a="1"/>
  <c r="K20" i="7" s="1"/>
  <c r="K21" i="7" a="1"/>
  <c r="K21" i="7" s="1"/>
  <c r="K22" i="7" a="1"/>
  <c r="K22" i="7" s="1"/>
  <c r="K23" i="7" a="1"/>
  <c r="K23" i="7" s="1"/>
  <c r="K24" i="7" a="1"/>
  <c r="K24" i="7" s="1"/>
  <c r="K25" i="7" a="1"/>
  <c r="K25" i="7" s="1"/>
  <c r="K26" i="7" a="1"/>
  <c r="K26" i="7" s="1"/>
  <c r="K27" i="7" a="1"/>
  <c r="K27" i="7" s="1"/>
  <c r="K28" i="7" a="1"/>
  <c r="K28" i="7" s="1"/>
  <c r="K29" i="7" a="1"/>
  <c r="K29" i="7" s="1"/>
  <c r="K30" i="7" a="1"/>
  <c r="K30" i="7" s="1"/>
  <c r="K31" i="7" a="1"/>
  <c r="K31" i="7" s="1"/>
  <c r="K32" i="7" a="1"/>
  <c r="K32" i="7" s="1"/>
  <c r="K33" i="7" a="1"/>
  <c r="K33" i="7" s="1"/>
  <c r="K34" i="7" a="1"/>
  <c r="K34" i="7" s="1"/>
  <c r="K35" i="7" a="1"/>
  <c r="K35" i="7" s="1"/>
  <c r="K36" i="7" a="1"/>
  <c r="K36" i="7" s="1"/>
  <c r="K37" i="7" a="1"/>
  <c r="K37" i="7" s="1"/>
  <c r="K38" i="7" a="1"/>
  <c r="K38" i="7" s="1"/>
  <c r="K39" i="7" a="1"/>
  <c r="K39" i="7" s="1"/>
  <c r="K40" i="7" a="1"/>
  <c r="K40" i="7" s="1"/>
  <c r="K41" i="7" a="1"/>
  <c r="K41" i="7" s="1"/>
  <c r="K42" i="7" a="1"/>
  <c r="K42" i="7" s="1"/>
  <c r="K43" i="7" a="1"/>
  <c r="K43" i="7" s="1"/>
  <c r="K44" i="7" a="1"/>
  <c r="K44" i="7" s="1"/>
  <c r="K45" i="7" a="1"/>
  <c r="K45" i="7" s="1"/>
  <c r="K46" i="7" a="1"/>
  <c r="K46" i="7" s="1"/>
  <c r="K47" i="7" a="1"/>
  <c r="K47" i="7" s="1"/>
  <c r="K48" i="7" a="1"/>
  <c r="K48" i="7" s="1"/>
  <c r="K49" i="7" a="1"/>
  <c r="K49" i="7" s="1"/>
  <c r="K50" i="7" a="1"/>
  <c r="K50" i="7" s="1"/>
  <c r="K51" i="7" a="1"/>
  <c r="K51" i="7" s="1"/>
  <c r="K52" i="7" a="1"/>
  <c r="K52" i="7" s="1"/>
  <c r="K53" i="7" a="1"/>
  <c r="K53" i="7" s="1"/>
  <c r="K54" i="7" a="1"/>
  <c r="K54" i="7" s="1"/>
  <c r="K3" i="7" a="1"/>
  <c r="K3" i="7" s="1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49" i="7"/>
  <c r="J50" i="7"/>
  <c r="J51" i="7"/>
  <c r="J52" i="7"/>
  <c r="J53" i="7"/>
  <c r="J54" i="7"/>
  <c r="J4" i="7"/>
  <c r="J3" i="7"/>
  <c r="S3" i="10"/>
  <c r="S4" i="10"/>
  <c r="S5" i="10"/>
  <c r="S6" i="10"/>
  <c r="S7" i="10"/>
  <c r="S8" i="10"/>
  <c r="S9" i="10"/>
  <c r="S10" i="10"/>
  <c r="S11" i="10"/>
  <c r="S12" i="10"/>
  <c r="S13" i="10"/>
  <c r="S14" i="10"/>
  <c r="S15" i="10"/>
  <c r="S16" i="10"/>
  <c r="S17" i="10"/>
  <c r="S18" i="10"/>
  <c r="S19" i="10"/>
  <c r="S20" i="10"/>
  <c r="S21" i="10"/>
  <c r="S22" i="10"/>
  <c r="S23" i="10"/>
  <c r="S24" i="10"/>
  <c r="S25" i="10"/>
  <c r="S26" i="10"/>
  <c r="S27" i="10"/>
  <c r="S28" i="10"/>
  <c r="S29" i="10"/>
  <c r="S30" i="10"/>
  <c r="S31" i="10"/>
  <c r="S32" i="10"/>
  <c r="S33" i="10"/>
  <c r="S34" i="10"/>
  <c r="S35" i="10"/>
  <c r="S36" i="10"/>
  <c r="S37" i="10"/>
  <c r="S38" i="10"/>
  <c r="S39" i="10"/>
  <c r="S40" i="10"/>
  <c r="S41" i="10"/>
  <c r="S42" i="10"/>
  <c r="S43" i="10"/>
  <c r="S44" i="10"/>
  <c r="S45" i="10"/>
  <c r="S46" i="10"/>
  <c r="S47" i="10"/>
  <c r="S48" i="10"/>
  <c r="S49" i="10"/>
  <c r="S50" i="10"/>
  <c r="S51" i="10"/>
  <c r="S52" i="10"/>
  <c r="S53" i="10"/>
  <c r="S2" i="10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4" i="7"/>
  <c r="H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3" i="7"/>
  <c r="R3" i="10"/>
  <c r="R4" i="10"/>
  <c r="R5" i="10"/>
  <c r="R6" i="10"/>
  <c r="R7" i="10"/>
  <c r="R8" i="10"/>
  <c r="R9" i="10"/>
  <c r="R10" i="10"/>
  <c r="R11" i="10"/>
  <c r="R12" i="10"/>
  <c r="R13" i="10"/>
  <c r="R14" i="10"/>
  <c r="R15" i="10"/>
  <c r="R16" i="10"/>
  <c r="R17" i="10"/>
  <c r="R18" i="10"/>
  <c r="R19" i="10"/>
  <c r="R20" i="10"/>
  <c r="R21" i="10"/>
  <c r="R22" i="10"/>
  <c r="R23" i="10"/>
  <c r="R24" i="10"/>
  <c r="R25" i="10"/>
  <c r="R26" i="10"/>
  <c r="R27" i="10"/>
  <c r="R28" i="10"/>
  <c r="R29" i="10"/>
  <c r="R30" i="10"/>
  <c r="R31" i="10"/>
  <c r="R32" i="10"/>
  <c r="R33" i="10"/>
  <c r="R34" i="10"/>
  <c r="R35" i="10"/>
  <c r="R36" i="10"/>
  <c r="R37" i="10"/>
  <c r="R38" i="10"/>
  <c r="R39" i="10"/>
  <c r="R40" i="10"/>
  <c r="R41" i="10"/>
  <c r="R42" i="10"/>
  <c r="R43" i="10"/>
  <c r="R44" i="10"/>
  <c r="R45" i="10"/>
  <c r="R46" i="10"/>
  <c r="R47" i="10"/>
  <c r="R48" i="10"/>
  <c r="R49" i="10"/>
  <c r="R50" i="10"/>
  <c r="R51" i="10"/>
  <c r="R52" i="10"/>
  <c r="R53" i="10"/>
  <c r="R2" i="10"/>
  <c r="C3" i="10" a="1"/>
  <c r="C3" i="10" s="1"/>
  <c r="D3" i="10" a="1"/>
  <c r="D3" i="10" s="1"/>
  <c r="E3" i="10" a="1"/>
  <c r="E3" i="10" s="1"/>
  <c r="F3" i="10" a="1"/>
  <c r="F3" i="10" s="1"/>
  <c r="G3" i="10" a="1"/>
  <c r="G3" i="10" s="1"/>
  <c r="H3" i="10" a="1"/>
  <c r="H3" i="10" s="1"/>
  <c r="I3" i="10" a="1"/>
  <c r="I3" i="10"/>
  <c r="J3" i="10" a="1"/>
  <c r="J3" i="10" s="1"/>
  <c r="K3" i="10" a="1"/>
  <c r="K3" i="10" s="1"/>
  <c r="L3" i="10" a="1"/>
  <c r="L3" i="10" s="1"/>
  <c r="M3" i="10" a="1"/>
  <c r="M3" i="10" s="1"/>
  <c r="N3" i="10" a="1"/>
  <c r="N3" i="10" s="1"/>
  <c r="O3" i="10" a="1"/>
  <c r="O3" i="10" s="1"/>
  <c r="P3" i="10" a="1"/>
  <c r="P3" i="10" s="1"/>
  <c r="Q3" i="10" a="1"/>
  <c r="Q3" i="10"/>
  <c r="C4" i="10" a="1"/>
  <c r="C4" i="10" s="1"/>
  <c r="D4" i="10" a="1"/>
  <c r="D4" i="10" s="1"/>
  <c r="E4" i="10" a="1"/>
  <c r="E4" i="10" s="1"/>
  <c r="F4" i="10" a="1"/>
  <c r="F4" i="10" s="1"/>
  <c r="G4" i="10" a="1"/>
  <c r="G4" i="10" s="1"/>
  <c r="H4" i="10" a="1"/>
  <c r="H4" i="10" s="1"/>
  <c r="I4" i="10" a="1"/>
  <c r="I4" i="10" s="1"/>
  <c r="J4" i="10" a="1"/>
  <c r="J4" i="10"/>
  <c r="K4" i="10" a="1"/>
  <c r="K4" i="10" s="1"/>
  <c r="L4" i="10" a="1"/>
  <c r="L4" i="10" s="1"/>
  <c r="M4" i="10" a="1"/>
  <c r="M4" i="10" s="1"/>
  <c r="N4" i="10" a="1"/>
  <c r="N4" i="10" s="1"/>
  <c r="O4" i="10" a="1"/>
  <c r="O4" i="10" s="1"/>
  <c r="P4" i="10" a="1"/>
  <c r="P4" i="10" s="1"/>
  <c r="Q4" i="10" a="1"/>
  <c r="Q4" i="10" s="1"/>
  <c r="C5" i="10" a="1"/>
  <c r="C5" i="10"/>
  <c r="D5" i="10" a="1"/>
  <c r="D5" i="10" s="1"/>
  <c r="E5" i="10" a="1"/>
  <c r="E5" i="10" s="1"/>
  <c r="F5" i="10" a="1"/>
  <c r="F5" i="10" s="1"/>
  <c r="G5" i="10" a="1"/>
  <c r="G5" i="10" s="1"/>
  <c r="H5" i="10" a="1"/>
  <c r="H5" i="10" s="1"/>
  <c r="I5" i="10" a="1"/>
  <c r="I5" i="10" s="1"/>
  <c r="J5" i="10" a="1"/>
  <c r="J5" i="10" s="1"/>
  <c r="K5" i="10" a="1"/>
  <c r="K5" i="10"/>
  <c r="L5" i="10" a="1"/>
  <c r="L5" i="10" s="1"/>
  <c r="M5" i="10" a="1"/>
  <c r="M5" i="10" s="1"/>
  <c r="N5" i="10" a="1"/>
  <c r="N5" i="10" s="1"/>
  <c r="O5" i="10" a="1"/>
  <c r="O5" i="10" s="1"/>
  <c r="P5" i="10" a="1"/>
  <c r="P5" i="10" s="1"/>
  <c r="Q5" i="10" a="1"/>
  <c r="Q5" i="10" s="1"/>
  <c r="C6" i="10" a="1"/>
  <c r="C6" i="10" s="1"/>
  <c r="D6" i="10" a="1"/>
  <c r="D6" i="10"/>
  <c r="E6" i="10" a="1"/>
  <c r="E6" i="10" s="1"/>
  <c r="F6" i="10" a="1"/>
  <c r="F6" i="10" s="1"/>
  <c r="G6" i="10" a="1"/>
  <c r="G6" i="10" s="1"/>
  <c r="H6" i="10" a="1"/>
  <c r="H6" i="10" s="1"/>
  <c r="I6" i="10" a="1"/>
  <c r="I6" i="10" s="1"/>
  <c r="J6" i="10" a="1"/>
  <c r="J6" i="10" s="1"/>
  <c r="K6" i="10" a="1"/>
  <c r="K6" i="10" s="1"/>
  <c r="L6" i="10" a="1"/>
  <c r="L6" i="10"/>
  <c r="M6" i="10" a="1"/>
  <c r="M6" i="10" s="1"/>
  <c r="N6" i="10" a="1"/>
  <c r="N6" i="10" s="1"/>
  <c r="O6" i="10" a="1"/>
  <c r="O6" i="10" s="1"/>
  <c r="P6" i="10" a="1"/>
  <c r="P6" i="10" s="1"/>
  <c r="Q6" i="10" a="1"/>
  <c r="Q6" i="10" s="1"/>
  <c r="C7" i="10" a="1"/>
  <c r="C7" i="10" s="1"/>
  <c r="D7" i="10" a="1"/>
  <c r="D7" i="10" s="1"/>
  <c r="E7" i="10" a="1"/>
  <c r="E7" i="10"/>
  <c r="F7" i="10" a="1"/>
  <c r="F7" i="10" s="1"/>
  <c r="G7" i="10" a="1"/>
  <c r="G7" i="10" s="1"/>
  <c r="H7" i="10" a="1"/>
  <c r="H7" i="10" s="1"/>
  <c r="I7" i="10" a="1"/>
  <c r="I7" i="10" s="1"/>
  <c r="J7" i="10" a="1"/>
  <c r="J7" i="10" s="1"/>
  <c r="K7" i="10" a="1"/>
  <c r="K7" i="10" s="1"/>
  <c r="L7" i="10" a="1"/>
  <c r="L7" i="10" s="1"/>
  <c r="M7" i="10" a="1"/>
  <c r="M7" i="10"/>
  <c r="N7" i="10" a="1"/>
  <c r="N7" i="10" s="1"/>
  <c r="O7" i="10" a="1"/>
  <c r="O7" i="10" s="1"/>
  <c r="P7" i="10" a="1"/>
  <c r="P7" i="10" s="1"/>
  <c r="Q7" i="10" a="1"/>
  <c r="Q7" i="10" s="1"/>
  <c r="C8" i="10" a="1"/>
  <c r="C8" i="10" s="1"/>
  <c r="D8" i="10" a="1"/>
  <c r="D8" i="10" s="1"/>
  <c r="E8" i="10" a="1"/>
  <c r="E8" i="10" s="1"/>
  <c r="F8" i="10" a="1"/>
  <c r="F8" i="10"/>
  <c r="G8" i="10" a="1"/>
  <c r="G8" i="10" s="1"/>
  <c r="H8" i="10" a="1"/>
  <c r="H8" i="10" s="1"/>
  <c r="I8" i="10" a="1"/>
  <c r="I8" i="10" s="1"/>
  <c r="J8" i="10" a="1"/>
  <c r="J8" i="10" s="1"/>
  <c r="K8" i="10" a="1"/>
  <c r="K8" i="10" s="1"/>
  <c r="L8" i="10" a="1"/>
  <c r="L8" i="10" s="1"/>
  <c r="M8" i="10" a="1"/>
  <c r="M8" i="10" s="1"/>
  <c r="N8" i="10" a="1"/>
  <c r="N8" i="10"/>
  <c r="O8" i="10" a="1"/>
  <c r="O8" i="10" s="1"/>
  <c r="P8" i="10" a="1"/>
  <c r="P8" i="10" s="1"/>
  <c r="Q8" i="10" a="1"/>
  <c r="Q8" i="10" s="1"/>
  <c r="C9" i="10" a="1"/>
  <c r="C9" i="10" s="1"/>
  <c r="D9" i="10" a="1"/>
  <c r="D9" i="10" s="1"/>
  <c r="E9" i="10" a="1"/>
  <c r="E9" i="10" s="1"/>
  <c r="F9" i="10" a="1"/>
  <c r="F9" i="10" s="1"/>
  <c r="G9" i="10" a="1"/>
  <c r="G9" i="10"/>
  <c r="H9" i="10" a="1"/>
  <c r="H9" i="10" s="1"/>
  <c r="I9" i="10" a="1"/>
  <c r="I9" i="10" s="1"/>
  <c r="J9" i="10" a="1"/>
  <c r="J9" i="10" s="1"/>
  <c r="K9" i="10" a="1"/>
  <c r="K9" i="10" s="1"/>
  <c r="L9" i="10" a="1"/>
  <c r="L9" i="10" s="1"/>
  <c r="M9" i="10" a="1"/>
  <c r="M9" i="10" s="1"/>
  <c r="N9" i="10" a="1"/>
  <c r="N9" i="10" s="1"/>
  <c r="O9" i="10" a="1"/>
  <c r="O9" i="10"/>
  <c r="P9" i="10" a="1"/>
  <c r="P9" i="10" s="1"/>
  <c r="Q9" i="10" a="1"/>
  <c r="Q9" i="10" s="1"/>
  <c r="C10" i="10" a="1"/>
  <c r="C10" i="10" s="1"/>
  <c r="D10" i="10" a="1"/>
  <c r="D10" i="10" s="1"/>
  <c r="E10" i="10" a="1"/>
  <c r="E10" i="10" s="1"/>
  <c r="F10" i="10" a="1"/>
  <c r="F10" i="10" s="1"/>
  <c r="G10" i="10" a="1"/>
  <c r="G10" i="10" s="1"/>
  <c r="H10" i="10" a="1"/>
  <c r="H10" i="10"/>
  <c r="I10" i="10" a="1"/>
  <c r="I10" i="10" s="1"/>
  <c r="J10" i="10" a="1"/>
  <c r="J10" i="10" s="1"/>
  <c r="K10" i="10" a="1"/>
  <c r="K10" i="10" s="1"/>
  <c r="L10" i="10" a="1"/>
  <c r="L10" i="10" s="1"/>
  <c r="M10" i="10" a="1"/>
  <c r="M10" i="10" s="1"/>
  <c r="N10" i="10" a="1"/>
  <c r="N10" i="10" s="1"/>
  <c r="O10" i="10" a="1"/>
  <c r="O10" i="10" s="1"/>
  <c r="P10" i="10" a="1"/>
  <c r="P10" i="10"/>
  <c r="Q10" i="10" a="1"/>
  <c r="Q10" i="10" s="1"/>
  <c r="C11" i="10" a="1"/>
  <c r="C11" i="10" s="1"/>
  <c r="D11" i="10" a="1"/>
  <c r="D11" i="10" s="1"/>
  <c r="E11" i="10" a="1"/>
  <c r="E11" i="10" s="1"/>
  <c r="F11" i="10" a="1"/>
  <c r="F11" i="10" s="1"/>
  <c r="G11" i="10" a="1"/>
  <c r="G11" i="10" s="1"/>
  <c r="H11" i="10" a="1"/>
  <c r="H11" i="10" s="1"/>
  <c r="I11" i="10" a="1"/>
  <c r="I11" i="10"/>
  <c r="J11" i="10" a="1"/>
  <c r="J11" i="10" s="1"/>
  <c r="K11" i="10" a="1"/>
  <c r="K11" i="10" s="1"/>
  <c r="L11" i="10" a="1"/>
  <c r="L11" i="10" s="1"/>
  <c r="M11" i="10" a="1"/>
  <c r="M11" i="10" s="1"/>
  <c r="N11" i="10" a="1"/>
  <c r="N11" i="10" s="1"/>
  <c r="O11" i="10" a="1"/>
  <c r="O11" i="10" s="1"/>
  <c r="P11" i="10" a="1"/>
  <c r="P11" i="10" s="1"/>
  <c r="Q11" i="10" a="1"/>
  <c r="Q11" i="10" s="1"/>
  <c r="C12" i="10" a="1"/>
  <c r="C12" i="10" s="1"/>
  <c r="D12" i="10" a="1"/>
  <c r="D12" i="10" s="1"/>
  <c r="E12" i="10" a="1"/>
  <c r="E12" i="10" s="1"/>
  <c r="F12" i="10" a="1"/>
  <c r="F12" i="10" s="1"/>
  <c r="G12" i="10" a="1"/>
  <c r="G12" i="10" s="1"/>
  <c r="H12" i="10" a="1"/>
  <c r="H12" i="10" s="1"/>
  <c r="I12" i="10" a="1"/>
  <c r="I12" i="10" s="1"/>
  <c r="J12" i="10" a="1"/>
  <c r="J12" i="10" s="1"/>
  <c r="K12" i="10" a="1"/>
  <c r="K12" i="10" s="1"/>
  <c r="L12" i="10" a="1"/>
  <c r="L12" i="10" s="1"/>
  <c r="M12" i="10" a="1"/>
  <c r="M12" i="10" s="1"/>
  <c r="N12" i="10" a="1"/>
  <c r="N12" i="10" s="1"/>
  <c r="O12" i="10" a="1"/>
  <c r="O12" i="10" s="1"/>
  <c r="P12" i="10" a="1"/>
  <c r="P12" i="10" s="1"/>
  <c r="Q12" i="10" a="1"/>
  <c r="Q12" i="10" s="1"/>
  <c r="C13" i="10" a="1"/>
  <c r="C13" i="10" s="1"/>
  <c r="D13" i="10" a="1"/>
  <c r="D13" i="10" s="1"/>
  <c r="E13" i="10" a="1"/>
  <c r="E13" i="10" s="1"/>
  <c r="F13" i="10" a="1"/>
  <c r="F13" i="10" s="1"/>
  <c r="G13" i="10" a="1"/>
  <c r="G13" i="10"/>
  <c r="H13" i="10" a="1"/>
  <c r="H13" i="10"/>
  <c r="I13" i="10" a="1"/>
  <c r="I13" i="10"/>
  <c r="J13" i="10" a="1"/>
  <c r="J13" i="10" s="1"/>
  <c r="K13" i="10" a="1"/>
  <c r="K13" i="10" s="1"/>
  <c r="L13" i="10" a="1"/>
  <c r="L13" i="10" s="1"/>
  <c r="M13" i="10" a="1"/>
  <c r="M13" i="10" s="1"/>
  <c r="N13" i="10" a="1"/>
  <c r="N13" i="10" s="1"/>
  <c r="O13" i="10" a="1"/>
  <c r="O13" i="10"/>
  <c r="P13" i="10" a="1"/>
  <c r="P13" i="10"/>
  <c r="Q13" i="10" a="1"/>
  <c r="Q13" i="10"/>
  <c r="C14" i="10" a="1"/>
  <c r="C14" i="10" s="1"/>
  <c r="D14" i="10" a="1"/>
  <c r="D14" i="10" s="1"/>
  <c r="E14" i="10" a="1"/>
  <c r="E14" i="10" s="1"/>
  <c r="F14" i="10" a="1"/>
  <c r="F14" i="10" s="1"/>
  <c r="G14" i="10" a="1"/>
  <c r="G14" i="10" s="1"/>
  <c r="H14" i="10" a="1"/>
  <c r="H14" i="10"/>
  <c r="I14" i="10" a="1"/>
  <c r="I14" i="10"/>
  <c r="J14" i="10" a="1"/>
  <c r="J14" i="10"/>
  <c r="K14" i="10" a="1"/>
  <c r="K14" i="10" s="1"/>
  <c r="L14" i="10" a="1"/>
  <c r="L14" i="10" s="1"/>
  <c r="M14" i="10" a="1"/>
  <c r="M14" i="10" s="1"/>
  <c r="N14" i="10" a="1"/>
  <c r="N14" i="10" s="1"/>
  <c r="O14" i="10" a="1"/>
  <c r="O14" i="10" s="1"/>
  <c r="P14" i="10" a="1"/>
  <c r="P14" i="10"/>
  <c r="Q14" i="10" a="1"/>
  <c r="Q14" i="10"/>
  <c r="C15" i="10" a="1"/>
  <c r="C15" i="10"/>
  <c r="D15" i="10" a="1"/>
  <c r="D15" i="10" s="1"/>
  <c r="E15" i="10" a="1"/>
  <c r="E15" i="10" s="1"/>
  <c r="F15" i="10" a="1"/>
  <c r="F15" i="10" s="1"/>
  <c r="G15" i="10" a="1"/>
  <c r="G15" i="10" s="1"/>
  <c r="H15" i="10" a="1"/>
  <c r="H15" i="10" s="1"/>
  <c r="I15" i="10" a="1"/>
  <c r="I15" i="10"/>
  <c r="J15" i="10" a="1"/>
  <c r="J15" i="10"/>
  <c r="K15" i="10" a="1"/>
  <c r="K15" i="10"/>
  <c r="L15" i="10" a="1"/>
  <c r="L15" i="10" s="1"/>
  <c r="M15" i="10" a="1"/>
  <c r="M15" i="10" s="1"/>
  <c r="N15" i="10" a="1"/>
  <c r="N15" i="10" s="1"/>
  <c r="O15" i="10" a="1"/>
  <c r="O15" i="10" s="1"/>
  <c r="P15" i="10" a="1"/>
  <c r="P15" i="10" s="1"/>
  <c r="Q15" i="10" a="1"/>
  <c r="Q15" i="10"/>
  <c r="C16" i="10" a="1"/>
  <c r="C16" i="10"/>
  <c r="D16" i="10" a="1"/>
  <c r="D16" i="10"/>
  <c r="E16" i="10" a="1"/>
  <c r="E16" i="10" s="1"/>
  <c r="F16" i="10" a="1"/>
  <c r="F16" i="10" s="1"/>
  <c r="G16" i="10" a="1"/>
  <c r="G16" i="10" s="1"/>
  <c r="H16" i="10" a="1"/>
  <c r="H16" i="10" s="1"/>
  <c r="I16" i="10" a="1"/>
  <c r="I16" i="10" s="1"/>
  <c r="J16" i="10" a="1"/>
  <c r="J16" i="10"/>
  <c r="K16" i="10" a="1"/>
  <c r="K16" i="10"/>
  <c r="L16" i="10" a="1"/>
  <c r="L16" i="10"/>
  <c r="M16" i="10" a="1"/>
  <c r="M16" i="10" s="1"/>
  <c r="N16" i="10" a="1"/>
  <c r="N16" i="10" s="1"/>
  <c r="O16" i="10" a="1"/>
  <c r="O16" i="10" s="1"/>
  <c r="P16" i="10" a="1"/>
  <c r="P16" i="10" s="1"/>
  <c r="Q16" i="10" a="1"/>
  <c r="Q16" i="10" s="1"/>
  <c r="C17" i="10" a="1"/>
  <c r="C17" i="10"/>
  <c r="D17" i="10" a="1"/>
  <c r="D17" i="10"/>
  <c r="E17" i="10" a="1"/>
  <c r="E17" i="10"/>
  <c r="F17" i="10" a="1"/>
  <c r="F17" i="10" s="1"/>
  <c r="G17" i="10" a="1"/>
  <c r="G17" i="10" s="1"/>
  <c r="H17" i="10" a="1"/>
  <c r="H17" i="10" s="1"/>
  <c r="I17" i="10" a="1"/>
  <c r="I17" i="10" s="1"/>
  <c r="J17" i="10" a="1"/>
  <c r="J17" i="10" s="1"/>
  <c r="K17" i="10" a="1"/>
  <c r="K17" i="10"/>
  <c r="L17" i="10" a="1"/>
  <c r="L17" i="10"/>
  <c r="M17" i="10" a="1"/>
  <c r="M17" i="10"/>
  <c r="N17" i="10" a="1"/>
  <c r="N17" i="10" s="1"/>
  <c r="O17" i="10" a="1"/>
  <c r="O17" i="10" s="1"/>
  <c r="P17" i="10" a="1"/>
  <c r="P17" i="10" s="1"/>
  <c r="Q17" i="10" a="1"/>
  <c r="Q17" i="10" s="1"/>
  <c r="C18" i="10" a="1"/>
  <c r="C18" i="10" s="1"/>
  <c r="D18" i="10" a="1"/>
  <c r="D18" i="10"/>
  <c r="E18" i="10" a="1"/>
  <c r="E18" i="10"/>
  <c r="F18" i="10" a="1"/>
  <c r="F18" i="10"/>
  <c r="G18" i="10" a="1"/>
  <c r="G18" i="10" s="1"/>
  <c r="H18" i="10" a="1"/>
  <c r="H18" i="10" s="1"/>
  <c r="I18" i="10" a="1"/>
  <c r="I18" i="10" s="1"/>
  <c r="J18" i="10" a="1"/>
  <c r="J18" i="10" s="1"/>
  <c r="K18" i="10" a="1"/>
  <c r="K18" i="10" s="1"/>
  <c r="L18" i="10" a="1"/>
  <c r="L18" i="10"/>
  <c r="M18" i="10" a="1"/>
  <c r="M18" i="10"/>
  <c r="N18" i="10" a="1"/>
  <c r="N18" i="10"/>
  <c r="O18" i="10" a="1"/>
  <c r="O18" i="10" s="1"/>
  <c r="P18" i="10" a="1"/>
  <c r="P18" i="10" s="1"/>
  <c r="Q18" i="10" a="1"/>
  <c r="Q18" i="10" s="1"/>
  <c r="C19" i="10" a="1"/>
  <c r="C19" i="10" s="1"/>
  <c r="D19" i="10" a="1"/>
  <c r="D19" i="10" s="1"/>
  <c r="E19" i="10" a="1"/>
  <c r="E19" i="10"/>
  <c r="F19" i="10" a="1"/>
  <c r="F19" i="10"/>
  <c r="G19" i="10" a="1"/>
  <c r="G19" i="10"/>
  <c r="H19" i="10" a="1"/>
  <c r="H19" i="10" s="1"/>
  <c r="I19" i="10" a="1"/>
  <c r="I19" i="10" s="1"/>
  <c r="J19" i="10" a="1"/>
  <c r="J19" i="10" s="1"/>
  <c r="K19" i="10" a="1"/>
  <c r="K19" i="10" s="1"/>
  <c r="L19" i="10" a="1"/>
  <c r="L19" i="10" s="1"/>
  <c r="M19" i="10" a="1"/>
  <c r="M19" i="10"/>
  <c r="N19" i="10" a="1"/>
  <c r="N19" i="10"/>
  <c r="O19" i="10" a="1"/>
  <c r="O19" i="10"/>
  <c r="P19" i="10" a="1"/>
  <c r="P19" i="10" s="1"/>
  <c r="Q19" i="10" a="1"/>
  <c r="Q19" i="10" s="1"/>
  <c r="C20" i="10" a="1"/>
  <c r="C20" i="10" s="1"/>
  <c r="D20" i="10" a="1"/>
  <c r="D20" i="10" s="1"/>
  <c r="E20" i="10" a="1"/>
  <c r="E20" i="10" s="1"/>
  <c r="F20" i="10" a="1"/>
  <c r="F20" i="10"/>
  <c r="G20" i="10" a="1"/>
  <c r="G20" i="10"/>
  <c r="H20" i="10" a="1"/>
  <c r="H20" i="10"/>
  <c r="I20" i="10" a="1"/>
  <c r="I20" i="10" s="1"/>
  <c r="J20" i="10" a="1"/>
  <c r="J20" i="10" s="1"/>
  <c r="K20" i="10" a="1"/>
  <c r="K20" i="10" s="1"/>
  <c r="L20" i="10" a="1"/>
  <c r="L20" i="10" s="1"/>
  <c r="M20" i="10" a="1"/>
  <c r="M20" i="10" s="1"/>
  <c r="N20" i="10" a="1"/>
  <c r="N20" i="10"/>
  <c r="O20" i="10" a="1"/>
  <c r="O20" i="10"/>
  <c r="P20" i="10" a="1"/>
  <c r="P20" i="10"/>
  <c r="Q20" i="10" a="1"/>
  <c r="Q20" i="10" s="1"/>
  <c r="C21" i="10" a="1"/>
  <c r="C21" i="10" s="1"/>
  <c r="D21" i="10" a="1"/>
  <c r="D21" i="10" s="1"/>
  <c r="E21" i="10" a="1"/>
  <c r="E21" i="10" s="1"/>
  <c r="F21" i="10" a="1"/>
  <c r="F21" i="10" s="1"/>
  <c r="G21" i="10" a="1"/>
  <c r="G21" i="10"/>
  <c r="H21" i="10" a="1"/>
  <c r="H21" i="10"/>
  <c r="I21" i="10" a="1"/>
  <c r="I21" i="10"/>
  <c r="J21" i="10" a="1"/>
  <c r="J21" i="10" s="1"/>
  <c r="K21" i="10" a="1"/>
  <c r="K21" i="10" s="1"/>
  <c r="L21" i="10" a="1"/>
  <c r="L21" i="10" s="1"/>
  <c r="M21" i="10" a="1"/>
  <c r="M21" i="10" s="1"/>
  <c r="N21" i="10" a="1"/>
  <c r="N21" i="10" s="1"/>
  <c r="O21" i="10" a="1"/>
  <c r="O21" i="10"/>
  <c r="P21" i="10" a="1"/>
  <c r="P21" i="10"/>
  <c r="Q21" i="10" a="1"/>
  <c r="Q21" i="10"/>
  <c r="C22" i="10" a="1"/>
  <c r="C22" i="10" s="1"/>
  <c r="D22" i="10" a="1"/>
  <c r="D22" i="10" s="1"/>
  <c r="E22" i="10" a="1"/>
  <c r="E22" i="10" s="1"/>
  <c r="F22" i="10" a="1"/>
  <c r="F22" i="10" s="1"/>
  <c r="G22" i="10" a="1"/>
  <c r="G22" i="10" s="1"/>
  <c r="H22" i="10" a="1"/>
  <c r="H22" i="10"/>
  <c r="I22" i="10" a="1"/>
  <c r="I22" i="10"/>
  <c r="J22" i="10" a="1"/>
  <c r="J22" i="10"/>
  <c r="K22" i="10" a="1"/>
  <c r="K22" i="10" s="1"/>
  <c r="L22" i="10" a="1"/>
  <c r="L22" i="10" s="1"/>
  <c r="M22" i="10" a="1"/>
  <c r="M22" i="10" s="1"/>
  <c r="N22" i="10" a="1"/>
  <c r="N22" i="10" s="1"/>
  <c r="O22" i="10" a="1"/>
  <c r="O22" i="10" s="1"/>
  <c r="P22" i="10" a="1"/>
  <c r="P22" i="10"/>
  <c r="Q22" i="10" a="1"/>
  <c r="Q22" i="10"/>
  <c r="C23" i="10" a="1"/>
  <c r="C23" i="10"/>
  <c r="D23" i="10" a="1"/>
  <c r="D23" i="10" s="1"/>
  <c r="E23" i="10" a="1"/>
  <c r="E23" i="10" s="1"/>
  <c r="F23" i="10" a="1"/>
  <c r="F23" i="10" s="1"/>
  <c r="G23" i="10" a="1"/>
  <c r="G23" i="10" s="1"/>
  <c r="H23" i="10" a="1"/>
  <c r="H23" i="10" s="1"/>
  <c r="I23" i="10" a="1"/>
  <c r="I23" i="10"/>
  <c r="J23" i="10" a="1"/>
  <c r="J23" i="10"/>
  <c r="K23" i="10" a="1"/>
  <c r="K23" i="10"/>
  <c r="L23" i="10" a="1"/>
  <c r="L23" i="10" s="1"/>
  <c r="M23" i="10" a="1"/>
  <c r="M23" i="10" s="1"/>
  <c r="N23" i="10" a="1"/>
  <c r="N23" i="10" s="1"/>
  <c r="O23" i="10" a="1"/>
  <c r="O23" i="10" s="1"/>
  <c r="P23" i="10" a="1"/>
  <c r="P23" i="10" s="1"/>
  <c r="Q23" i="10" a="1"/>
  <c r="Q23" i="10"/>
  <c r="C24" i="10" a="1"/>
  <c r="C24" i="10"/>
  <c r="D24" i="10" a="1"/>
  <c r="D24" i="10"/>
  <c r="E24" i="10" a="1"/>
  <c r="E24" i="10" s="1"/>
  <c r="F24" i="10" a="1"/>
  <c r="F24" i="10" s="1"/>
  <c r="G24" i="10" a="1"/>
  <c r="G24" i="10" s="1"/>
  <c r="H24" i="10" a="1"/>
  <c r="H24" i="10" s="1"/>
  <c r="I24" i="10" a="1"/>
  <c r="I24" i="10" s="1"/>
  <c r="J24" i="10" a="1"/>
  <c r="J24" i="10"/>
  <c r="K24" i="10" a="1"/>
  <c r="K24" i="10"/>
  <c r="L24" i="10" a="1"/>
  <c r="L24" i="10"/>
  <c r="M24" i="10" a="1"/>
  <c r="M24" i="10" s="1"/>
  <c r="N24" i="10" a="1"/>
  <c r="N24" i="10" s="1"/>
  <c r="O24" i="10" a="1"/>
  <c r="O24" i="10" s="1"/>
  <c r="P24" i="10" a="1"/>
  <c r="P24" i="10" s="1"/>
  <c r="Q24" i="10" a="1"/>
  <c r="Q24" i="10" s="1"/>
  <c r="C25" i="10" a="1"/>
  <c r="C25" i="10"/>
  <c r="D25" i="10" a="1"/>
  <c r="D25" i="10"/>
  <c r="E25" i="10" a="1"/>
  <c r="E25" i="10"/>
  <c r="F25" i="10" a="1"/>
  <c r="F25" i="10" s="1"/>
  <c r="G25" i="10" a="1"/>
  <c r="G25" i="10" s="1"/>
  <c r="H25" i="10" a="1"/>
  <c r="H25" i="10" s="1"/>
  <c r="I25" i="10" a="1"/>
  <c r="I25" i="10" s="1"/>
  <c r="J25" i="10" a="1"/>
  <c r="J25" i="10" s="1"/>
  <c r="K25" i="10" a="1"/>
  <c r="K25" i="10"/>
  <c r="L25" i="10" a="1"/>
  <c r="L25" i="10"/>
  <c r="M25" i="10" a="1"/>
  <c r="M25" i="10"/>
  <c r="N25" i="10" a="1"/>
  <c r="N25" i="10"/>
  <c r="O25" i="10" a="1"/>
  <c r="O25" i="10"/>
  <c r="P25" i="10" a="1"/>
  <c r="P25" i="10"/>
  <c r="Q25" i="10" a="1"/>
  <c r="Q25" i="10"/>
  <c r="C26" i="10" a="1"/>
  <c r="C26" i="10"/>
  <c r="D26" i="10" a="1"/>
  <c r="D26" i="10"/>
  <c r="E26" i="10" a="1"/>
  <c r="E26" i="10"/>
  <c r="F26" i="10" a="1"/>
  <c r="F26" i="10"/>
  <c r="G26" i="10" a="1"/>
  <c r="G26" i="10"/>
  <c r="H26" i="10" a="1"/>
  <c r="H26" i="10"/>
  <c r="I26" i="10" a="1"/>
  <c r="I26" i="10" s="1"/>
  <c r="J26" i="10" a="1"/>
  <c r="J26" i="10"/>
  <c r="K26" i="10" a="1"/>
  <c r="K26" i="10"/>
  <c r="L26" i="10" a="1"/>
  <c r="L26" i="10"/>
  <c r="M26" i="10" a="1"/>
  <c r="M26" i="10" s="1"/>
  <c r="N26" i="10" a="1"/>
  <c r="N26" i="10"/>
  <c r="O26" i="10" a="1"/>
  <c r="O26" i="10"/>
  <c r="P26" i="10" a="1"/>
  <c r="P26" i="10"/>
  <c r="Q26" i="10" a="1"/>
  <c r="Q26" i="10" s="1"/>
  <c r="C27" i="10" a="1"/>
  <c r="C27" i="10"/>
  <c r="D27" i="10" a="1"/>
  <c r="D27" i="10"/>
  <c r="E27" i="10" a="1"/>
  <c r="E27" i="10"/>
  <c r="F27" i="10" a="1"/>
  <c r="F27" i="10" s="1"/>
  <c r="G27" i="10" a="1"/>
  <c r="G27" i="10"/>
  <c r="H27" i="10" a="1"/>
  <c r="H27" i="10"/>
  <c r="I27" i="10" a="1"/>
  <c r="I27" i="10"/>
  <c r="J27" i="10" a="1"/>
  <c r="J27" i="10" s="1"/>
  <c r="K27" i="10" a="1"/>
  <c r="K27" i="10"/>
  <c r="L27" i="10" a="1"/>
  <c r="L27" i="10"/>
  <c r="M27" i="10" a="1"/>
  <c r="M27" i="10"/>
  <c r="N27" i="10" a="1"/>
  <c r="N27" i="10" s="1"/>
  <c r="O27" i="10" a="1"/>
  <c r="O27" i="10"/>
  <c r="P27" i="10" a="1"/>
  <c r="P27" i="10"/>
  <c r="Q27" i="10" a="1"/>
  <c r="Q27" i="10"/>
  <c r="C28" i="10" a="1"/>
  <c r="C28" i="10" s="1"/>
  <c r="D28" i="10" a="1"/>
  <c r="D28" i="10"/>
  <c r="E28" i="10" a="1"/>
  <c r="E28" i="10"/>
  <c r="F28" i="10" a="1"/>
  <c r="F28" i="10"/>
  <c r="G28" i="10" a="1"/>
  <c r="G28" i="10" s="1"/>
  <c r="H28" i="10" a="1"/>
  <c r="H28" i="10"/>
  <c r="I28" i="10" a="1"/>
  <c r="I28" i="10"/>
  <c r="J28" i="10" a="1"/>
  <c r="J28" i="10"/>
  <c r="K28" i="10" a="1"/>
  <c r="K28" i="10" s="1"/>
  <c r="L28" i="10" a="1"/>
  <c r="L28" i="10"/>
  <c r="M28" i="10" a="1"/>
  <c r="M28" i="10"/>
  <c r="N28" i="10" a="1"/>
  <c r="N28" i="10"/>
  <c r="O28" i="10" a="1"/>
  <c r="O28" i="10" s="1"/>
  <c r="P28" i="10" a="1"/>
  <c r="P28" i="10"/>
  <c r="Q28" i="10" a="1"/>
  <c r="Q28" i="10"/>
  <c r="C29" i="10" a="1"/>
  <c r="C29" i="10"/>
  <c r="D29" i="10" a="1"/>
  <c r="D29" i="10" s="1"/>
  <c r="E29" i="10" a="1"/>
  <c r="E29" i="10"/>
  <c r="F29" i="10" a="1"/>
  <c r="F29" i="10"/>
  <c r="G29" i="10" a="1"/>
  <c r="G29" i="10"/>
  <c r="H29" i="10" a="1"/>
  <c r="H29" i="10" s="1"/>
  <c r="I29" i="10" a="1"/>
  <c r="I29" i="10"/>
  <c r="J29" i="10" a="1"/>
  <c r="J29" i="10"/>
  <c r="K29" i="10" a="1"/>
  <c r="K29" i="10"/>
  <c r="L29" i="10" a="1"/>
  <c r="L29" i="10" s="1"/>
  <c r="M29" i="10" a="1"/>
  <c r="M29" i="10"/>
  <c r="N29" i="10" a="1"/>
  <c r="N29" i="10"/>
  <c r="O29" i="10" a="1"/>
  <c r="O29" i="10"/>
  <c r="P29" i="10" a="1"/>
  <c r="P29" i="10" s="1"/>
  <c r="Q29" i="10" a="1"/>
  <c r="Q29" i="10"/>
  <c r="C30" i="10" a="1"/>
  <c r="C30" i="10"/>
  <c r="D30" i="10" a="1"/>
  <c r="D30" i="10"/>
  <c r="E30" i="10" a="1"/>
  <c r="E30" i="10" s="1"/>
  <c r="F30" i="10" a="1"/>
  <c r="F30" i="10"/>
  <c r="G30" i="10" a="1"/>
  <c r="G30" i="10"/>
  <c r="H30" i="10" a="1"/>
  <c r="H30" i="10"/>
  <c r="I30" i="10" a="1"/>
  <c r="I30" i="10" s="1"/>
  <c r="J30" i="10" a="1"/>
  <c r="J30" i="10"/>
  <c r="K30" i="10" a="1"/>
  <c r="K30" i="10"/>
  <c r="L30" i="10" a="1"/>
  <c r="L30" i="10"/>
  <c r="M30" i="10" a="1"/>
  <c r="M30" i="10" s="1"/>
  <c r="N30" i="10" a="1"/>
  <c r="N30" i="10"/>
  <c r="O30" i="10" a="1"/>
  <c r="O30" i="10"/>
  <c r="P30" i="10" a="1"/>
  <c r="P30" i="10" s="1"/>
  <c r="Q30" i="10" a="1"/>
  <c r="Q30" i="10" s="1"/>
  <c r="C31" i="10" a="1"/>
  <c r="C31" i="10"/>
  <c r="D31" i="10" a="1"/>
  <c r="D31" i="10"/>
  <c r="E31" i="10" a="1"/>
  <c r="E31" i="10"/>
  <c r="F31" i="10" a="1"/>
  <c r="F31" i="10" s="1"/>
  <c r="G31" i="10" a="1"/>
  <c r="G31" i="10"/>
  <c r="H31" i="10" a="1"/>
  <c r="H31" i="10"/>
  <c r="I31" i="10" a="1"/>
  <c r="I31" i="10" s="1"/>
  <c r="J31" i="10" a="1"/>
  <c r="J31" i="10" s="1"/>
  <c r="K31" i="10" a="1"/>
  <c r="K31" i="10"/>
  <c r="L31" i="10" a="1"/>
  <c r="L31" i="10"/>
  <c r="M31" i="10" a="1"/>
  <c r="M31" i="10"/>
  <c r="N31" i="10" a="1"/>
  <c r="N31" i="10" s="1"/>
  <c r="O31" i="10" a="1"/>
  <c r="O31" i="10"/>
  <c r="P31" i="10" a="1"/>
  <c r="P31" i="10"/>
  <c r="Q31" i="10" a="1"/>
  <c r="Q31" i="10" s="1"/>
  <c r="C32" i="10" a="1"/>
  <c r="C32" i="10" s="1"/>
  <c r="D32" i="10" a="1"/>
  <c r="D32" i="10"/>
  <c r="E32" i="10" a="1"/>
  <c r="E32" i="10"/>
  <c r="F32" i="10" a="1"/>
  <c r="F32" i="10"/>
  <c r="G32" i="10" a="1"/>
  <c r="G32" i="10" s="1"/>
  <c r="H32" i="10" a="1"/>
  <c r="H32" i="10"/>
  <c r="I32" i="10" a="1"/>
  <c r="I32" i="10"/>
  <c r="J32" i="10" a="1"/>
  <c r="J32" i="10" s="1"/>
  <c r="K32" i="10" a="1"/>
  <c r="K32" i="10" s="1"/>
  <c r="L32" i="10" a="1"/>
  <c r="L32" i="10"/>
  <c r="M32" i="10" a="1"/>
  <c r="M32" i="10"/>
  <c r="N32" i="10" a="1"/>
  <c r="N32" i="10"/>
  <c r="O32" i="10" a="1"/>
  <c r="O32" i="10" s="1"/>
  <c r="P32" i="10" a="1"/>
  <c r="P32" i="10"/>
  <c r="Q32" i="10" a="1"/>
  <c r="Q32" i="10"/>
  <c r="C33" i="10" a="1"/>
  <c r="C33" i="10" s="1"/>
  <c r="D33" i="10" a="1"/>
  <c r="D33" i="10" s="1"/>
  <c r="E33" i="10" a="1"/>
  <c r="E33" i="10"/>
  <c r="F33" i="10" a="1"/>
  <c r="F33" i="10"/>
  <c r="G33" i="10" a="1"/>
  <c r="G33" i="10"/>
  <c r="H33" i="10" a="1"/>
  <c r="H33" i="10" s="1"/>
  <c r="I33" i="10" a="1"/>
  <c r="I33" i="10"/>
  <c r="J33" i="10" a="1"/>
  <c r="J33" i="10" s="1"/>
  <c r="K33" i="10" a="1"/>
  <c r="K33" i="10" s="1"/>
  <c r="L33" i="10" a="1"/>
  <c r="L33" i="10" s="1"/>
  <c r="M33" i="10" a="1"/>
  <c r="M33" i="10"/>
  <c r="N33" i="10" a="1"/>
  <c r="N33" i="10"/>
  <c r="O33" i="10" a="1"/>
  <c r="O33" i="10"/>
  <c r="P33" i="10" a="1"/>
  <c r="P33" i="10" s="1"/>
  <c r="Q33" i="10" a="1"/>
  <c r="Q33" i="10"/>
  <c r="C34" i="10" a="1"/>
  <c r="C34" i="10" s="1"/>
  <c r="D34" i="10" a="1"/>
  <c r="D34" i="10" s="1"/>
  <c r="E34" i="10" a="1"/>
  <c r="E34" i="10" s="1"/>
  <c r="F34" i="10" a="1"/>
  <c r="F34" i="10"/>
  <c r="G34" i="10" a="1"/>
  <c r="G34" i="10"/>
  <c r="H34" i="10" a="1"/>
  <c r="H34" i="10"/>
  <c r="I34" i="10" a="1"/>
  <c r="I34" i="10" s="1"/>
  <c r="J34" i="10" a="1"/>
  <c r="J34" i="10"/>
  <c r="K34" i="10" a="1"/>
  <c r="K34" i="10" s="1"/>
  <c r="L34" i="10" a="1"/>
  <c r="L34" i="10" s="1"/>
  <c r="M34" i="10" a="1"/>
  <c r="M34" i="10" s="1"/>
  <c r="N34" i="10" a="1"/>
  <c r="N34" i="10"/>
  <c r="O34" i="10" a="1"/>
  <c r="O34" i="10"/>
  <c r="P34" i="10" a="1"/>
  <c r="P34" i="10"/>
  <c r="Q34" i="10" a="1"/>
  <c r="Q34" i="10" s="1"/>
  <c r="C35" i="10" a="1"/>
  <c r="C35" i="10"/>
  <c r="D35" i="10" a="1"/>
  <c r="D35" i="10" s="1"/>
  <c r="E35" i="10" a="1"/>
  <c r="E35" i="10" s="1"/>
  <c r="F35" i="10" a="1"/>
  <c r="F35" i="10" s="1"/>
  <c r="G35" i="10" a="1"/>
  <c r="G35" i="10"/>
  <c r="H35" i="10" a="1"/>
  <c r="H35" i="10"/>
  <c r="I35" i="10" a="1"/>
  <c r="I35" i="10"/>
  <c r="J35" i="10" a="1"/>
  <c r="J35" i="10" s="1"/>
  <c r="K35" i="10" a="1"/>
  <c r="K35" i="10"/>
  <c r="L35" i="10" a="1"/>
  <c r="L35" i="10" s="1"/>
  <c r="M35" i="10" a="1"/>
  <c r="M35" i="10" s="1"/>
  <c r="N35" i="10" a="1"/>
  <c r="N35" i="10" s="1"/>
  <c r="O35" i="10" a="1"/>
  <c r="O35" i="10"/>
  <c r="P35" i="10" a="1"/>
  <c r="P35" i="10"/>
  <c r="Q35" i="10" a="1"/>
  <c r="Q35" i="10"/>
  <c r="C36" i="10" a="1"/>
  <c r="C36" i="10" s="1"/>
  <c r="D36" i="10" a="1"/>
  <c r="D36" i="10"/>
  <c r="E36" i="10" a="1"/>
  <c r="E36" i="10" s="1"/>
  <c r="F36" i="10" a="1"/>
  <c r="F36" i="10" s="1"/>
  <c r="G36" i="10" a="1"/>
  <c r="G36" i="10" s="1"/>
  <c r="H36" i="10" a="1"/>
  <c r="H36" i="10"/>
  <c r="I36" i="10" a="1"/>
  <c r="I36" i="10"/>
  <c r="J36" i="10" a="1"/>
  <c r="J36" i="10"/>
  <c r="K36" i="10" a="1"/>
  <c r="K36" i="10" s="1"/>
  <c r="L36" i="10" a="1"/>
  <c r="L36" i="10" s="1"/>
  <c r="M36" i="10" a="1"/>
  <c r="M36" i="10" s="1"/>
  <c r="N36" i="10" a="1"/>
  <c r="N36" i="10" s="1"/>
  <c r="O36" i="10" a="1"/>
  <c r="O36" i="10" s="1"/>
  <c r="P36" i="10" a="1"/>
  <c r="P36" i="10"/>
  <c r="Q36" i="10" a="1"/>
  <c r="Q36" i="10"/>
  <c r="C37" i="10" a="1"/>
  <c r="C37" i="10"/>
  <c r="D37" i="10" a="1"/>
  <c r="D37" i="10" s="1"/>
  <c r="E37" i="10" a="1"/>
  <c r="E37" i="10" s="1"/>
  <c r="F37" i="10" a="1"/>
  <c r="F37" i="10" s="1"/>
  <c r="G37" i="10" a="1"/>
  <c r="G37" i="10" s="1"/>
  <c r="H37" i="10" a="1"/>
  <c r="H37" i="10" s="1"/>
  <c r="I37" i="10" a="1"/>
  <c r="I37" i="10"/>
  <c r="J37" i="10" a="1"/>
  <c r="J37" i="10"/>
  <c r="K37" i="10" a="1"/>
  <c r="K37" i="10"/>
  <c r="L37" i="10" a="1"/>
  <c r="L37" i="10" s="1"/>
  <c r="M37" i="10" a="1"/>
  <c r="M37" i="10" s="1"/>
  <c r="N37" i="10" a="1"/>
  <c r="N37" i="10" s="1"/>
  <c r="O37" i="10" a="1"/>
  <c r="O37" i="10" s="1"/>
  <c r="P37" i="10" a="1"/>
  <c r="P37" i="10" s="1"/>
  <c r="Q37" i="10" a="1"/>
  <c r="Q37" i="10"/>
  <c r="C38" i="10" a="1"/>
  <c r="C38" i="10"/>
  <c r="D38" i="10" a="1"/>
  <c r="D38" i="10"/>
  <c r="E38" i="10" a="1"/>
  <c r="E38" i="10" s="1"/>
  <c r="F38" i="10" a="1"/>
  <c r="F38" i="10" s="1"/>
  <c r="G38" i="10" a="1"/>
  <c r="G38" i="10" s="1"/>
  <c r="H38" i="10" a="1"/>
  <c r="H38" i="10" s="1"/>
  <c r="I38" i="10" a="1"/>
  <c r="I38" i="10" s="1"/>
  <c r="J38" i="10" a="1"/>
  <c r="J38" i="10"/>
  <c r="K38" i="10" a="1"/>
  <c r="K38" i="10"/>
  <c r="L38" i="10" a="1"/>
  <c r="L38" i="10"/>
  <c r="M38" i="10" a="1"/>
  <c r="M38" i="10" s="1"/>
  <c r="N38" i="10" a="1"/>
  <c r="N38" i="10" s="1"/>
  <c r="O38" i="10" a="1"/>
  <c r="O38" i="10" s="1"/>
  <c r="P38" i="10" a="1"/>
  <c r="P38" i="10" s="1"/>
  <c r="Q38" i="10" a="1"/>
  <c r="Q38" i="10" s="1"/>
  <c r="C39" i="10" a="1"/>
  <c r="C39" i="10"/>
  <c r="D39" i="10" a="1"/>
  <c r="D39" i="10"/>
  <c r="E39" i="10" a="1"/>
  <c r="E39" i="10"/>
  <c r="F39" i="10" a="1"/>
  <c r="F39" i="10" s="1"/>
  <c r="G39" i="10" a="1"/>
  <c r="G39" i="10" s="1"/>
  <c r="H39" i="10" a="1"/>
  <c r="H39" i="10" s="1"/>
  <c r="I39" i="10" a="1"/>
  <c r="I39" i="10" s="1"/>
  <c r="J39" i="10" a="1"/>
  <c r="J39" i="10" s="1"/>
  <c r="K39" i="10" a="1"/>
  <c r="K39" i="10"/>
  <c r="L39" i="10" a="1"/>
  <c r="L39" i="10"/>
  <c r="M39" i="10" a="1"/>
  <c r="M39" i="10"/>
  <c r="N39" i="10" a="1"/>
  <c r="N39" i="10" s="1"/>
  <c r="O39" i="10" a="1"/>
  <c r="O39" i="10" s="1"/>
  <c r="P39" i="10" a="1"/>
  <c r="P39" i="10" s="1"/>
  <c r="Q39" i="10" a="1"/>
  <c r="Q39" i="10" s="1"/>
  <c r="C40" i="10" a="1"/>
  <c r="C40" i="10" s="1"/>
  <c r="D40" i="10" a="1"/>
  <c r="D40" i="10"/>
  <c r="E40" i="10" a="1"/>
  <c r="E40" i="10"/>
  <c r="F40" i="10" a="1"/>
  <c r="F40" i="10"/>
  <c r="G40" i="10" a="1"/>
  <c r="G40" i="10" s="1"/>
  <c r="H40" i="10" a="1"/>
  <c r="H40" i="10" s="1"/>
  <c r="I40" i="10" a="1"/>
  <c r="I40" i="10" s="1"/>
  <c r="J40" i="10" a="1"/>
  <c r="J40" i="10" s="1"/>
  <c r="K40" i="10" a="1"/>
  <c r="K40" i="10" s="1"/>
  <c r="L40" i="10" a="1"/>
  <c r="L40" i="10"/>
  <c r="M40" i="10" a="1"/>
  <c r="M40" i="10"/>
  <c r="N40" i="10" a="1"/>
  <c r="N40" i="10"/>
  <c r="O40" i="10" a="1"/>
  <c r="O40" i="10" s="1"/>
  <c r="P40" i="10" a="1"/>
  <c r="P40" i="10" s="1"/>
  <c r="Q40" i="10" a="1"/>
  <c r="Q40" i="10" s="1"/>
  <c r="C41" i="10" a="1"/>
  <c r="C41" i="10" s="1"/>
  <c r="D41" i="10" a="1"/>
  <c r="D41" i="10" s="1"/>
  <c r="E41" i="10" a="1"/>
  <c r="E41" i="10"/>
  <c r="F41" i="10" a="1"/>
  <c r="F41" i="10"/>
  <c r="G41" i="10" a="1"/>
  <c r="G41" i="10"/>
  <c r="H41" i="10" a="1"/>
  <c r="H41" i="10" s="1"/>
  <c r="I41" i="10" a="1"/>
  <c r="I41" i="10" s="1"/>
  <c r="J41" i="10" a="1"/>
  <c r="J41" i="10" s="1"/>
  <c r="K41" i="10" a="1"/>
  <c r="K41" i="10" s="1"/>
  <c r="L41" i="10" a="1"/>
  <c r="L41" i="10" s="1"/>
  <c r="M41" i="10" a="1"/>
  <c r="M41" i="10"/>
  <c r="N41" i="10" a="1"/>
  <c r="N41" i="10"/>
  <c r="O41" i="10" a="1"/>
  <c r="O41" i="10"/>
  <c r="P41" i="10" a="1"/>
  <c r="P41" i="10" s="1"/>
  <c r="Q41" i="10" a="1"/>
  <c r="Q41" i="10" s="1"/>
  <c r="C42" i="10" a="1"/>
  <c r="C42" i="10" s="1"/>
  <c r="D42" i="10" a="1"/>
  <c r="D42" i="10" s="1"/>
  <c r="E42" i="10" a="1"/>
  <c r="E42" i="10" s="1"/>
  <c r="F42" i="10" a="1"/>
  <c r="F42" i="10"/>
  <c r="G42" i="10" a="1"/>
  <c r="G42" i="10"/>
  <c r="H42" i="10" a="1"/>
  <c r="H42" i="10"/>
  <c r="I42" i="10" a="1"/>
  <c r="I42" i="10" s="1"/>
  <c r="J42" i="10" a="1"/>
  <c r="J42" i="10" s="1"/>
  <c r="K42" i="10" a="1"/>
  <c r="K42" i="10" s="1"/>
  <c r="L42" i="10" a="1"/>
  <c r="L42" i="10" s="1"/>
  <c r="M42" i="10" a="1"/>
  <c r="M42" i="10" s="1"/>
  <c r="N42" i="10" a="1"/>
  <c r="N42" i="10"/>
  <c r="O42" i="10" a="1"/>
  <c r="O42" i="10"/>
  <c r="P42" i="10" a="1"/>
  <c r="P42" i="10"/>
  <c r="Q42" i="10" a="1"/>
  <c r="Q42" i="10" s="1"/>
  <c r="C43" i="10" a="1"/>
  <c r="C43" i="10" s="1"/>
  <c r="D43" i="10" a="1"/>
  <c r="D43" i="10" s="1"/>
  <c r="E43" i="10" a="1"/>
  <c r="E43" i="10" s="1"/>
  <c r="F43" i="10" a="1"/>
  <c r="F43" i="10" s="1"/>
  <c r="G43" i="10" a="1"/>
  <c r="G43" i="10"/>
  <c r="H43" i="10" a="1"/>
  <c r="H43" i="10"/>
  <c r="I43" i="10" a="1"/>
  <c r="I43" i="10"/>
  <c r="J43" i="10" a="1"/>
  <c r="J43" i="10" s="1"/>
  <c r="K43" i="10" a="1"/>
  <c r="K43" i="10" s="1"/>
  <c r="L43" i="10" a="1"/>
  <c r="L43" i="10" s="1"/>
  <c r="M43" i="10" a="1"/>
  <c r="M43" i="10" s="1"/>
  <c r="N43" i="10" a="1"/>
  <c r="N43" i="10" s="1"/>
  <c r="O43" i="10" a="1"/>
  <c r="O43" i="10"/>
  <c r="P43" i="10" a="1"/>
  <c r="P43" i="10"/>
  <c r="Q43" i="10" a="1"/>
  <c r="Q43" i="10"/>
  <c r="C44" i="10" a="1"/>
  <c r="C44" i="10" s="1"/>
  <c r="D44" i="10" a="1"/>
  <c r="D44" i="10" s="1"/>
  <c r="E44" i="10" a="1"/>
  <c r="E44" i="10" s="1"/>
  <c r="F44" i="10" a="1"/>
  <c r="F44" i="10" s="1"/>
  <c r="G44" i="10" a="1"/>
  <c r="G44" i="10" s="1"/>
  <c r="H44" i="10" a="1"/>
  <c r="H44" i="10"/>
  <c r="I44" i="10" a="1"/>
  <c r="I44" i="10"/>
  <c r="J44" i="10" a="1"/>
  <c r="J44" i="10"/>
  <c r="K44" i="10" a="1"/>
  <c r="K44" i="10" s="1"/>
  <c r="L44" i="10" a="1"/>
  <c r="L44" i="10" s="1"/>
  <c r="M44" i="10" a="1"/>
  <c r="M44" i="10" s="1"/>
  <c r="N44" i="10" a="1"/>
  <c r="N44" i="10" s="1"/>
  <c r="O44" i="10" a="1"/>
  <c r="O44" i="10" s="1"/>
  <c r="P44" i="10" a="1"/>
  <c r="P44" i="10"/>
  <c r="Q44" i="10" a="1"/>
  <c r="Q44" i="10"/>
  <c r="C45" i="10" a="1"/>
  <c r="C45" i="10"/>
  <c r="D45" i="10" a="1"/>
  <c r="D45" i="10" s="1"/>
  <c r="E45" i="10" a="1"/>
  <c r="E45" i="10" s="1"/>
  <c r="F45" i="10" a="1"/>
  <c r="F45" i="10" s="1"/>
  <c r="G45" i="10" a="1"/>
  <c r="G45" i="10" s="1"/>
  <c r="H45" i="10" a="1"/>
  <c r="H45" i="10" s="1"/>
  <c r="I45" i="10" a="1"/>
  <c r="I45" i="10"/>
  <c r="J45" i="10" a="1"/>
  <c r="J45" i="10"/>
  <c r="K45" i="10" a="1"/>
  <c r="K45" i="10"/>
  <c r="L45" i="10" a="1"/>
  <c r="L45" i="10" s="1"/>
  <c r="M45" i="10" a="1"/>
  <c r="M45" i="10" s="1"/>
  <c r="N45" i="10" a="1"/>
  <c r="N45" i="10" s="1"/>
  <c r="O45" i="10" a="1"/>
  <c r="O45" i="10" s="1"/>
  <c r="P45" i="10" a="1"/>
  <c r="P45" i="10" s="1"/>
  <c r="Q45" i="10" a="1"/>
  <c r="Q45" i="10"/>
  <c r="C46" i="10" a="1"/>
  <c r="C46" i="10"/>
  <c r="D46" i="10" a="1"/>
  <c r="D46" i="10"/>
  <c r="E46" i="10" a="1"/>
  <c r="E46" i="10" s="1"/>
  <c r="F46" i="10" a="1"/>
  <c r="F46" i="10" s="1"/>
  <c r="G46" i="10" a="1"/>
  <c r="G46" i="10" s="1"/>
  <c r="H46" i="10" a="1"/>
  <c r="H46" i="10" s="1"/>
  <c r="I46" i="10" a="1"/>
  <c r="I46" i="10" s="1"/>
  <c r="J46" i="10" a="1"/>
  <c r="J46" i="10"/>
  <c r="K46" i="10" a="1"/>
  <c r="K46" i="10"/>
  <c r="L46" i="10" a="1"/>
  <c r="L46" i="10"/>
  <c r="M46" i="10" a="1"/>
  <c r="M46" i="10" s="1"/>
  <c r="N46" i="10" a="1"/>
  <c r="N46" i="10" s="1"/>
  <c r="O46" i="10" a="1"/>
  <c r="O46" i="10" s="1"/>
  <c r="P46" i="10" a="1"/>
  <c r="P46" i="10" s="1"/>
  <c r="Q46" i="10" a="1"/>
  <c r="Q46" i="10" s="1"/>
  <c r="C47" i="10" a="1"/>
  <c r="C47" i="10"/>
  <c r="D47" i="10" a="1"/>
  <c r="D47" i="10"/>
  <c r="E47" i="10" a="1"/>
  <c r="E47" i="10"/>
  <c r="F47" i="10" a="1"/>
  <c r="F47" i="10" s="1"/>
  <c r="G47" i="10" a="1"/>
  <c r="G47" i="10" s="1"/>
  <c r="H47" i="10" a="1"/>
  <c r="H47" i="10" s="1"/>
  <c r="I47" i="10" a="1"/>
  <c r="I47" i="10" s="1"/>
  <c r="J47" i="10" a="1"/>
  <c r="J47" i="10" s="1"/>
  <c r="K47" i="10" a="1"/>
  <c r="K47" i="10"/>
  <c r="L47" i="10" a="1"/>
  <c r="L47" i="10"/>
  <c r="M47" i="10" a="1"/>
  <c r="M47" i="10"/>
  <c r="N47" i="10" a="1"/>
  <c r="N47" i="10" s="1"/>
  <c r="O47" i="10" a="1"/>
  <c r="O47" i="10" s="1"/>
  <c r="P47" i="10" a="1"/>
  <c r="P47" i="10" s="1"/>
  <c r="Q47" i="10" a="1"/>
  <c r="Q47" i="10" s="1"/>
  <c r="C48" i="10" a="1"/>
  <c r="C48" i="10" s="1"/>
  <c r="D48" i="10" a="1"/>
  <c r="D48" i="10"/>
  <c r="E48" i="10" a="1"/>
  <c r="E48" i="10"/>
  <c r="F48" i="10" a="1"/>
  <c r="F48" i="10"/>
  <c r="G48" i="10" a="1"/>
  <c r="G48" i="10" s="1"/>
  <c r="H48" i="10" a="1"/>
  <c r="H48" i="10" s="1"/>
  <c r="I48" i="10" a="1"/>
  <c r="I48" i="10" s="1"/>
  <c r="J48" i="10" a="1"/>
  <c r="J48" i="10" s="1"/>
  <c r="K48" i="10" a="1"/>
  <c r="K48" i="10" s="1"/>
  <c r="L48" i="10" a="1"/>
  <c r="L48" i="10"/>
  <c r="M48" i="10" a="1"/>
  <c r="M48" i="10"/>
  <c r="N48" i="10" a="1"/>
  <c r="N48" i="10"/>
  <c r="O48" i="10" a="1"/>
  <c r="O48" i="10" s="1"/>
  <c r="P48" i="10" a="1"/>
  <c r="P48" i="10" s="1"/>
  <c r="Q48" i="10" a="1"/>
  <c r="Q48" i="10" s="1"/>
  <c r="C49" i="10" a="1"/>
  <c r="C49" i="10" s="1"/>
  <c r="D49" i="10" a="1"/>
  <c r="D49" i="10" s="1"/>
  <c r="E49" i="10" a="1"/>
  <c r="E49" i="10" s="1"/>
  <c r="F49" i="10" a="1"/>
  <c r="F49" i="10" s="1"/>
  <c r="G49" i="10" a="1"/>
  <c r="G49" i="10" s="1"/>
  <c r="H49" i="10" a="1"/>
  <c r="H49" i="10" s="1"/>
  <c r="I49" i="10" a="1"/>
  <c r="I49" i="10" s="1"/>
  <c r="J49" i="10" a="1"/>
  <c r="J49" i="10" s="1"/>
  <c r="K49" i="10" a="1"/>
  <c r="K49" i="10" s="1"/>
  <c r="L49" i="10" a="1"/>
  <c r="L49" i="10" s="1"/>
  <c r="M49" i="10" a="1"/>
  <c r="M49" i="10" s="1"/>
  <c r="N49" i="10" a="1"/>
  <c r="N49" i="10" s="1"/>
  <c r="O49" i="10" a="1"/>
  <c r="O49" i="10" s="1"/>
  <c r="P49" i="10" a="1"/>
  <c r="P49" i="10" s="1"/>
  <c r="Q49" i="10" a="1"/>
  <c r="Q49" i="10" s="1"/>
  <c r="C50" i="10" a="1"/>
  <c r="C50" i="10" s="1"/>
  <c r="D50" i="10" a="1"/>
  <c r="D50" i="10" s="1"/>
  <c r="E50" i="10" a="1"/>
  <c r="E50" i="10" s="1"/>
  <c r="F50" i="10" a="1"/>
  <c r="F50" i="10" s="1"/>
  <c r="G50" i="10" a="1"/>
  <c r="G50" i="10" s="1"/>
  <c r="H50" i="10" a="1"/>
  <c r="H50" i="10" s="1"/>
  <c r="I50" i="10" a="1"/>
  <c r="I50" i="10" s="1"/>
  <c r="J50" i="10" a="1"/>
  <c r="J50" i="10" s="1"/>
  <c r="K50" i="10" a="1"/>
  <c r="K50" i="10" s="1"/>
  <c r="L50" i="10" a="1"/>
  <c r="L50" i="10" s="1"/>
  <c r="M50" i="10" a="1"/>
  <c r="M50" i="10" s="1"/>
  <c r="N50" i="10" a="1"/>
  <c r="N50" i="10" s="1"/>
  <c r="O50" i="10" a="1"/>
  <c r="O50" i="10" s="1"/>
  <c r="P50" i="10" a="1"/>
  <c r="P50" i="10" s="1"/>
  <c r="Q50" i="10" a="1"/>
  <c r="Q50" i="10" s="1"/>
  <c r="C51" i="10" a="1"/>
  <c r="C51" i="10" s="1"/>
  <c r="D51" i="10" a="1"/>
  <c r="D51" i="10" s="1"/>
  <c r="E51" i="10" a="1"/>
  <c r="E51" i="10" s="1"/>
  <c r="F51" i="10" a="1"/>
  <c r="F51" i="10" s="1"/>
  <c r="G51" i="10" a="1"/>
  <c r="G51" i="10" s="1"/>
  <c r="H51" i="10" a="1"/>
  <c r="H51" i="10" s="1"/>
  <c r="I51" i="10" a="1"/>
  <c r="I51" i="10" s="1"/>
  <c r="J51" i="10" a="1"/>
  <c r="J51" i="10" s="1"/>
  <c r="K51" i="10" a="1"/>
  <c r="K51" i="10" s="1"/>
  <c r="L51" i="10" a="1"/>
  <c r="L51" i="10" s="1"/>
  <c r="M51" i="10" a="1"/>
  <c r="M51" i="10" s="1"/>
  <c r="N51" i="10" a="1"/>
  <c r="N51" i="10" s="1"/>
  <c r="O51" i="10" a="1"/>
  <c r="O51" i="10" s="1"/>
  <c r="P51" i="10" a="1"/>
  <c r="P51" i="10" s="1"/>
  <c r="Q51" i="10" a="1"/>
  <c r="Q51" i="10" s="1"/>
  <c r="C52" i="10" a="1"/>
  <c r="C52" i="10" s="1"/>
  <c r="D52" i="10" a="1"/>
  <c r="D52" i="10" s="1"/>
  <c r="E52" i="10" a="1"/>
  <c r="E52" i="10" s="1"/>
  <c r="F52" i="10" a="1"/>
  <c r="F52" i="10" s="1"/>
  <c r="G52" i="10" a="1"/>
  <c r="G52" i="10" s="1"/>
  <c r="H52" i="10" a="1"/>
  <c r="H52" i="10" s="1"/>
  <c r="I52" i="10" a="1"/>
  <c r="I52" i="10" s="1"/>
  <c r="J52" i="10" a="1"/>
  <c r="J52" i="10" s="1"/>
  <c r="K52" i="10" a="1"/>
  <c r="K52" i="10" s="1"/>
  <c r="L52" i="10" a="1"/>
  <c r="L52" i="10" s="1"/>
  <c r="M52" i="10" a="1"/>
  <c r="M52" i="10" s="1"/>
  <c r="N52" i="10" a="1"/>
  <c r="N52" i="10" s="1"/>
  <c r="O52" i="10" a="1"/>
  <c r="O52" i="10" s="1"/>
  <c r="P52" i="10" a="1"/>
  <c r="P52" i="10" s="1"/>
  <c r="Q52" i="10" a="1"/>
  <c r="Q52" i="10" s="1"/>
  <c r="C53" i="10" a="1"/>
  <c r="C53" i="10" s="1"/>
  <c r="D53" i="10" a="1"/>
  <c r="D53" i="10" s="1"/>
  <c r="E53" i="10" a="1"/>
  <c r="E53" i="10" s="1"/>
  <c r="F53" i="10" a="1"/>
  <c r="F53" i="10" s="1"/>
  <c r="G53" i="10" a="1"/>
  <c r="G53" i="10" s="1"/>
  <c r="H53" i="10" a="1"/>
  <c r="H53" i="10" s="1"/>
  <c r="I53" i="10" a="1"/>
  <c r="I53" i="10" s="1"/>
  <c r="J53" i="10" a="1"/>
  <c r="J53" i="10" s="1"/>
  <c r="K53" i="10" a="1"/>
  <c r="K53" i="10" s="1"/>
  <c r="L53" i="10" a="1"/>
  <c r="L53" i="10" s="1"/>
  <c r="M53" i="10" a="1"/>
  <c r="M53" i="10" s="1"/>
  <c r="N53" i="10" a="1"/>
  <c r="N53" i="10" s="1"/>
  <c r="O53" i="10" a="1"/>
  <c r="O53" i="10" s="1"/>
  <c r="P53" i="10" a="1"/>
  <c r="P53" i="10" s="1"/>
  <c r="Q53" i="10" a="1"/>
  <c r="Q53" i="10" s="1"/>
  <c r="D2" i="10" a="1"/>
  <c r="D2" i="10" s="1"/>
  <c r="E2" i="10" a="1"/>
  <c r="E2" i="10" s="1"/>
  <c r="F2" i="10" a="1"/>
  <c r="F2" i="10"/>
  <c r="G2" i="10" a="1"/>
  <c r="G2" i="10"/>
  <c r="H2" i="10" a="1"/>
  <c r="H2" i="10"/>
  <c r="I2" i="10" a="1"/>
  <c r="I2" i="10" s="1"/>
  <c r="J2" i="10" a="1"/>
  <c r="J2" i="10" s="1"/>
  <c r="K2" i="10" a="1"/>
  <c r="K2" i="10" s="1"/>
  <c r="L2" i="10" a="1"/>
  <c r="L2" i="10" s="1"/>
  <c r="M2" i="10" a="1"/>
  <c r="M2" i="10" s="1"/>
  <c r="N2" i="10" a="1"/>
  <c r="N2" i="10"/>
  <c r="O2" i="10" a="1"/>
  <c r="O2" i="10"/>
  <c r="P2" i="10" a="1"/>
  <c r="P2" i="10"/>
  <c r="Q2" i="10" a="1"/>
  <c r="Q2" i="10" s="1"/>
  <c r="C2" i="10" a="1"/>
  <c r="C2" i="10" s="1"/>
  <c r="C4" i="8" l="1"/>
  <c r="O6" i="8"/>
  <c r="E7" i="8"/>
  <c r="C9" i="8"/>
  <c r="E10" i="8"/>
  <c r="O13" i="8"/>
  <c r="E16" i="8"/>
  <c r="C18" i="8"/>
  <c r="N54" i="8" l="1"/>
  <c r="H54" i="8"/>
  <c r="C54" i="8"/>
  <c r="E54" i="8"/>
  <c r="G54" i="8"/>
  <c r="I54" i="8"/>
  <c r="L54" i="8"/>
  <c r="M54" i="8"/>
  <c r="J54" i="8"/>
  <c r="K54" i="8"/>
  <c r="Q54" i="8"/>
  <c r="O54" i="8"/>
  <c r="P54" i="8"/>
  <c r="D54" i="8"/>
  <c r="F54" i="8"/>
  <c r="H47" i="8"/>
  <c r="N47" i="8"/>
  <c r="C47" i="8"/>
  <c r="D47" i="8"/>
  <c r="F47" i="8"/>
  <c r="E47" i="8"/>
  <c r="I47" i="8"/>
  <c r="L47" i="8"/>
  <c r="M47" i="8"/>
  <c r="K47" i="8"/>
  <c r="G47" i="8"/>
  <c r="Q47" i="8"/>
  <c r="P47" i="8"/>
  <c r="O47" i="8"/>
  <c r="J47" i="8"/>
  <c r="N52" i="8"/>
  <c r="H52" i="8"/>
  <c r="J52" i="8"/>
  <c r="K52" i="8"/>
  <c r="Q52" i="8"/>
  <c r="O52" i="8"/>
  <c r="P52" i="8"/>
  <c r="C52" i="8"/>
  <c r="D52" i="8"/>
  <c r="F52" i="8"/>
  <c r="E52" i="8"/>
  <c r="G52" i="8"/>
  <c r="I52" i="8"/>
  <c r="L52" i="8"/>
  <c r="M52" i="8"/>
  <c r="H51" i="8"/>
  <c r="N51" i="8"/>
  <c r="C51" i="8"/>
  <c r="D51" i="8"/>
  <c r="F51" i="8"/>
  <c r="E51" i="8"/>
  <c r="G51" i="8"/>
  <c r="I51" i="8"/>
  <c r="L51" i="8"/>
  <c r="M51" i="8"/>
  <c r="J51" i="8"/>
  <c r="K51" i="8"/>
  <c r="Q51" i="8"/>
  <c r="O51" i="8"/>
  <c r="P51" i="8"/>
  <c r="N50" i="8"/>
  <c r="H50" i="8"/>
  <c r="J50" i="8"/>
  <c r="K50" i="8"/>
  <c r="Q50" i="8"/>
  <c r="O50" i="8"/>
  <c r="P50" i="8"/>
  <c r="C50" i="8"/>
  <c r="D50" i="8"/>
  <c r="F50" i="8"/>
  <c r="E50" i="8"/>
  <c r="G50" i="8"/>
  <c r="I50" i="8"/>
  <c r="L50" i="8"/>
  <c r="M50" i="8"/>
  <c r="N46" i="8"/>
  <c r="H46" i="8"/>
  <c r="C46" i="8"/>
  <c r="D46" i="8"/>
  <c r="F46" i="8"/>
  <c r="E46" i="8"/>
  <c r="G46" i="8"/>
  <c r="I46" i="8"/>
  <c r="L46" i="8"/>
  <c r="J46" i="8"/>
  <c r="K46" i="8"/>
  <c r="Q46" i="8"/>
  <c r="O46" i="8"/>
  <c r="P46" i="8"/>
  <c r="M46" i="8"/>
  <c r="N44" i="8"/>
  <c r="H44" i="8"/>
  <c r="J44" i="8"/>
  <c r="K44" i="8"/>
  <c r="Q44" i="8"/>
  <c r="O44" i="8"/>
  <c r="P44" i="8"/>
  <c r="M44" i="8"/>
  <c r="C44" i="8"/>
  <c r="D44" i="8"/>
  <c r="F44" i="8"/>
  <c r="E44" i="8"/>
  <c r="G44" i="8"/>
  <c r="I44" i="8"/>
  <c r="L44" i="8"/>
  <c r="N42" i="8"/>
  <c r="H42" i="8"/>
  <c r="C42" i="8"/>
  <c r="D42" i="8"/>
  <c r="F42" i="8"/>
  <c r="E42" i="8"/>
  <c r="G42" i="8"/>
  <c r="I42" i="8"/>
  <c r="L42" i="8"/>
  <c r="J42" i="8"/>
  <c r="K42" i="8"/>
  <c r="Q42" i="8"/>
  <c r="O42" i="8"/>
  <c r="P42" i="8"/>
  <c r="M42" i="8"/>
  <c r="N40" i="8"/>
  <c r="H40" i="8"/>
  <c r="J40" i="8"/>
  <c r="K40" i="8"/>
  <c r="Q40" i="8"/>
  <c r="O40" i="8"/>
  <c r="P40" i="8"/>
  <c r="M40" i="8"/>
  <c r="C40" i="8"/>
  <c r="D40" i="8"/>
  <c r="F40" i="8"/>
  <c r="E40" i="8"/>
  <c r="G40" i="8"/>
  <c r="I40" i="8"/>
  <c r="L40" i="8"/>
  <c r="N38" i="8"/>
  <c r="H38" i="8"/>
  <c r="C38" i="8"/>
  <c r="D38" i="8"/>
  <c r="F38" i="8"/>
  <c r="E38" i="8"/>
  <c r="G38" i="8"/>
  <c r="I38" i="8"/>
  <c r="L38" i="8"/>
  <c r="J38" i="8"/>
  <c r="K38" i="8"/>
  <c r="Q38" i="8"/>
  <c r="O38" i="8"/>
  <c r="P38" i="8"/>
  <c r="M38" i="8"/>
  <c r="N30" i="8"/>
  <c r="H30" i="8"/>
  <c r="J30" i="8"/>
  <c r="K30" i="8"/>
  <c r="Q30" i="8"/>
  <c r="O30" i="8"/>
  <c r="P30" i="8"/>
  <c r="M30" i="8"/>
  <c r="C30" i="8"/>
  <c r="D30" i="8"/>
  <c r="F30" i="8"/>
  <c r="E30" i="8"/>
  <c r="G30" i="8"/>
  <c r="I30" i="8"/>
  <c r="L30" i="8"/>
  <c r="H35" i="8"/>
  <c r="N35" i="8"/>
  <c r="C35" i="8"/>
  <c r="D35" i="8"/>
  <c r="F35" i="8"/>
  <c r="E35" i="8"/>
  <c r="G35" i="8"/>
  <c r="I35" i="8"/>
  <c r="L35" i="8"/>
  <c r="J35" i="8"/>
  <c r="K35" i="8"/>
  <c r="Q35" i="8"/>
  <c r="O35" i="8"/>
  <c r="P35" i="8"/>
  <c r="M35" i="8"/>
  <c r="N33" i="8"/>
  <c r="H33" i="8"/>
  <c r="J33" i="8"/>
  <c r="K33" i="8"/>
  <c r="Q33" i="8"/>
  <c r="O33" i="8"/>
  <c r="P33" i="8"/>
  <c r="M33" i="8"/>
  <c r="C33" i="8"/>
  <c r="D33" i="8"/>
  <c r="F33" i="8"/>
  <c r="E33" i="8"/>
  <c r="G33" i="8"/>
  <c r="I33" i="8"/>
  <c r="L33" i="8"/>
  <c r="N32" i="8"/>
  <c r="H32" i="8"/>
  <c r="C32" i="8"/>
  <c r="D32" i="8"/>
  <c r="F32" i="8"/>
  <c r="E32" i="8"/>
  <c r="G32" i="8"/>
  <c r="I32" i="8"/>
  <c r="L32" i="8"/>
  <c r="J32" i="8"/>
  <c r="K32" i="8"/>
  <c r="Q32" i="8"/>
  <c r="O32" i="8"/>
  <c r="P32" i="8"/>
  <c r="M32" i="8"/>
  <c r="H27" i="8"/>
  <c r="N27" i="8"/>
  <c r="J27" i="8"/>
  <c r="K27" i="8"/>
  <c r="Q27" i="8"/>
  <c r="O27" i="8"/>
  <c r="P27" i="8"/>
  <c r="M27" i="8"/>
  <c r="C27" i="8"/>
  <c r="D27" i="8"/>
  <c r="F27" i="8"/>
  <c r="E27" i="8"/>
  <c r="G27" i="8"/>
  <c r="I27" i="8"/>
  <c r="L27" i="8"/>
  <c r="N26" i="8"/>
  <c r="H26" i="8"/>
  <c r="C26" i="8"/>
  <c r="D26" i="8"/>
  <c r="F26" i="8"/>
  <c r="E26" i="8"/>
  <c r="G26" i="8"/>
  <c r="I26" i="8"/>
  <c r="L26" i="8"/>
  <c r="J26" i="8"/>
  <c r="K26" i="8"/>
  <c r="Q26" i="8"/>
  <c r="O26" i="8"/>
  <c r="P26" i="8"/>
  <c r="M26" i="8"/>
  <c r="N22" i="8"/>
  <c r="H22" i="8"/>
  <c r="J22" i="8"/>
  <c r="K22" i="8"/>
  <c r="Q22" i="8"/>
  <c r="O22" i="8"/>
  <c r="P22" i="8"/>
  <c r="M22" i="8"/>
  <c r="C22" i="8"/>
  <c r="D22" i="8"/>
  <c r="F22" i="8"/>
  <c r="E22" i="8"/>
  <c r="G22" i="8"/>
  <c r="I22" i="8"/>
  <c r="L22" i="8"/>
  <c r="N24" i="8"/>
  <c r="H24" i="8"/>
  <c r="C24" i="8"/>
  <c r="D24" i="8"/>
  <c r="F24" i="8"/>
  <c r="E24" i="8"/>
  <c r="G24" i="8"/>
  <c r="I24" i="8"/>
  <c r="L24" i="8"/>
  <c r="J24" i="8"/>
  <c r="K24" i="8"/>
  <c r="Q24" i="8"/>
  <c r="O24" i="8"/>
  <c r="P24" i="8"/>
  <c r="M24" i="8"/>
  <c r="N20" i="8"/>
  <c r="H20" i="8"/>
  <c r="J20" i="8"/>
  <c r="K20" i="8"/>
  <c r="Q20" i="8"/>
  <c r="O20" i="8"/>
  <c r="P20" i="8"/>
  <c r="M20" i="8"/>
  <c r="C20" i="8"/>
  <c r="D20" i="8"/>
  <c r="F20" i="8"/>
  <c r="E20" i="8"/>
  <c r="G20" i="8"/>
  <c r="I20" i="8"/>
  <c r="L20" i="8"/>
  <c r="H15" i="8"/>
  <c r="N15" i="8"/>
  <c r="C15" i="8"/>
  <c r="D15" i="8"/>
  <c r="F15" i="8"/>
  <c r="E15" i="8"/>
  <c r="G15" i="8"/>
  <c r="I15" i="8"/>
  <c r="L15" i="8"/>
  <c r="J15" i="8"/>
  <c r="K15" i="8"/>
  <c r="Q15" i="8"/>
  <c r="O15" i="8"/>
  <c r="P15" i="8"/>
  <c r="M15" i="8"/>
  <c r="N53" i="8"/>
  <c r="H53" i="8"/>
  <c r="D53" i="8"/>
  <c r="O53" i="8"/>
  <c r="P53" i="8"/>
  <c r="F53" i="8"/>
  <c r="E53" i="8"/>
  <c r="G53" i="8"/>
  <c r="I53" i="8"/>
  <c r="L53" i="8"/>
  <c r="M53" i="8"/>
  <c r="C53" i="8"/>
  <c r="J53" i="8"/>
  <c r="K53" i="8"/>
  <c r="Q53" i="8"/>
  <c r="N49" i="8"/>
  <c r="H49" i="8"/>
  <c r="E49" i="8"/>
  <c r="G49" i="8"/>
  <c r="I49" i="8"/>
  <c r="L49" i="8"/>
  <c r="M49" i="8"/>
  <c r="D49" i="8"/>
  <c r="J49" i="8"/>
  <c r="K49" i="8"/>
  <c r="Q49" i="8"/>
  <c r="C49" i="8"/>
  <c r="O49" i="8"/>
  <c r="P49" i="8"/>
  <c r="F49" i="8"/>
  <c r="N48" i="8"/>
  <c r="H48" i="8"/>
  <c r="O48" i="8"/>
  <c r="P48" i="8"/>
  <c r="C48" i="8"/>
  <c r="F48" i="8"/>
  <c r="D48" i="8"/>
  <c r="E48" i="8"/>
  <c r="G48" i="8"/>
  <c r="I48" i="8"/>
  <c r="L48" i="8"/>
  <c r="M48" i="8"/>
  <c r="J48" i="8"/>
  <c r="K48" i="8"/>
  <c r="Q48" i="8"/>
  <c r="N45" i="8"/>
  <c r="H45" i="8"/>
  <c r="C45" i="8"/>
  <c r="E45" i="8"/>
  <c r="G45" i="8"/>
  <c r="I45" i="8"/>
  <c r="L45" i="8"/>
  <c r="M45" i="8"/>
  <c r="J45" i="8"/>
  <c r="K45" i="8"/>
  <c r="Q45" i="8"/>
  <c r="O45" i="8"/>
  <c r="P45" i="8"/>
  <c r="D45" i="8"/>
  <c r="F45" i="8"/>
  <c r="H43" i="8"/>
  <c r="N43" i="8"/>
  <c r="D43" i="8"/>
  <c r="O43" i="8"/>
  <c r="P43" i="8"/>
  <c r="F43" i="8"/>
  <c r="E43" i="8"/>
  <c r="G43" i="8"/>
  <c r="I43" i="8"/>
  <c r="L43" i="8"/>
  <c r="M43" i="8"/>
  <c r="C43" i="8"/>
  <c r="J43" i="8"/>
  <c r="K43" i="8"/>
  <c r="Q43" i="8"/>
  <c r="N41" i="8"/>
  <c r="H41" i="8"/>
  <c r="E41" i="8"/>
  <c r="G41" i="8"/>
  <c r="I41" i="8"/>
  <c r="L41" i="8"/>
  <c r="M41" i="8"/>
  <c r="D41" i="8"/>
  <c r="J41" i="8"/>
  <c r="K41" i="8"/>
  <c r="Q41" i="8"/>
  <c r="C41" i="8"/>
  <c r="O41" i="8"/>
  <c r="P41" i="8"/>
  <c r="F41" i="8"/>
  <c r="H39" i="8"/>
  <c r="N39" i="8"/>
  <c r="O39" i="8"/>
  <c r="P39" i="8"/>
  <c r="C39" i="8"/>
  <c r="F39" i="8"/>
  <c r="M39" i="8"/>
  <c r="D39" i="8"/>
  <c r="E39" i="8"/>
  <c r="G39" i="8"/>
  <c r="I39" i="8"/>
  <c r="L39" i="8"/>
  <c r="J39" i="8"/>
  <c r="K39" i="8"/>
  <c r="Q39" i="8"/>
  <c r="H31" i="8"/>
  <c r="N31" i="8"/>
  <c r="C31" i="8"/>
  <c r="D31" i="8"/>
  <c r="E31" i="8"/>
  <c r="G31" i="8"/>
  <c r="I31" i="8"/>
  <c r="L31" i="8"/>
  <c r="J31" i="8"/>
  <c r="K31" i="8"/>
  <c r="Q31" i="8"/>
  <c r="O31" i="8"/>
  <c r="P31" i="8"/>
  <c r="F31" i="8"/>
  <c r="M31" i="8"/>
  <c r="N37" i="8"/>
  <c r="H37" i="8"/>
  <c r="O37" i="8"/>
  <c r="P37" i="8"/>
  <c r="F37" i="8"/>
  <c r="M37" i="8"/>
  <c r="E37" i="8"/>
  <c r="G37" i="8"/>
  <c r="I37" i="8"/>
  <c r="L37" i="8"/>
  <c r="C37" i="8"/>
  <c r="D37" i="8"/>
  <c r="J37" i="8"/>
  <c r="K37" i="8"/>
  <c r="Q37" i="8"/>
  <c r="N34" i="8"/>
  <c r="H34" i="8"/>
  <c r="E34" i="8"/>
  <c r="G34" i="8"/>
  <c r="I34" i="8"/>
  <c r="L34" i="8"/>
  <c r="J34" i="8"/>
  <c r="K34" i="8"/>
  <c r="Q34" i="8"/>
  <c r="C34" i="8"/>
  <c r="D34" i="8"/>
  <c r="O34" i="8"/>
  <c r="P34" i="8"/>
  <c r="F34" i="8"/>
  <c r="M34" i="8"/>
  <c r="N36" i="8"/>
  <c r="H36" i="8"/>
  <c r="O36" i="8"/>
  <c r="P36" i="8"/>
  <c r="C36" i="8"/>
  <c r="D36" i="8"/>
  <c r="F36" i="8"/>
  <c r="M36" i="8"/>
  <c r="E36" i="8"/>
  <c r="G36" i="8"/>
  <c r="I36" i="8"/>
  <c r="L36" i="8"/>
  <c r="J36" i="8"/>
  <c r="K36" i="8"/>
  <c r="Q36" i="8"/>
  <c r="N29" i="8"/>
  <c r="H29" i="8"/>
  <c r="C29" i="8"/>
  <c r="E29" i="8"/>
  <c r="G29" i="8"/>
  <c r="I29" i="8"/>
  <c r="L29" i="8"/>
  <c r="J29" i="8"/>
  <c r="K29" i="8"/>
  <c r="Q29" i="8"/>
  <c r="O29" i="8"/>
  <c r="P29" i="8"/>
  <c r="D29" i="8"/>
  <c r="F29" i="8"/>
  <c r="M29" i="8"/>
  <c r="N28" i="8"/>
  <c r="H28" i="8"/>
  <c r="O28" i="8"/>
  <c r="P28" i="8"/>
  <c r="D28" i="8"/>
  <c r="F28" i="8"/>
  <c r="M28" i="8"/>
  <c r="E28" i="8"/>
  <c r="G28" i="8"/>
  <c r="I28" i="8"/>
  <c r="L28" i="8"/>
  <c r="C28" i="8"/>
  <c r="J28" i="8"/>
  <c r="K28" i="8"/>
  <c r="Q28" i="8"/>
  <c r="N25" i="8"/>
  <c r="H25" i="8"/>
  <c r="E25" i="8"/>
  <c r="G25" i="8"/>
  <c r="I25" i="8"/>
  <c r="L25" i="8"/>
  <c r="J25" i="8"/>
  <c r="K25" i="8"/>
  <c r="Q25" i="8"/>
  <c r="C25" i="8"/>
  <c r="O25" i="8"/>
  <c r="P25" i="8"/>
  <c r="D25" i="8"/>
  <c r="F25" i="8"/>
  <c r="M25" i="8"/>
  <c r="H23" i="8"/>
  <c r="N23" i="8"/>
  <c r="O23" i="8"/>
  <c r="P23" i="8"/>
  <c r="C23" i="8"/>
  <c r="D23" i="8"/>
  <c r="F23" i="8"/>
  <c r="M23" i="8"/>
  <c r="E23" i="8"/>
  <c r="G23" i="8"/>
  <c r="I23" i="8"/>
  <c r="L23" i="8"/>
  <c r="J23" i="8"/>
  <c r="K23" i="8"/>
  <c r="Q23" i="8"/>
  <c r="N21" i="8"/>
  <c r="H21" i="8"/>
  <c r="C21" i="8"/>
  <c r="E21" i="8"/>
  <c r="G21" i="8"/>
  <c r="I21" i="8"/>
  <c r="L21" i="8"/>
  <c r="J21" i="8"/>
  <c r="K21" i="8"/>
  <c r="Q21" i="8"/>
  <c r="O21" i="8"/>
  <c r="P21" i="8"/>
  <c r="D21" i="8"/>
  <c r="F21" i="8"/>
  <c r="M21" i="8"/>
  <c r="H19" i="8"/>
  <c r="N19" i="8"/>
  <c r="O19" i="8"/>
  <c r="P19" i="8"/>
  <c r="D19" i="8"/>
  <c r="F19" i="8"/>
  <c r="M19" i="8"/>
  <c r="E19" i="8"/>
  <c r="G19" i="8"/>
  <c r="I19" i="8"/>
  <c r="L19" i="8"/>
  <c r="C19" i="8"/>
  <c r="J19" i="8"/>
  <c r="K19" i="8"/>
  <c r="Q19" i="8"/>
  <c r="N17" i="8"/>
  <c r="H17" i="8"/>
  <c r="N14" i="8"/>
  <c r="H14" i="8"/>
  <c r="N12" i="8"/>
  <c r="H12" i="8"/>
  <c r="H11" i="8"/>
  <c r="N11" i="8"/>
  <c r="N8" i="8"/>
  <c r="H8" i="8"/>
  <c r="N5" i="8"/>
  <c r="H5" i="8"/>
  <c r="H3" i="8"/>
  <c r="N3" i="8"/>
  <c r="M5" i="8"/>
  <c r="M11" i="8"/>
  <c r="M14" i="8"/>
  <c r="M6" i="8"/>
  <c r="M9" i="8"/>
  <c r="M13" i="8"/>
  <c r="M18" i="8"/>
  <c r="Q4" i="8"/>
  <c r="Q7" i="8"/>
  <c r="Q10" i="8"/>
  <c r="Q16" i="8"/>
  <c r="P5" i="8"/>
  <c r="P11" i="8"/>
  <c r="P14" i="8"/>
  <c r="O5" i="8"/>
  <c r="O11" i="8"/>
  <c r="O14" i="8"/>
  <c r="L3" i="8"/>
  <c r="L8" i="8"/>
  <c r="L12" i="8"/>
  <c r="L17" i="8"/>
  <c r="K4" i="8"/>
  <c r="K7" i="8"/>
  <c r="K10" i="8"/>
  <c r="K16" i="8"/>
  <c r="J4" i="8"/>
  <c r="J7" i="8"/>
  <c r="J10" i="8"/>
  <c r="J16" i="8"/>
  <c r="I3" i="8"/>
  <c r="I8" i="8"/>
  <c r="I12" i="8"/>
  <c r="I17" i="8"/>
  <c r="G3" i="8"/>
  <c r="G8" i="8"/>
  <c r="G12" i="8"/>
  <c r="G17" i="8"/>
  <c r="F6" i="8"/>
  <c r="F9" i="8"/>
  <c r="F13" i="8"/>
  <c r="F18" i="8"/>
  <c r="E3" i="8"/>
  <c r="E8" i="8"/>
  <c r="E12" i="8"/>
  <c r="E17" i="8"/>
  <c r="D6" i="8"/>
  <c r="D9" i="8"/>
  <c r="D13" i="8"/>
  <c r="D18" i="8"/>
  <c r="C10" i="8"/>
  <c r="Q5" i="8"/>
  <c r="Q11" i="8"/>
  <c r="Q14" i="8"/>
  <c r="P6" i="8"/>
  <c r="P9" i="8"/>
  <c r="P13" i="8"/>
  <c r="P18" i="8"/>
  <c r="O9" i="8"/>
  <c r="O18" i="8"/>
  <c r="L4" i="8"/>
  <c r="L7" i="8"/>
  <c r="L10" i="8"/>
  <c r="L16" i="8"/>
  <c r="K5" i="8"/>
  <c r="K11" i="8"/>
  <c r="K14" i="8"/>
  <c r="J5" i="8"/>
  <c r="J11" i="8"/>
  <c r="J14" i="8"/>
  <c r="I4" i="8"/>
  <c r="I7" i="8"/>
  <c r="I10" i="8"/>
  <c r="I16" i="8"/>
  <c r="G4" i="8"/>
  <c r="G7" i="8"/>
  <c r="G10" i="8"/>
  <c r="G16" i="8"/>
  <c r="F3" i="8"/>
  <c r="F8" i="8"/>
  <c r="F12" i="8"/>
  <c r="F17" i="8"/>
  <c r="E4" i="8"/>
  <c r="D3" i="8"/>
  <c r="D8" i="8"/>
  <c r="D12" i="8"/>
  <c r="D17" i="8"/>
  <c r="C3" i="8"/>
  <c r="C8" i="8"/>
  <c r="C12" i="8"/>
  <c r="C17" i="8"/>
  <c r="N18" i="8"/>
  <c r="H18" i="8"/>
  <c r="N16" i="8"/>
  <c r="H16" i="8"/>
  <c r="N13" i="8"/>
  <c r="H13" i="8"/>
  <c r="N10" i="8"/>
  <c r="H10" i="8"/>
  <c r="N9" i="8"/>
  <c r="H9" i="8"/>
  <c r="H7" i="8"/>
  <c r="N7" i="8"/>
  <c r="N6" i="8"/>
  <c r="H6" i="8"/>
  <c r="N4" i="8"/>
  <c r="H4" i="8"/>
  <c r="M3" i="8"/>
  <c r="M8" i="8"/>
  <c r="M12" i="8"/>
  <c r="M17" i="8"/>
  <c r="M4" i="8"/>
  <c r="M7" i="8"/>
  <c r="M10" i="8"/>
  <c r="M16" i="8"/>
  <c r="Q6" i="8"/>
  <c r="Q9" i="8"/>
  <c r="Q13" i="8"/>
  <c r="Q18" i="8"/>
  <c r="P3" i="8"/>
  <c r="P8" i="8"/>
  <c r="P12" i="8"/>
  <c r="P17" i="8"/>
  <c r="O3" i="8"/>
  <c r="O8" i="8"/>
  <c r="O12" i="8"/>
  <c r="O17" i="8"/>
  <c r="L5" i="8"/>
  <c r="L11" i="8"/>
  <c r="L14" i="8"/>
  <c r="K6" i="8"/>
  <c r="K9" i="8"/>
  <c r="K13" i="8"/>
  <c r="K18" i="8"/>
  <c r="J6" i="8"/>
  <c r="J9" i="8"/>
  <c r="J13" i="8"/>
  <c r="J18" i="8"/>
  <c r="I5" i="8"/>
  <c r="I11" i="8"/>
  <c r="I14" i="8"/>
  <c r="G5" i="8"/>
  <c r="G11" i="8"/>
  <c r="G14" i="8"/>
  <c r="F4" i="8"/>
  <c r="F7" i="8"/>
  <c r="F10" i="8"/>
  <c r="F16" i="8"/>
  <c r="E5" i="8"/>
  <c r="E11" i="8"/>
  <c r="E14" i="8"/>
  <c r="D4" i="8"/>
  <c r="D7" i="8"/>
  <c r="D10" i="8"/>
  <c r="D16" i="8"/>
  <c r="C7" i="8"/>
  <c r="C16" i="8"/>
  <c r="Q3" i="8"/>
  <c r="Q8" i="8"/>
  <c r="Q12" i="8"/>
  <c r="Q17" i="8"/>
  <c r="P4" i="8"/>
  <c r="P7" i="8"/>
  <c r="P10" i="8"/>
  <c r="P16" i="8"/>
  <c r="O4" i="8"/>
  <c r="O7" i="8"/>
  <c r="O10" i="8"/>
  <c r="O16" i="8"/>
  <c r="L6" i="8"/>
  <c r="L9" i="8"/>
  <c r="L13" i="8"/>
  <c r="L18" i="8"/>
  <c r="K3" i="8"/>
  <c r="K8" i="8"/>
  <c r="K12" i="8"/>
  <c r="K17" i="8"/>
  <c r="J3" i="8"/>
  <c r="J8" i="8"/>
  <c r="J12" i="8"/>
  <c r="J17" i="8"/>
  <c r="I6" i="8"/>
  <c r="I9" i="8"/>
  <c r="I13" i="8"/>
  <c r="I18" i="8"/>
  <c r="G6" i="8"/>
  <c r="G9" i="8"/>
  <c r="G13" i="8"/>
  <c r="G18" i="8"/>
  <c r="F5" i="8"/>
  <c r="F11" i="8"/>
  <c r="F14" i="8"/>
  <c r="E6" i="8"/>
  <c r="E9" i="8"/>
  <c r="E13" i="8"/>
  <c r="E18" i="8"/>
  <c r="D5" i="8"/>
  <c r="D11" i="8"/>
  <c r="D14" i="8"/>
  <c r="C5" i="8"/>
  <c r="C11" i="8"/>
  <c r="C14" i="8"/>
  <c r="C6" i="8"/>
  <c r="C13" i="8"/>
</calcChain>
</file>

<file path=xl/sharedStrings.xml><?xml version="1.0" encoding="utf-8"?>
<sst xmlns="http://schemas.openxmlformats.org/spreadsheetml/2006/main" count="391" uniqueCount="150">
  <si>
    <t>Code</t>
  </si>
  <si>
    <t xml:space="preserve">State </t>
  </si>
  <si>
    <t>US</t>
  </si>
  <si>
    <t>United States</t>
  </si>
  <si>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</si>
  <si>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</si>
  <si>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</si>
  <si>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</si>
  <si>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</si>
  <si>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</si>
  <si>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</si>
  <si>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</si>
  <si>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</si>
  <si>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</si>
  <si>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</si>
  <si>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</si>
  <si>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</si>
  <si>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</si>
  <si>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</si>
  <si>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</si>
  <si>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</si>
  <si>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District of Columbia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</si>
  <si>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</si>
  <si>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</si>
  <si>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</si>
  <si>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</si>
  <si>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</si>
  <si>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</si>
  <si>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</si>
  <si>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</si>
  <si>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</si>
  <si>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</si>
  <si>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</si>
  <si>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</si>
  <si>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</si>
  <si>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</si>
  <si>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</si>
  <si>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</si>
  <si>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</si>
  <si>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</si>
  <si>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</si>
  <si>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</si>
  <si>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</si>
  <si>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</si>
  <si>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</si>
  <si>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</si>
  <si>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</si>
  <si>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</si>
  <si>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</si>
  <si>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</si>
  <si>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</si>
  <si>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</si>
  <si>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</si>
  <si>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</si>
  <si>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</si>
  <si>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</si>
  <si>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</si>
  <si>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</si>
  <si>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</si>
  <si>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</si>
  <si>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</si>
  <si>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</si>
  <si>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</si>
  <si>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</si>
  <si>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</si>
  <si>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</si>
  <si>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</si>
  <si>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</si>
  <si>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</si>
  <si>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</si>
  <si>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</si>
  <si>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</si>
  <si>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</si>
  <si>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</si>
  <si>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</si>
  <si>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</si>
  <si>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</si>
  <si>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</si>
  <si>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</si>
  <si>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</si>
  <si>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</si>
  <si>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</si>
  <si>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</si>
  <si>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</si>
  <si>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</si>
  <si>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</si>
  <si>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</si>
  <si>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</si>
  <si>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</si>
  <si>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</si>
  <si>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</si>
  <si>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</si>
  <si>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</si>
  <si>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</si>
  <si>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</si>
  <si>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</si>
  <si>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</si>
  <si>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</si>
  <si>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</si>
  <si>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</si>
  <si>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</si>
  <si>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</si>
  <si>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</si>
  <si>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</si>
  <si>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</si>
  <si>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</si>
  <si>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Population</t>
  </si>
  <si>
    <t>Expenditures</t>
  </si>
  <si>
    <t xml:space="preserve">Term </t>
  </si>
  <si>
    <t xml:space="preserve">Discription </t>
  </si>
  <si>
    <t>Source</t>
  </si>
  <si>
    <t xml:space="preserve">
</t>
  </si>
  <si>
    <t>Notes</t>
  </si>
  <si>
    <t>U.S. and state population</t>
  </si>
  <si>
    <t>Total Expenditures</t>
  </si>
  <si>
    <t>Current Expenditures</t>
  </si>
  <si>
    <t xml:space="preserve">Capital Expenditures </t>
  </si>
  <si>
    <t>Ratios - Total</t>
  </si>
  <si>
    <t>Total Spending Per Capita</t>
  </si>
  <si>
    <t>Current Spending Per Capita</t>
  </si>
  <si>
    <t>Capital Spending Per Capita</t>
  </si>
  <si>
    <t>Total Public Welfare/Social Service Expenditures</t>
  </si>
  <si>
    <t>Public Welfare and Social Service Expenditures, State and Local Expenditures, thousands of 2012 US $</t>
  </si>
  <si>
    <t>Ratios -Subcategory 1: Cash Assistance</t>
  </si>
  <si>
    <t>Ratios - Subcategory 2: Other Welfare</t>
  </si>
  <si>
    <t>Ratios - Subcategory 3: Vendor Payments</t>
  </si>
  <si>
    <t>Ratios - Subcategory 4: Administration</t>
  </si>
  <si>
    <t>Subcategory 1: Cash Assistance (J67 and J68)</t>
  </si>
  <si>
    <t>Subcategory 2: Other Welfare (E77, F77, G77, E79, F79, g79, E85, F85, G85)</t>
  </si>
  <si>
    <t>Subcategory 3: Vendor Payments (E75)</t>
  </si>
  <si>
    <t>Subcategory 4: Administration (E22, F22, G22)</t>
  </si>
  <si>
    <t>E22</t>
  </si>
  <si>
    <t>E75</t>
  </si>
  <si>
    <t>E77</t>
  </si>
  <si>
    <t>E79</t>
  </si>
  <si>
    <t>E85</t>
  </si>
  <si>
    <t>F22</t>
  </si>
  <si>
    <t>F77</t>
  </si>
  <si>
    <t>F79</t>
  </si>
  <si>
    <t>F85</t>
  </si>
  <si>
    <t>G22</t>
  </si>
  <si>
    <t>G77</t>
  </si>
  <si>
    <t>G79</t>
  </si>
  <si>
    <t>G85</t>
  </si>
  <si>
    <t>J67</t>
  </si>
  <si>
    <t>J68</t>
  </si>
  <si>
    <t>Total</t>
  </si>
  <si>
    <t>Total Current</t>
  </si>
  <si>
    <t>U.S. BEA 1972 - 2012 based on Census Bureau midyear population Estimates. (Last Updated March 25, 2015). Accessed through BEA Regional Data: SA1 Personal Income Summary: Personal Income, Population, Per Capita Personal Income</t>
  </si>
  <si>
    <t>U.S. Census - See expenditure 1972 -2012 Data. Census catagories: Social Insurance Administration (22 (E, F and G), Public Welfare - Vendor Payments for Other Purposes (77) (E),  Public Welfare - Institutions (77) (E, F and G), Public Welfare - Other (79) (E, F and G), Federal and State Veterans' Services (85) (E, F and G), Public Welfare - Federal Categorical Assistance Programs (J67) and Public Welfare - Other Cash Assistance Programs (J68).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</si>
</sst>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mbria"/>
      <family val="1"/>
      <scheme val="major"/>
    </font>
    <font>
      <sz val="1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wrapText="1"/>
    </xf>
    <xf numFmtId="44" fontId="0" fillId="0" borderId="0" xfId="0" applyNumberFormat="1"/>
    <xf numFmtId="0" fontId="3" fillId="0" borderId="0" xfId="0" applyFont="1"/>
    <xf numFmtId="0" fontId="2" fillId="0" borderId="0" xfId="0" applyFont="1"/>
    <xf numFmtId="44" fontId="0" fillId="0" borderId="0" xfId="1" applyNumberFormat="1" applyFont="1" applyBorder="1"/>
    <xf numFmtId="44" fontId="0" fillId="0" borderId="4" xfId="1" applyNumberFormat="1" applyFont="1" applyBorder="1"/>
    <xf numFmtId="0" fontId="2" fillId="0" borderId="0" xfId="0" applyFont="1" applyBorder="1"/>
    <xf numFmtId="43" fontId="2" fillId="0" borderId="9" xfId="1" applyFont="1" applyBorder="1" applyAlignment="1"/>
    <xf numFmtId="0" fontId="2" fillId="0" borderId="0" xfId="0" applyFont="1" applyAlignment="1"/>
    <xf numFmtId="0" fontId="3" fillId="0" borderId="7" xfId="0" applyFont="1" applyBorder="1"/>
    <xf numFmtId="43" fontId="2" fillId="0" borderId="5" xfId="1" applyFont="1" applyBorder="1" applyAlignment="1"/>
    <xf numFmtId="44" fontId="0" fillId="0" borderId="6" xfId="0" applyNumberFormat="1" applyBorder="1"/>
    <xf numFmtId="44" fontId="0" fillId="0" borderId="7" xfId="0" applyNumberFormat="1" applyBorder="1"/>
    <xf numFmtId="165" fontId="0" fillId="0" borderId="0" xfId="1" applyNumberFormat="1" applyFont="1" applyBorder="1"/>
    <xf numFmtId="43" fontId="3" fillId="0" borderId="8" xfId="1" applyFont="1" applyBorder="1" applyAlignment="1">
      <alignment horizontal="center"/>
    </xf>
    <xf numFmtId="43" fontId="3" fillId="0" borderId="9" xfId="1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2" fillId="0" borderId="2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/>
    </xf>
    <xf numFmtId="43" fontId="0" fillId="0" borderId="0" xfId="0" applyNumberFormat="1"/>
    <xf numFmtId="0" fontId="4" fillId="0" borderId="0" xfId="0" applyFont="1" applyBorder="1" applyAlignment="1"/>
    <xf numFmtId="0" fontId="0" fillId="0" borderId="0" xfId="0" applyBorder="1"/>
    <xf numFmtId="0" fontId="2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4" fillId="0" borderId="0" xfId="0" applyFont="1" applyBorder="1"/>
    <xf numFmtId="43" fontId="0" fillId="0" borderId="0" xfId="1" applyFont="1" applyBorder="1"/>
    <xf numFmtId="43" fontId="0" fillId="0" borderId="0" xfId="0" applyNumberFormat="1" applyBorder="1"/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/>
    <xf numFmtId="164" fontId="0" fillId="0" borderId="0" xfId="1" applyNumberFormat="1" applyFont="1" applyBorder="1"/>
    <xf numFmtId="0" fontId="0" fillId="0" borderId="0" xfId="0" applyAlignment="1">
      <alignment horizontal="left" vertical="center" wrapText="1" indent="5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72-12_expend_soci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PC/CENTER/SLFI/WebInteractive/Webtool%20Data/New%20Data%20-%2010.10/General%20Data/BEA%20-%20State%20Population%201972%20-%20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year</v>
          </cell>
          <cell r="C1" t="str">
            <v>acronym</v>
          </cell>
          <cell r="D1" t="str">
            <v>E22</v>
          </cell>
          <cell r="E1" t="str">
            <v>E75</v>
          </cell>
          <cell r="F1" t="str">
            <v>E77</v>
          </cell>
          <cell r="G1" t="str">
            <v>E79</v>
          </cell>
          <cell r="H1" t="str">
            <v>E85</v>
          </cell>
          <cell r="I1" t="str">
            <v>F22</v>
          </cell>
          <cell r="J1" t="str">
            <v>F77</v>
          </cell>
          <cell r="K1" t="str">
            <v>F79</v>
          </cell>
          <cell r="L1" t="str">
            <v>F85</v>
          </cell>
          <cell r="M1" t="str">
            <v>G22</v>
          </cell>
          <cell r="N1" t="str">
            <v>G77</v>
          </cell>
          <cell r="O1" t="str">
            <v>G79</v>
          </cell>
          <cell r="P1" t="str">
            <v>G85</v>
          </cell>
          <cell r="Q1" t="str">
            <v>J67</v>
          </cell>
          <cell r="R1" t="str">
            <v>J68</v>
          </cell>
        </row>
        <row r="2">
          <cell r="A2">
            <v>1972</v>
          </cell>
          <cell r="C2" t="str">
            <v>AL</v>
          </cell>
          <cell r="D2">
            <v>16025000</v>
          </cell>
          <cell r="E2">
            <v>2000</v>
          </cell>
          <cell r="F2">
            <v>0</v>
          </cell>
          <cell r="G2">
            <v>28003000</v>
          </cell>
          <cell r="H2">
            <v>0</v>
          </cell>
          <cell r="I2">
            <v>0</v>
          </cell>
          <cell r="J2">
            <v>0</v>
          </cell>
          <cell r="K2">
            <v>1026000</v>
          </cell>
          <cell r="L2">
            <v>0</v>
          </cell>
          <cell r="M2">
            <v>207000</v>
          </cell>
          <cell r="N2">
            <v>0</v>
          </cell>
          <cell r="O2">
            <v>1065000</v>
          </cell>
          <cell r="P2">
            <v>0</v>
          </cell>
          <cell r="Q2">
            <v>147609000</v>
          </cell>
          <cell r="R2">
            <v>46000</v>
          </cell>
        </row>
        <row r="3">
          <cell r="A3">
            <v>1972</v>
          </cell>
          <cell r="C3" t="str">
            <v>AK</v>
          </cell>
          <cell r="D3">
            <v>5952000</v>
          </cell>
          <cell r="E3">
            <v>2684000</v>
          </cell>
          <cell r="F3">
            <v>0</v>
          </cell>
          <cell r="G3">
            <v>9248000</v>
          </cell>
          <cell r="H3">
            <v>0</v>
          </cell>
          <cell r="I3">
            <v>0</v>
          </cell>
          <cell r="J3">
            <v>0</v>
          </cell>
          <cell r="K3">
            <v>514000</v>
          </cell>
          <cell r="L3">
            <v>0</v>
          </cell>
          <cell r="M3">
            <v>35000</v>
          </cell>
          <cell r="N3">
            <v>0</v>
          </cell>
          <cell r="O3">
            <v>573000</v>
          </cell>
          <cell r="P3">
            <v>0</v>
          </cell>
          <cell r="Q3">
            <v>16792000</v>
          </cell>
          <cell r="R3">
            <v>0</v>
          </cell>
        </row>
        <row r="4">
          <cell r="A4">
            <v>1972</v>
          </cell>
          <cell r="C4" t="str">
            <v>AZ</v>
          </cell>
          <cell r="D4">
            <v>10936000</v>
          </cell>
          <cell r="E4">
            <v>19000</v>
          </cell>
          <cell r="F4">
            <v>0</v>
          </cell>
          <cell r="G4">
            <v>19603000</v>
          </cell>
          <cell r="H4">
            <v>0</v>
          </cell>
          <cell r="I4">
            <v>204000</v>
          </cell>
          <cell r="J4">
            <v>0</v>
          </cell>
          <cell r="K4">
            <v>1000</v>
          </cell>
          <cell r="L4">
            <v>0</v>
          </cell>
          <cell r="M4">
            <v>204000</v>
          </cell>
          <cell r="N4">
            <v>0</v>
          </cell>
          <cell r="O4">
            <v>701000</v>
          </cell>
          <cell r="P4">
            <v>0</v>
          </cell>
          <cell r="Q4">
            <v>46363000</v>
          </cell>
          <cell r="R4">
            <v>2681000</v>
          </cell>
        </row>
        <row r="5">
          <cell r="A5">
            <v>1972</v>
          </cell>
          <cell r="C5" t="str">
            <v>AR</v>
          </cell>
          <cell r="D5">
            <v>10910000</v>
          </cell>
          <cell r="E5">
            <v>14000</v>
          </cell>
          <cell r="F5">
            <v>0</v>
          </cell>
          <cell r="G5">
            <v>16459000</v>
          </cell>
          <cell r="H5">
            <v>0</v>
          </cell>
          <cell r="I5">
            <v>0</v>
          </cell>
          <cell r="J5">
            <v>0</v>
          </cell>
          <cell r="K5">
            <v>25000</v>
          </cell>
          <cell r="L5">
            <v>0</v>
          </cell>
          <cell r="M5">
            <v>5000</v>
          </cell>
          <cell r="N5">
            <v>0</v>
          </cell>
          <cell r="O5">
            <v>338000</v>
          </cell>
          <cell r="P5">
            <v>0</v>
          </cell>
          <cell r="Q5">
            <v>84265000</v>
          </cell>
          <cell r="R5">
            <v>128000</v>
          </cell>
        </row>
        <row r="6">
          <cell r="A6">
            <v>1972</v>
          </cell>
          <cell r="C6" t="str">
            <v>CA</v>
          </cell>
          <cell r="D6">
            <v>131666000</v>
          </cell>
          <cell r="E6">
            <v>26141000</v>
          </cell>
          <cell r="F6">
            <v>0</v>
          </cell>
          <cell r="G6">
            <v>566251000</v>
          </cell>
          <cell r="H6">
            <v>0</v>
          </cell>
          <cell r="I6">
            <v>0</v>
          </cell>
          <cell r="J6">
            <v>0</v>
          </cell>
          <cell r="K6">
            <v>483000</v>
          </cell>
          <cell r="L6">
            <v>0</v>
          </cell>
          <cell r="M6">
            <v>4482000</v>
          </cell>
          <cell r="N6">
            <v>0</v>
          </cell>
          <cell r="O6">
            <v>1738000</v>
          </cell>
          <cell r="P6">
            <v>0</v>
          </cell>
          <cell r="Q6">
            <v>1886658000</v>
          </cell>
          <cell r="R6">
            <v>61517000</v>
          </cell>
        </row>
        <row r="7">
          <cell r="A7">
            <v>1972</v>
          </cell>
          <cell r="C7" t="str">
            <v>CO</v>
          </cell>
          <cell r="D7">
            <v>10807000</v>
          </cell>
          <cell r="E7">
            <v>1762000</v>
          </cell>
          <cell r="F7">
            <v>0</v>
          </cell>
          <cell r="G7">
            <v>45377000</v>
          </cell>
          <cell r="H7">
            <v>0</v>
          </cell>
          <cell r="I7">
            <v>0</v>
          </cell>
          <cell r="J7">
            <v>0</v>
          </cell>
          <cell r="K7">
            <v>349000</v>
          </cell>
          <cell r="L7">
            <v>0</v>
          </cell>
          <cell r="M7">
            <v>142000</v>
          </cell>
          <cell r="N7">
            <v>0</v>
          </cell>
          <cell r="O7">
            <v>570000</v>
          </cell>
          <cell r="P7">
            <v>0</v>
          </cell>
          <cell r="Q7">
            <v>107079000</v>
          </cell>
          <cell r="R7">
            <v>2450000</v>
          </cell>
        </row>
        <row r="8">
          <cell r="A8">
            <v>1972</v>
          </cell>
          <cell r="C8" t="str">
            <v>CT</v>
          </cell>
          <cell r="D8">
            <v>19692000</v>
          </cell>
          <cell r="E8">
            <v>8130000</v>
          </cell>
          <cell r="F8">
            <v>0</v>
          </cell>
          <cell r="G8">
            <v>48058000</v>
          </cell>
          <cell r="H8">
            <v>0</v>
          </cell>
          <cell r="I8">
            <v>0</v>
          </cell>
          <cell r="J8">
            <v>0</v>
          </cell>
          <cell r="K8">
            <v>66000</v>
          </cell>
          <cell r="L8">
            <v>0</v>
          </cell>
          <cell r="M8">
            <v>6000</v>
          </cell>
          <cell r="N8">
            <v>0</v>
          </cell>
          <cell r="O8">
            <v>189000</v>
          </cell>
          <cell r="P8">
            <v>0</v>
          </cell>
          <cell r="Q8">
            <v>112805000</v>
          </cell>
          <cell r="R8">
            <v>5080000</v>
          </cell>
        </row>
        <row r="9">
          <cell r="A9">
            <v>1972</v>
          </cell>
          <cell r="C9" t="str">
            <v>DE</v>
          </cell>
          <cell r="D9">
            <v>2959000</v>
          </cell>
          <cell r="E9">
            <v>0</v>
          </cell>
          <cell r="F9">
            <v>0</v>
          </cell>
          <cell r="G9">
            <v>15441000</v>
          </cell>
          <cell r="H9">
            <v>0</v>
          </cell>
          <cell r="I9">
            <v>0</v>
          </cell>
          <cell r="J9">
            <v>0</v>
          </cell>
          <cell r="K9">
            <v>80000</v>
          </cell>
          <cell r="L9">
            <v>0</v>
          </cell>
          <cell r="M9">
            <v>0</v>
          </cell>
          <cell r="N9">
            <v>0</v>
          </cell>
          <cell r="O9">
            <v>216000</v>
          </cell>
          <cell r="P9">
            <v>0</v>
          </cell>
          <cell r="Q9">
            <v>19468000</v>
          </cell>
          <cell r="R9">
            <v>2699000</v>
          </cell>
        </row>
        <row r="10">
          <cell r="A10">
            <v>1972</v>
          </cell>
          <cell r="C10" t="str">
            <v>DC</v>
          </cell>
          <cell r="D10">
            <v>3428000</v>
          </cell>
          <cell r="E10">
            <v>0</v>
          </cell>
          <cell r="F10">
            <v>0</v>
          </cell>
          <cell r="G10">
            <v>58344000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74058000</v>
          </cell>
          <cell r="R10">
            <v>4240000</v>
          </cell>
        </row>
        <row r="11">
          <cell r="A11">
            <v>1972</v>
          </cell>
          <cell r="C11" t="str">
            <v>FL</v>
          </cell>
          <cell r="D11">
            <v>21424000</v>
          </cell>
          <cell r="E11">
            <v>1632000</v>
          </cell>
          <cell r="F11">
            <v>0</v>
          </cell>
          <cell r="G11">
            <v>90389000</v>
          </cell>
          <cell r="H11">
            <v>0</v>
          </cell>
          <cell r="I11">
            <v>0</v>
          </cell>
          <cell r="J11">
            <v>0</v>
          </cell>
          <cell r="K11">
            <v>394000</v>
          </cell>
          <cell r="L11">
            <v>0</v>
          </cell>
          <cell r="M11">
            <v>245000</v>
          </cell>
          <cell r="N11">
            <v>0</v>
          </cell>
          <cell r="O11">
            <v>1043000</v>
          </cell>
          <cell r="P11">
            <v>0</v>
          </cell>
          <cell r="Q11">
            <v>157290000</v>
          </cell>
          <cell r="R11">
            <v>448000</v>
          </cell>
        </row>
        <row r="12">
          <cell r="A12">
            <v>1972</v>
          </cell>
          <cell r="C12" t="str">
            <v>GA</v>
          </cell>
          <cell r="D12">
            <v>20317000</v>
          </cell>
          <cell r="E12">
            <v>108000</v>
          </cell>
          <cell r="F12">
            <v>0</v>
          </cell>
          <cell r="G12">
            <v>49602000</v>
          </cell>
          <cell r="H12">
            <v>0</v>
          </cell>
          <cell r="I12">
            <v>0</v>
          </cell>
          <cell r="J12">
            <v>0</v>
          </cell>
          <cell r="K12">
            <v>127000</v>
          </cell>
          <cell r="L12">
            <v>0</v>
          </cell>
          <cell r="M12">
            <v>109000</v>
          </cell>
          <cell r="N12">
            <v>0</v>
          </cell>
          <cell r="O12">
            <v>529000</v>
          </cell>
          <cell r="P12">
            <v>0</v>
          </cell>
          <cell r="Q12">
            <v>204552000</v>
          </cell>
          <cell r="R12">
            <v>607000</v>
          </cell>
        </row>
        <row r="13">
          <cell r="A13">
            <v>1972</v>
          </cell>
          <cell r="C13" t="str">
            <v>HI</v>
          </cell>
          <cell r="D13">
            <v>4750000</v>
          </cell>
          <cell r="E13">
            <v>68000</v>
          </cell>
          <cell r="F13">
            <v>0</v>
          </cell>
          <cell r="G13">
            <v>7148000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29436000</v>
          </cell>
          <cell r="R13">
            <v>10428000</v>
          </cell>
        </row>
        <row r="14">
          <cell r="A14">
            <v>1972</v>
          </cell>
          <cell r="C14" t="str">
            <v>ID</v>
          </cell>
          <cell r="D14">
            <v>8062000</v>
          </cell>
          <cell r="E14">
            <v>154000</v>
          </cell>
          <cell r="F14">
            <v>0</v>
          </cell>
          <cell r="G14">
            <v>8123000</v>
          </cell>
          <cell r="H14">
            <v>0</v>
          </cell>
          <cell r="I14">
            <v>0</v>
          </cell>
          <cell r="J14">
            <v>0</v>
          </cell>
          <cell r="K14">
            <v>3000</v>
          </cell>
          <cell r="L14">
            <v>0</v>
          </cell>
          <cell r="M14">
            <v>0</v>
          </cell>
          <cell r="N14">
            <v>0</v>
          </cell>
          <cell r="O14">
            <v>88000</v>
          </cell>
          <cell r="P14">
            <v>0</v>
          </cell>
          <cell r="Q14">
            <v>21423000</v>
          </cell>
          <cell r="R14">
            <v>36000</v>
          </cell>
        </row>
        <row r="15">
          <cell r="A15">
            <v>1972</v>
          </cell>
          <cell r="C15" t="str">
            <v>IL</v>
          </cell>
          <cell r="D15">
            <v>52063000</v>
          </cell>
          <cell r="E15">
            <v>5393000</v>
          </cell>
          <cell r="F15">
            <v>0</v>
          </cell>
          <cell r="G15">
            <v>176815000</v>
          </cell>
          <cell r="H15">
            <v>0</v>
          </cell>
          <cell r="I15">
            <v>0</v>
          </cell>
          <cell r="J15">
            <v>0</v>
          </cell>
          <cell r="K15">
            <v>12248000</v>
          </cell>
          <cell r="L15">
            <v>0</v>
          </cell>
          <cell r="M15">
            <v>150000</v>
          </cell>
          <cell r="N15">
            <v>0</v>
          </cell>
          <cell r="O15">
            <v>13555000</v>
          </cell>
          <cell r="P15">
            <v>0</v>
          </cell>
          <cell r="Q15">
            <v>568230000</v>
          </cell>
          <cell r="R15">
            <v>58825000</v>
          </cell>
        </row>
        <row r="16">
          <cell r="A16">
            <v>1972</v>
          </cell>
          <cell r="C16" t="str">
            <v>IN</v>
          </cell>
          <cell r="D16">
            <v>15455000</v>
          </cell>
          <cell r="E16">
            <v>1366000</v>
          </cell>
          <cell r="F16">
            <v>0</v>
          </cell>
          <cell r="G16">
            <v>64797000</v>
          </cell>
          <cell r="H16">
            <v>0</v>
          </cell>
          <cell r="I16">
            <v>590000</v>
          </cell>
          <cell r="J16">
            <v>0</v>
          </cell>
          <cell r="K16">
            <v>625000</v>
          </cell>
          <cell r="L16">
            <v>0</v>
          </cell>
          <cell r="M16">
            <v>1040000</v>
          </cell>
          <cell r="N16">
            <v>0</v>
          </cell>
          <cell r="O16">
            <v>755000</v>
          </cell>
          <cell r="P16">
            <v>0</v>
          </cell>
          <cell r="Q16">
            <v>84476000</v>
          </cell>
          <cell r="R16">
            <v>9000</v>
          </cell>
        </row>
        <row r="17">
          <cell r="A17">
            <v>1972</v>
          </cell>
          <cell r="C17" t="str">
            <v>IA</v>
          </cell>
          <cell r="D17">
            <v>17301000</v>
          </cell>
          <cell r="E17">
            <v>2166000</v>
          </cell>
          <cell r="F17">
            <v>0</v>
          </cell>
          <cell r="G17">
            <v>48604000</v>
          </cell>
          <cell r="H17">
            <v>0</v>
          </cell>
          <cell r="I17">
            <v>481000</v>
          </cell>
          <cell r="J17">
            <v>0</v>
          </cell>
          <cell r="K17">
            <v>328000</v>
          </cell>
          <cell r="L17">
            <v>0</v>
          </cell>
          <cell r="M17">
            <v>481000</v>
          </cell>
          <cell r="N17">
            <v>0</v>
          </cell>
          <cell r="O17">
            <v>560000</v>
          </cell>
          <cell r="P17">
            <v>0</v>
          </cell>
          <cell r="Q17">
            <v>89622000</v>
          </cell>
          <cell r="R17">
            <v>8485000</v>
          </cell>
        </row>
        <row r="18">
          <cell r="A18">
            <v>1972</v>
          </cell>
          <cell r="C18" t="str">
            <v>KS</v>
          </cell>
          <cell r="D18">
            <v>14492000</v>
          </cell>
          <cell r="E18">
            <v>63000</v>
          </cell>
          <cell r="F18">
            <v>0</v>
          </cell>
          <cell r="G18">
            <v>26589000</v>
          </cell>
          <cell r="H18">
            <v>0</v>
          </cell>
          <cell r="I18">
            <v>0</v>
          </cell>
          <cell r="J18">
            <v>0</v>
          </cell>
          <cell r="K18">
            <v>106000</v>
          </cell>
          <cell r="L18">
            <v>0</v>
          </cell>
          <cell r="M18">
            <v>281000</v>
          </cell>
          <cell r="N18">
            <v>0</v>
          </cell>
          <cell r="O18">
            <v>143000</v>
          </cell>
          <cell r="P18">
            <v>0</v>
          </cell>
          <cell r="Q18">
            <v>59423000</v>
          </cell>
          <cell r="R18">
            <v>6005000</v>
          </cell>
        </row>
        <row r="19">
          <cell r="A19">
            <v>1972</v>
          </cell>
          <cell r="C19" t="str">
            <v>KY</v>
          </cell>
          <cell r="D19">
            <v>15282000</v>
          </cell>
          <cell r="E19">
            <v>116000</v>
          </cell>
          <cell r="F19">
            <v>0</v>
          </cell>
          <cell r="G19">
            <v>36632000</v>
          </cell>
          <cell r="H19">
            <v>0</v>
          </cell>
          <cell r="I19">
            <v>100000</v>
          </cell>
          <cell r="J19">
            <v>0</v>
          </cell>
          <cell r="K19">
            <v>0</v>
          </cell>
          <cell r="L19">
            <v>0</v>
          </cell>
          <cell r="M19">
            <v>298000</v>
          </cell>
          <cell r="N19">
            <v>0</v>
          </cell>
          <cell r="O19">
            <v>315000</v>
          </cell>
          <cell r="P19">
            <v>0</v>
          </cell>
          <cell r="Q19">
            <v>120153000</v>
          </cell>
          <cell r="R19">
            <v>1397000</v>
          </cell>
        </row>
        <row r="20">
          <cell r="A20">
            <v>1972</v>
          </cell>
          <cell r="C20" t="str">
            <v>LA</v>
          </cell>
          <cell r="D20">
            <v>20708000</v>
          </cell>
          <cell r="E20">
            <v>2000</v>
          </cell>
          <cell r="F20">
            <v>0</v>
          </cell>
          <cell r="G20">
            <v>47093000</v>
          </cell>
          <cell r="H20">
            <v>0</v>
          </cell>
          <cell r="I20">
            <v>0</v>
          </cell>
          <cell r="J20">
            <v>0</v>
          </cell>
          <cell r="K20">
            <v>1563000</v>
          </cell>
          <cell r="L20">
            <v>0</v>
          </cell>
          <cell r="M20">
            <v>117000</v>
          </cell>
          <cell r="N20">
            <v>0</v>
          </cell>
          <cell r="O20">
            <v>1891000</v>
          </cell>
          <cell r="P20">
            <v>0</v>
          </cell>
          <cell r="Q20">
            <v>192762000</v>
          </cell>
          <cell r="R20">
            <v>5558000</v>
          </cell>
        </row>
        <row r="21">
          <cell r="A21">
            <v>1972</v>
          </cell>
          <cell r="C21" t="str">
            <v>ME</v>
          </cell>
          <cell r="D21">
            <v>9022000</v>
          </cell>
          <cell r="E21">
            <v>1536000</v>
          </cell>
          <cell r="F21">
            <v>0</v>
          </cell>
          <cell r="G21">
            <v>14095000</v>
          </cell>
          <cell r="H21">
            <v>0</v>
          </cell>
          <cell r="I21">
            <v>57000</v>
          </cell>
          <cell r="J21">
            <v>0</v>
          </cell>
          <cell r="K21">
            <v>1000</v>
          </cell>
          <cell r="L21">
            <v>0</v>
          </cell>
          <cell r="M21">
            <v>193000</v>
          </cell>
          <cell r="N21">
            <v>0</v>
          </cell>
          <cell r="O21">
            <v>67000</v>
          </cell>
          <cell r="P21">
            <v>0</v>
          </cell>
          <cell r="Q21">
            <v>54970000</v>
          </cell>
          <cell r="R21">
            <v>975000</v>
          </cell>
        </row>
        <row r="22">
          <cell r="A22">
            <v>1972</v>
          </cell>
          <cell r="C22" t="str">
            <v>MD</v>
          </cell>
          <cell r="D22">
            <v>19314000</v>
          </cell>
          <cell r="E22">
            <v>826000</v>
          </cell>
          <cell r="F22">
            <v>0</v>
          </cell>
          <cell r="G22">
            <v>62796000</v>
          </cell>
          <cell r="H22">
            <v>0</v>
          </cell>
          <cell r="I22">
            <v>0</v>
          </cell>
          <cell r="J22">
            <v>0</v>
          </cell>
          <cell r="K22">
            <v>1167000</v>
          </cell>
          <cell r="L22">
            <v>0</v>
          </cell>
          <cell r="M22">
            <v>430000</v>
          </cell>
          <cell r="N22">
            <v>0</v>
          </cell>
          <cell r="O22">
            <v>1527000</v>
          </cell>
          <cell r="P22">
            <v>0</v>
          </cell>
          <cell r="Q22">
            <v>130036000</v>
          </cell>
          <cell r="R22">
            <v>15495000</v>
          </cell>
        </row>
        <row r="23">
          <cell r="A23">
            <v>1972</v>
          </cell>
          <cell r="C23" t="str">
            <v>MA</v>
          </cell>
          <cell r="D23">
            <v>35862000</v>
          </cell>
          <cell r="E23">
            <v>16986000</v>
          </cell>
          <cell r="F23">
            <v>0</v>
          </cell>
          <cell r="G23">
            <v>108503000</v>
          </cell>
          <cell r="H23">
            <v>0</v>
          </cell>
          <cell r="I23">
            <v>0</v>
          </cell>
          <cell r="J23">
            <v>0</v>
          </cell>
          <cell r="K23">
            <v>456000</v>
          </cell>
          <cell r="L23">
            <v>0</v>
          </cell>
          <cell r="M23">
            <v>83000</v>
          </cell>
          <cell r="N23">
            <v>0</v>
          </cell>
          <cell r="O23">
            <v>1255000</v>
          </cell>
          <cell r="P23">
            <v>0</v>
          </cell>
          <cell r="Q23">
            <v>373067000</v>
          </cell>
          <cell r="R23">
            <v>47739000</v>
          </cell>
        </row>
        <row r="24">
          <cell r="A24">
            <v>1972</v>
          </cell>
          <cell r="C24" t="str">
            <v>MI</v>
          </cell>
          <cell r="D24">
            <v>54591000</v>
          </cell>
          <cell r="E24">
            <v>9551000</v>
          </cell>
          <cell r="F24">
            <v>0</v>
          </cell>
          <cell r="G24">
            <v>164176000</v>
          </cell>
          <cell r="H24">
            <v>0</v>
          </cell>
          <cell r="I24">
            <v>0</v>
          </cell>
          <cell r="J24">
            <v>0</v>
          </cell>
          <cell r="K24">
            <v>892000</v>
          </cell>
          <cell r="L24">
            <v>0</v>
          </cell>
          <cell r="M24">
            <v>597000</v>
          </cell>
          <cell r="N24">
            <v>0</v>
          </cell>
          <cell r="O24">
            <v>2162000</v>
          </cell>
          <cell r="P24">
            <v>0</v>
          </cell>
          <cell r="Q24">
            <v>480952000</v>
          </cell>
          <cell r="R24">
            <v>68904000</v>
          </cell>
        </row>
        <row r="25">
          <cell r="A25">
            <v>1972</v>
          </cell>
          <cell r="C25" t="str">
            <v>MN</v>
          </cell>
          <cell r="D25">
            <v>16467000</v>
          </cell>
          <cell r="E25">
            <v>11807000</v>
          </cell>
          <cell r="F25">
            <v>0</v>
          </cell>
          <cell r="G25">
            <v>68084000</v>
          </cell>
          <cell r="H25">
            <v>0</v>
          </cell>
          <cell r="I25">
            <v>2000</v>
          </cell>
          <cell r="J25">
            <v>0</v>
          </cell>
          <cell r="K25">
            <v>1206000</v>
          </cell>
          <cell r="L25">
            <v>0</v>
          </cell>
          <cell r="M25">
            <v>490000</v>
          </cell>
          <cell r="N25">
            <v>0</v>
          </cell>
          <cell r="O25">
            <v>1839000</v>
          </cell>
          <cell r="P25">
            <v>0</v>
          </cell>
          <cell r="Q25">
            <v>193433000</v>
          </cell>
          <cell r="R25">
            <v>10427000</v>
          </cell>
        </row>
        <row r="26">
          <cell r="A26">
            <v>1972</v>
          </cell>
          <cell r="C26" t="str">
            <v>MS</v>
          </cell>
          <cell r="D26">
            <v>11036000</v>
          </cell>
          <cell r="E26">
            <v>1000</v>
          </cell>
          <cell r="F26">
            <v>0</v>
          </cell>
          <cell r="G26">
            <v>27517000</v>
          </cell>
          <cell r="H26">
            <v>0</v>
          </cell>
          <cell r="I26">
            <v>264000</v>
          </cell>
          <cell r="J26">
            <v>0</v>
          </cell>
          <cell r="K26">
            <v>116000</v>
          </cell>
          <cell r="L26">
            <v>0</v>
          </cell>
          <cell r="M26">
            <v>275000</v>
          </cell>
          <cell r="N26">
            <v>0</v>
          </cell>
          <cell r="O26">
            <v>285000</v>
          </cell>
          <cell r="P26">
            <v>0</v>
          </cell>
          <cell r="Q26">
            <v>105412000</v>
          </cell>
          <cell r="R26">
            <v>220000</v>
          </cell>
        </row>
        <row r="27">
          <cell r="A27">
            <v>1972</v>
          </cell>
          <cell r="C27" t="str">
            <v>MO</v>
          </cell>
          <cell r="D27">
            <v>24330000</v>
          </cell>
          <cell r="E27">
            <v>77000</v>
          </cell>
          <cell r="F27">
            <v>0</v>
          </cell>
          <cell r="G27">
            <v>52550000</v>
          </cell>
          <cell r="H27">
            <v>0</v>
          </cell>
          <cell r="I27">
            <v>411000</v>
          </cell>
          <cell r="J27">
            <v>0</v>
          </cell>
          <cell r="K27">
            <v>952000</v>
          </cell>
          <cell r="L27">
            <v>0</v>
          </cell>
          <cell r="M27">
            <v>433000</v>
          </cell>
          <cell r="N27">
            <v>0</v>
          </cell>
          <cell r="O27">
            <v>1102000</v>
          </cell>
          <cell r="P27">
            <v>0</v>
          </cell>
          <cell r="Q27">
            <v>187834000</v>
          </cell>
          <cell r="R27">
            <v>11050000</v>
          </cell>
        </row>
        <row r="28">
          <cell r="A28">
            <v>1972</v>
          </cell>
          <cell r="C28" t="str">
            <v>MT</v>
          </cell>
          <cell r="D28">
            <v>3462000</v>
          </cell>
          <cell r="E28">
            <v>940000</v>
          </cell>
          <cell r="F28">
            <v>0</v>
          </cell>
          <cell r="G28">
            <v>10853000</v>
          </cell>
          <cell r="H28">
            <v>0</v>
          </cell>
          <cell r="I28">
            <v>7000</v>
          </cell>
          <cell r="J28">
            <v>0</v>
          </cell>
          <cell r="K28">
            <v>33000</v>
          </cell>
          <cell r="L28">
            <v>0</v>
          </cell>
          <cell r="M28">
            <v>124000</v>
          </cell>
          <cell r="N28">
            <v>0</v>
          </cell>
          <cell r="O28">
            <v>121000</v>
          </cell>
          <cell r="P28">
            <v>0</v>
          </cell>
          <cell r="Q28">
            <v>15533000</v>
          </cell>
          <cell r="R28">
            <v>1039000</v>
          </cell>
        </row>
        <row r="29">
          <cell r="A29">
            <v>1972</v>
          </cell>
          <cell r="C29" t="str">
            <v>NE</v>
          </cell>
          <cell r="D29">
            <v>5640000</v>
          </cell>
          <cell r="E29">
            <v>4024000</v>
          </cell>
          <cell r="F29">
            <v>0</v>
          </cell>
          <cell r="G29">
            <v>12844000</v>
          </cell>
          <cell r="H29">
            <v>0</v>
          </cell>
          <cell r="I29">
            <v>467000</v>
          </cell>
          <cell r="J29">
            <v>0</v>
          </cell>
          <cell r="K29">
            <v>44000</v>
          </cell>
          <cell r="L29">
            <v>0</v>
          </cell>
          <cell r="M29">
            <v>619000</v>
          </cell>
          <cell r="N29">
            <v>0</v>
          </cell>
          <cell r="O29">
            <v>86000</v>
          </cell>
          <cell r="P29">
            <v>0</v>
          </cell>
          <cell r="Q29">
            <v>32422000</v>
          </cell>
          <cell r="R29">
            <v>818000</v>
          </cell>
        </row>
        <row r="30">
          <cell r="A30">
            <v>1972</v>
          </cell>
          <cell r="C30" t="str">
            <v>NV</v>
          </cell>
          <cell r="D30">
            <v>6963000</v>
          </cell>
          <cell r="E30">
            <v>293000</v>
          </cell>
          <cell r="F30">
            <v>0</v>
          </cell>
          <cell r="G30">
            <v>7975000</v>
          </cell>
          <cell r="H30">
            <v>0</v>
          </cell>
          <cell r="I30">
            <v>0</v>
          </cell>
          <cell r="J30">
            <v>0</v>
          </cell>
          <cell r="K30">
            <v>324000</v>
          </cell>
          <cell r="L30">
            <v>0</v>
          </cell>
          <cell r="M30">
            <v>0</v>
          </cell>
          <cell r="N30">
            <v>0</v>
          </cell>
          <cell r="O30">
            <v>420000</v>
          </cell>
          <cell r="P30">
            <v>0</v>
          </cell>
          <cell r="Q30">
            <v>9337000</v>
          </cell>
          <cell r="R30">
            <v>520000</v>
          </cell>
        </row>
        <row r="31">
          <cell r="A31">
            <v>1972</v>
          </cell>
          <cell r="C31" t="str">
            <v>NH</v>
          </cell>
          <cell r="D31">
            <v>3856000</v>
          </cell>
          <cell r="E31">
            <v>654000</v>
          </cell>
          <cell r="F31">
            <v>0</v>
          </cell>
          <cell r="G31">
            <v>17521000</v>
          </cell>
          <cell r="H31">
            <v>0</v>
          </cell>
          <cell r="I31">
            <v>0</v>
          </cell>
          <cell r="J31">
            <v>0</v>
          </cell>
          <cell r="K31">
            <v>399000</v>
          </cell>
          <cell r="L31">
            <v>0</v>
          </cell>
          <cell r="M31">
            <v>0</v>
          </cell>
          <cell r="N31">
            <v>0</v>
          </cell>
          <cell r="O31">
            <v>584000</v>
          </cell>
          <cell r="P31">
            <v>0</v>
          </cell>
          <cell r="Q31">
            <v>15346000</v>
          </cell>
          <cell r="R31">
            <v>347000</v>
          </cell>
        </row>
        <row r="32">
          <cell r="A32">
            <v>1972</v>
          </cell>
          <cell r="C32" t="str">
            <v>NJ</v>
          </cell>
          <cell r="D32">
            <v>42438000</v>
          </cell>
          <cell r="E32">
            <v>3342000</v>
          </cell>
          <cell r="F32">
            <v>0</v>
          </cell>
          <cell r="G32">
            <v>125886000</v>
          </cell>
          <cell r="H32">
            <v>0</v>
          </cell>
          <cell r="I32">
            <v>0</v>
          </cell>
          <cell r="J32">
            <v>0</v>
          </cell>
          <cell r="K32">
            <v>4870000</v>
          </cell>
          <cell r="L32">
            <v>0</v>
          </cell>
          <cell r="M32">
            <v>0</v>
          </cell>
          <cell r="N32">
            <v>0</v>
          </cell>
          <cell r="O32">
            <v>5477000</v>
          </cell>
          <cell r="P32">
            <v>0</v>
          </cell>
          <cell r="Q32">
            <v>346102000</v>
          </cell>
          <cell r="R32">
            <v>11325000</v>
          </cell>
        </row>
        <row r="33">
          <cell r="A33">
            <v>1972</v>
          </cell>
          <cell r="C33" t="str">
            <v>NM</v>
          </cell>
          <cell r="D33">
            <v>5113000</v>
          </cell>
          <cell r="E33">
            <v>50000</v>
          </cell>
          <cell r="F33">
            <v>0</v>
          </cell>
          <cell r="G33">
            <v>17284000</v>
          </cell>
          <cell r="H33">
            <v>0</v>
          </cell>
          <cell r="I33">
            <v>0</v>
          </cell>
          <cell r="J33">
            <v>0</v>
          </cell>
          <cell r="K33">
            <v>5000</v>
          </cell>
          <cell r="L33">
            <v>0</v>
          </cell>
          <cell r="M33">
            <v>55000</v>
          </cell>
          <cell r="N33">
            <v>0</v>
          </cell>
          <cell r="O33">
            <v>335000</v>
          </cell>
          <cell r="P33">
            <v>0</v>
          </cell>
          <cell r="Q33">
            <v>35511000</v>
          </cell>
          <cell r="R33">
            <v>0</v>
          </cell>
        </row>
        <row r="34">
          <cell r="A34">
            <v>1972</v>
          </cell>
          <cell r="C34" t="str">
            <v>NY</v>
          </cell>
          <cell r="D34">
            <v>128561000</v>
          </cell>
          <cell r="E34">
            <v>12633000</v>
          </cell>
          <cell r="F34">
            <v>0</v>
          </cell>
          <cell r="G34">
            <v>771460000</v>
          </cell>
          <cell r="H34">
            <v>0</v>
          </cell>
          <cell r="I34">
            <v>0</v>
          </cell>
          <cell r="J34">
            <v>0</v>
          </cell>
          <cell r="K34">
            <v>18677000</v>
          </cell>
          <cell r="L34">
            <v>0</v>
          </cell>
          <cell r="M34">
            <v>565000</v>
          </cell>
          <cell r="N34">
            <v>0</v>
          </cell>
          <cell r="O34">
            <v>21502000</v>
          </cell>
          <cell r="P34">
            <v>0</v>
          </cell>
          <cell r="Q34">
            <v>1471945000</v>
          </cell>
          <cell r="R34">
            <v>172629000</v>
          </cell>
        </row>
        <row r="35">
          <cell r="A35">
            <v>1972</v>
          </cell>
          <cell r="C35" t="str">
            <v>NC</v>
          </cell>
          <cell r="D35">
            <v>14923000</v>
          </cell>
          <cell r="E35">
            <v>1534000</v>
          </cell>
          <cell r="F35">
            <v>0</v>
          </cell>
          <cell r="G35">
            <v>62056000</v>
          </cell>
          <cell r="H35">
            <v>0</v>
          </cell>
          <cell r="I35">
            <v>100000</v>
          </cell>
          <cell r="J35">
            <v>0</v>
          </cell>
          <cell r="K35">
            <v>514000</v>
          </cell>
          <cell r="L35">
            <v>0</v>
          </cell>
          <cell r="M35">
            <v>369000</v>
          </cell>
          <cell r="N35">
            <v>0</v>
          </cell>
          <cell r="O35">
            <v>945000</v>
          </cell>
          <cell r="P35">
            <v>0</v>
          </cell>
          <cell r="Q35">
            <v>132364000</v>
          </cell>
          <cell r="R35">
            <v>1096000</v>
          </cell>
        </row>
        <row r="36">
          <cell r="A36">
            <v>1972</v>
          </cell>
          <cell r="C36" t="str">
            <v>ND</v>
          </cell>
          <cell r="D36">
            <v>6905000</v>
          </cell>
          <cell r="E36">
            <v>189000</v>
          </cell>
          <cell r="F36">
            <v>0</v>
          </cell>
          <cell r="G36">
            <v>6531000</v>
          </cell>
          <cell r="H36">
            <v>0</v>
          </cell>
          <cell r="I36">
            <v>0</v>
          </cell>
          <cell r="J36">
            <v>0</v>
          </cell>
          <cell r="K36">
            <v>1000</v>
          </cell>
          <cell r="L36">
            <v>0</v>
          </cell>
          <cell r="M36">
            <v>0</v>
          </cell>
          <cell r="N36">
            <v>0</v>
          </cell>
          <cell r="O36">
            <v>20000</v>
          </cell>
          <cell r="P36">
            <v>0</v>
          </cell>
          <cell r="Q36">
            <v>16166000</v>
          </cell>
          <cell r="R36">
            <v>62000</v>
          </cell>
        </row>
        <row r="37">
          <cell r="A37">
            <v>1972</v>
          </cell>
          <cell r="C37" t="str">
            <v>OH</v>
          </cell>
          <cell r="D37">
            <v>48892000</v>
          </cell>
          <cell r="E37">
            <v>6583000</v>
          </cell>
          <cell r="F37">
            <v>0</v>
          </cell>
          <cell r="G37">
            <v>131310000</v>
          </cell>
          <cell r="H37">
            <v>0</v>
          </cell>
          <cell r="I37">
            <v>221000</v>
          </cell>
          <cell r="J37">
            <v>0</v>
          </cell>
          <cell r="K37">
            <v>1470000</v>
          </cell>
          <cell r="L37">
            <v>0</v>
          </cell>
          <cell r="M37">
            <v>465000</v>
          </cell>
          <cell r="N37">
            <v>0</v>
          </cell>
          <cell r="O37">
            <v>3412000</v>
          </cell>
          <cell r="P37">
            <v>0</v>
          </cell>
          <cell r="Q37">
            <v>318474000</v>
          </cell>
          <cell r="R37">
            <v>44036000</v>
          </cell>
        </row>
        <row r="38">
          <cell r="A38">
            <v>1972</v>
          </cell>
          <cell r="C38" t="str">
            <v>OK</v>
          </cell>
          <cell r="D38">
            <v>15076000</v>
          </cell>
          <cell r="E38">
            <v>333000</v>
          </cell>
          <cell r="F38">
            <v>0</v>
          </cell>
          <cell r="G38">
            <v>40610000</v>
          </cell>
          <cell r="H38">
            <v>0</v>
          </cell>
          <cell r="I38">
            <v>0</v>
          </cell>
          <cell r="J38">
            <v>0</v>
          </cell>
          <cell r="K38">
            <v>29000</v>
          </cell>
          <cell r="L38">
            <v>0</v>
          </cell>
          <cell r="M38">
            <v>1022000</v>
          </cell>
          <cell r="N38">
            <v>0</v>
          </cell>
          <cell r="O38">
            <v>899000</v>
          </cell>
          <cell r="P38">
            <v>0</v>
          </cell>
          <cell r="Q38">
            <v>146020000</v>
          </cell>
          <cell r="R38">
            <v>429000</v>
          </cell>
        </row>
        <row r="39">
          <cell r="A39">
            <v>1972</v>
          </cell>
          <cell r="C39" t="str">
            <v>OR</v>
          </cell>
          <cell r="D39">
            <v>23715000</v>
          </cell>
          <cell r="E39">
            <v>36000</v>
          </cell>
          <cell r="F39">
            <v>0</v>
          </cell>
          <cell r="G39">
            <v>45395000</v>
          </cell>
          <cell r="H39">
            <v>0</v>
          </cell>
          <cell r="I39">
            <v>0</v>
          </cell>
          <cell r="J39">
            <v>0</v>
          </cell>
          <cell r="K39">
            <v>50000</v>
          </cell>
          <cell r="L39">
            <v>0</v>
          </cell>
          <cell r="M39">
            <v>0</v>
          </cell>
          <cell r="N39">
            <v>0</v>
          </cell>
          <cell r="O39">
            <v>355000</v>
          </cell>
          <cell r="P39">
            <v>0</v>
          </cell>
          <cell r="Q39">
            <v>63537000</v>
          </cell>
          <cell r="R39">
            <v>1955000</v>
          </cell>
        </row>
        <row r="40">
          <cell r="A40">
            <v>1972</v>
          </cell>
          <cell r="C40" t="str">
            <v>PA</v>
          </cell>
          <cell r="D40">
            <v>56564000</v>
          </cell>
          <cell r="E40">
            <v>1854000</v>
          </cell>
          <cell r="F40">
            <v>0</v>
          </cell>
          <cell r="G40">
            <v>216599000</v>
          </cell>
          <cell r="H40">
            <v>0</v>
          </cell>
          <cell r="I40">
            <v>1373000</v>
          </cell>
          <cell r="J40">
            <v>0</v>
          </cell>
          <cell r="K40">
            <v>8517000</v>
          </cell>
          <cell r="L40">
            <v>0</v>
          </cell>
          <cell r="M40">
            <v>1714000</v>
          </cell>
          <cell r="N40">
            <v>0</v>
          </cell>
          <cell r="O40">
            <v>9890000</v>
          </cell>
          <cell r="P40">
            <v>0</v>
          </cell>
          <cell r="Q40">
            <v>585597000</v>
          </cell>
          <cell r="R40">
            <v>106639000</v>
          </cell>
        </row>
        <row r="41">
          <cell r="A41">
            <v>1972</v>
          </cell>
          <cell r="C41" t="str">
            <v>RI</v>
          </cell>
          <cell r="D41">
            <v>5428000</v>
          </cell>
          <cell r="E41">
            <v>3605000</v>
          </cell>
          <cell r="F41">
            <v>0</v>
          </cell>
          <cell r="G41">
            <v>22183000</v>
          </cell>
          <cell r="H41">
            <v>0</v>
          </cell>
          <cell r="I41">
            <v>42000</v>
          </cell>
          <cell r="J41">
            <v>0</v>
          </cell>
          <cell r="K41">
            <v>1467000</v>
          </cell>
          <cell r="L41">
            <v>0</v>
          </cell>
          <cell r="M41">
            <v>55000</v>
          </cell>
          <cell r="N41">
            <v>0</v>
          </cell>
          <cell r="O41">
            <v>1472000</v>
          </cell>
          <cell r="P41">
            <v>0</v>
          </cell>
          <cell r="Q41">
            <v>40796000</v>
          </cell>
          <cell r="R41">
            <v>4840000</v>
          </cell>
        </row>
        <row r="42">
          <cell r="A42">
            <v>1972</v>
          </cell>
          <cell r="C42" t="str">
            <v>SC</v>
          </cell>
          <cell r="D42">
            <v>10164000</v>
          </cell>
          <cell r="E42">
            <v>18000</v>
          </cell>
          <cell r="F42">
            <v>0</v>
          </cell>
          <cell r="G42">
            <v>20260000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176000</v>
          </cell>
          <cell r="N42">
            <v>0</v>
          </cell>
          <cell r="O42">
            <v>379000</v>
          </cell>
          <cell r="P42">
            <v>0</v>
          </cell>
          <cell r="Q42">
            <v>41613000</v>
          </cell>
          <cell r="R42">
            <v>80000</v>
          </cell>
        </row>
        <row r="43">
          <cell r="A43">
            <v>1972</v>
          </cell>
          <cell r="C43" t="str">
            <v>SD</v>
          </cell>
          <cell r="D43">
            <v>4828000</v>
          </cell>
          <cell r="E43">
            <v>133000</v>
          </cell>
          <cell r="F43">
            <v>0</v>
          </cell>
          <cell r="G43">
            <v>8858000</v>
          </cell>
          <cell r="H43">
            <v>0</v>
          </cell>
          <cell r="I43">
            <v>0</v>
          </cell>
          <cell r="J43">
            <v>0</v>
          </cell>
          <cell r="K43">
            <v>76000</v>
          </cell>
          <cell r="L43">
            <v>0</v>
          </cell>
          <cell r="M43">
            <v>74000</v>
          </cell>
          <cell r="N43">
            <v>0</v>
          </cell>
          <cell r="O43">
            <v>185000</v>
          </cell>
          <cell r="P43">
            <v>0</v>
          </cell>
          <cell r="Q43">
            <v>18608000</v>
          </cell>
          <cell r="R43">
            <v>0</v>
          </cell>
        </row>
        <row r="44">
          <cell r="A44">
            <v>1972</v>
          </cell>
          <cell r="C44" t="str">
            <v>TN</v>
          </cell>
          <cell r="D44">
            <v>14552000</v>
          </cell>
          <cell r="E44">
            <v>3598000</v>
          </cell>
          <cell r="F44">
            <v>0</v>
          </cell>
          <cell r="G44">
            <v>45910000</v>
          </cell>
          <cell r="H44">
            <v>0</v>
          </cell>
          <cell r="I44">
            <v>34000</v>
          </cell>
          <cell r="J44">
            <v>0</v>
          </cell>
          <cell r="K44">
            <v>1076000</v>
          </cell>
          <cell r="L44">
            <v>0</v>
          </cell>
          <cell r="M44">
            <v>300000</v>
          </cell>
          <cell r="N44">
            <v>0</v>
          </cell>
          <cell r="O44">
            <v>1495000</v>
          </cell>
          <cell r="P44">
            <v>0</v>
          </cell>
          <cell r="Q44">
            <v>122892000</v>
          </cell>
          <cell r="R44">
            <v>301000</v>
          </cell>
        </row>
        <row r="45">
          <cell r="A45">
            <v>1972</v>
          </cell>
          <cell r="C45" t="str">
            <v>TX</v>
          </cell>
          <cell r="D45">
            <v>42329000</v>
          </cell>
          <cell r="E45">
            <v>1772000</v>
          </cell>
          <cell r="F45">
            <v>0</v>
          </cell>
          <cell r="G45">
            <v>73627000</v>
          </cell>
          <cell r="H45">
            <v>0</v>
          </cell>
          <cell r="I45">
            <v>0</v>
          </cell>
          <cell r="J45">
            <v>0</v>
          </cell>
          <cell r="K45">
            <v>171000</v>
          </cell>
          <cell r="L45">
            <v>0</v>
          </cell>
          <cell r="M45">
            <v>395000</v>
          </cell>
          <cell r="N45">
            <v>0</v>
          </cell>
          <cell r="O45">
            <v>1265000</v>
          </cell>
          <cell r="P45">
            <v>0</v>
          </cell>
          <cell r="Q45">
            <v>333658000</v>
          </cell>
          <cell r="R45">
            <v>441000</v>
          </cell>
        </row>
        <row r="46">
          <cell r="A46">
            <v>1972</v>
          </cell>
          <cell r="C46" t="str">
            <v>US</v>
          </cell>
          <cell r="D46">
            <v>1117819000</v>
          </cell>
          <cell r="E46">
            <v>135177000</v>
          </cell>
          <cell r="F46">
            <v>0</v>
          </cell>
          <cell r="G46">
            <v>3765489000</v>
          </cell>
          <cell r="H46">
            <v>0</v>
          </cell>
          <cell r="I46">
            <v>5262000</v>
          </cell>
          <cell r="J46">
            <v>0</v>
          </cell>
          <cell r="K46">
            <v>64524000</v>
          </cell>
          <cell r="L46">
            <v>0</v>
          </cell>
          <cell r="M46">
            <v>18268000</v>
          </cell>
          <cell r="N46">
            <v>0</v>
          </cell>
          <cell r="O46">
            <v>87373000</v>
          </cell>
          <cell r="P46">
            <v>0</v>
          </cell>
          <cell r="Q46">
            <v>9794770000</v>
          </cell>
          <cell r="R46">
            <v>697753000</v>
          </cell>
        </row>
        <row r="47">
          <cell r="A47">
            <v>1972</v>
          </cell>
          <cell r="C47" t="str">
            <v>UT</v>
          </cell>
          <cell r="D47">
            <v>13990000</v>
          </cell>
          <cell r="E47">
            <v>11000</v>
          </cell>
          <cell r="F47">
            <v>0</v>
          </cell>
          <cell r="G47">
            <v>11235000</v>
          </cell>
          <cell r="H47">
            <v>0</v>
          </cell>
          <cell r="I47">
            <v>0</v>
          </cell>
          <cell r="J47">
            <v>0</v>
          </cell>
          <cell r="K47">
            <v>251000</v>
          </cell>
          <cell r="L47">
            <v>0</v>
          </cell>
          <cell r="M47">
            <v>128000</v>
          </cell>
          <cell r="N47">
            <v>0</v>
          </cell>
          <cell r="O47">
            <v>630000</v>
          </cell>
          <cell r="P47">
            <v>0</v>
          </cell>
          <cell r="Q47">
            <v>34846000</v>
          </cell>
          <cell r="R47">
            <v>536000</v>
          </cell>
        </row>
        <row r="48">
          <cell r="A48">
            <v>1972</v>
          </cell>
          <cell r="C48" t="str">
            <v>VT</v>
          </cell>
          <cell r="D48">
            <v>5144000</v>
          </cell>
          <cell r="E48">
            <v>78000</v>
          </cell>
          <cell r="F48">
            <v>0</v>
          </cell>
          <cell r="G48">
            <v>9487000</v>
          </cell>
          <cell r="H48">
            <v>0</v>
          </cell>
          <cell r="I48">
            <v>1000</v>
          </cell>
          <cell r="J48">
            <v>0</v>
          </cell>
          <cell r="K48">
            <v>55000</v>
          </cell>
          <cell r="L48">
            <v>0</v>
          </cell>
          <cell r="M48">
            <v>162000</v>
          </cell>
          <cell r="N48">
            <v>0</v>
          </cell>
          <cell r="O48">
            <v>87000</v>
          </cell>
          <cell r="P48">
            <v>0</v>
          </cell>
          <cell r="Q48">
            <v>21636000</v>
          </cell>
          <cell r="R48">
            <v>30000</v>
          </cell>
        </row>
        <row r="49">
          <cell r="A49">
            <v>1972</v>
          </cell>
          <cell r="C49" t="str">
            <v>VA</v>
          </cell>
          <cell r="D49">
            <v>19958000</v>
          </cell>
          <cell r="E49">
            <v>825000</v>
          </cell>
          <cell r="F49">
            <v>0</v>
          </cell>
          <cell r="G49">
            <v>51150000</v>
          </cell>
          <cell r="H49">
            <v>0</v>
          </cell>
          <cell r="I49">
            <v>722000</v>
          </cell>
          <cell r="J49">
            <v>0</v>
          </cell>
          <cell r="K49">
            <v>184000</v>
          </cell>
          <cell r="L49">
            <v>0</v>
          </cell>
          <cell r="M49">
            <v>835000</v>
          </cell>
          <cell r="N49">
            <v>0</v>
          </cell>
          <cell r="O49">
            <v>711000</v>
          </cell>
          <cell r="P49">
            <v>0</v>
          </cell>
          <cell r="Q49">
            <v>124481000</v>
          </cell>
          <cell r="R49">
            <v>7757000</v>
          </cell>
        </row>
        <row r="50">
          <cell r="A50">
            <v>1972</v>
          </cell>
          <cell r="C50" t="str">
            <v>WA</v>
          </cell>
          <cell r="D50">
            <v>33901000</v>
          </cell>
          <cell r="E50">
            <v>675000</v>
          </cell>
          <cell r="F50">
            <v>0</v>
          </cell>
          <cell r="G50">
            <v>61539000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302000</v>
          </cell>
          <cell r="N50">
            <v>0</v>
          </cell>
          <cell r="O50">
            <v>637000</v>
          </cell>
          <cell r="P50">
            <v>0</v>
          </cell>
          <cell r="Q50">
            <v>160217000</v>
          </cell>
          <cell r="R50">
            <v>3590000</v>
          </cell>
        </row>
        <row r="51">
          <cell r="A51">
            <v>1972</v>
          </cell>
          <cell r="C51" t="str">
            <v>WV</v>
          </cell>
          <cell r="D51">
            <v>8563000</v>
          </cell>
          <cell r="E51">
            <v>455000</v>
          </cell>
          <cell r="F51">
            <v>0</v>
          </cell>
          <cell r="G51">
            <v>22200000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105000</v>
          </cell>
          <cell r="N51">
            <v>0</v>
          </cell>
          <cell r="O51">
            <v>72000</v>
          </cell>
          <cell r="P51">
            <v>0</v>
          </cell>
          <cell r="Q51">
            <v>57272000</v>
          </cell>
          <cell r="R51">
            <v>69000</v>
          </cell>
        </row>
        <row r="52">
          <cell r="A52">
            <v>1972</v>
          </cell>
          <cell r="C52" t="str">
            <v>WI</v>
          </cell>
          <cell r="D52">
            <v>19934000</v>
          </cell>
          <cell r="E52">
            <v>938000</v>
          </cell>
          <cell r="F52">
            <v>0</v>
          </cell>
          <cell r="G52">
            <v>104998000</v>
          </cell>
          <cell r="H52">
            <v>0</v>
          </cell>
          <cell r="I52">
            <v>186000</v>
          </cell>
          <cell r="J52">
            <v>0</v>
          </cell>
          <cell r="K52">
            <v>3583000</v>
          </cell>
          <cell r="L52">
            <v>0</v>
          </cell>
          <cell r="M52">
            <v>500000</v>
          </cell>
          <cell r="N52">
            <v>0</v>
          </cell>
          <cell r="O52">
            <v>3886000</v>
          </cell>
          <cell r="P52">
            <v>0</v>
          </cell>
          <cell r="Q52">
            <v>97029000</v>
          </cell>
          <cell r="R52">
            <v>13765000</v>
          </cell>
        </row>
        <row r="53">
          <cell r="A53">
            <v>1972</v>
          </cell>
          <cell r="C53" t="str">
            <v>WY</v>
          </cell>
          <cell r="D53">
            <v>4069000</v>
          </cell>
          <cell r="E53">
            <v>0</v>
          </cell>
          <cell r="F53">
            <v>0</v>
          </cell>
          <cell r="G53">
            <v>7421000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2000</v>
          </cell>
          <cell r="P53">
            <v>0</v>
          </cell>
          <cell r="Q53">
            <v>5200000</v>
          </cell>
          <cell r="R53">
            <v>0</v>
          </cell>
        </row>
        <row r="54">
          <cell r="A54">
            <v>1977</v>
          </cell>
          <cell r="C54" t="str">
            <v>AL</v>
          </cell>
          <cell r="D54">
            <v>27498000</v>
          </cell>
          <cell r="E54">
            <v>44000</v>
          </cell>
          <cell r="F54">
            <v>4392000</v>
          </cell>
          <cell r="G54">
            <v>88427000</v>
          </cell>
          <cell r="H54">
            <v>1363000</v>
          </cell>
          <cell r="I54">
            <v>0</v>
          </cell>
          <cell r="J54">
            <v>1472000</v>
          </cell>
          <cell r="K54">
            <v>0</v>
          </cell>
          <cell r="L54">
            <v>0</v>
          </cell>
          <cell r="M54">
            <v>0</v>
          </cell>
          <cell r="N54">
            <v>1473000</v>
          </cell>
          <cell r="O54">
            <v>151000</v>
          </cell>
          <cell r="P54">
            <v>8000</v>
          </cell>
          <cell r="Q54">
            <v>87846000</v>
          </cell>
          <cell r="R54">
            <v>43000</v>
          </cell>
        </row>
        <row r="55">
          <cell r="A55">
            <v>1977</v>
          </cell>
          <cell r="C55" t="str">
            <v>AK</v>
          </cell>
          <cell r="D55">
            <v>14075000</v>
          </cell>
          <cell r="E55">
            <v>218000</v>
          </cell>
          <cell r="F55">
            <v>5098000</v>
          </cell>
          <cell r="G55">
            <v>18860000</v>
          </cell>
          <cell r="H55">
            <v>952000</v>
          </cell>
          <cell r="I55">
            <v>110000</v>
          </cell>
          <cell r="J55">
            <v>0</v>
          </cell>
          <cell r="K55">
            <v>683000</v>
          </cell>
          <cell r="L55">
            <v>0</v>
          </cell>
          <cell r="M55">
            <v>217000</v>
          </cell>
          <cell r="N55">
            <v>27000</v>
          </cell>
          <cell r="O55">
            <v>713000</v>
          </cell>
          <cell r="P55">
            <v>7000</v>
          </cell>
          <cell r="Q55">
            <v>17969000</v>
          </cell>
          <cell r="R55">
            <v>92000</v>
          </cell>
        </row>
        <row r="56">
          <cell r="A56">
            <v>1977</v>
          </cell>
          <cell r="C56" t="str">
            <v>AZ</v>
          </cell>
          <cell r="D56">
            <v>22437000</v>
          </cell>
          <cell r="E56">
            <v>0</v>
          </cell>
          <cell r="F56">
            <v>1136000</v>
          </cell>
          <cell r="G56">
            <v>63317000</v>
          </cell>
          <cell r="H56">
            <v>262000</v>
          </cell>
          <cell r="I56">
            <v>627000</v>
          </cell>
          <cell r="J56">
            <v>0</v>
          </cell>
          <cell r="K56">
            <v>34000</v>
          </cell>
          <cell r="L56">
            <v>0</v>
          </cell>
          <cell r="M56">
            <v>979000</v>
          </cell>
          <cell r="N56">
            <v>2000</v>
          </cell>
          <cell r="O56">
            <v>151000</v>
          </cell>
          <cell r="P56">
            <v>1000</v>
          </cell>
          <cell r="Q56">
            <v>42322000</v>
          </cell>
          <cell r="R56">
            <v>7723000</v>
          </cell>
        </row>
        <row r="57">
          <cell r="A57">
            <v>1977</v>
          </cell>
          <cell r="C57" t="str">
            <v>AR</v>
          </cell>
          <cell r="D57">
            <v>16273000</v>
          </cell>
          <cell r="E57">
            <v>36000</v>
          </cell>
          <cell r="F57">
            <v>0</v>
          </cell>
          <cell r="G57">
            <v>37748000</v>
          </cell>
          <cell r="H57">
            <v>365000</v>
          </cell>
          <cell r="I57">
            <v>27000</v>
          </cell>
          <cell r="J57">
            <v>0</v>
          </cell>
          <cell r="K57">
            <v>703000</v>
          </cell>
          <cell r="L57">
            <v>0</v>
          </cell>
          <cell r="M57">
            <v>37000</v>
          </cell>
          <cell r="N57">
            <v>0</v>
          </cell>
          <cell r="O57">
            <v>1210000</v>
          </cell>
          <cell r="P57">
            <v>27000</v>
          </cell>
          <cell r="Q57">
            <v>50800000</v>
          </cell>
          <cell r="R57">
            <v>2579000</v>
          </cell>
        </row>
        <row r="58">
          <cell r="A58">
            <v>1977</v>
          </cell>
          <cell r="C58" t="str">
            <v>CA</v>
          </cell>
          <cell r="D58">
            <v>145265000</v>
          </cell>
          <cell r="E58">
            <v>10619000</v>
          </cell>
          <cell r="F58">
            <v>24715000</v>
          </cell>
          <cell r="G58">
            <v>1020701000</v>
          </cell>
          <cell r="H58">
            <v>4824000</v>
          </cell>
          <cell r="I58">
            <v>0</v>
          </cell>
          <cell r="J58">
            <v>105000</v>
          </cell>
          <cell r="K58">
            <v>1554000</v>
          </cell>
          <cell r="L58">
            <v>0</v>
          </cell>
          <cell r="M58">
            <v>1626000</v>
          </cell>
          <cell r="N58">
            <v>419000</v>
          </cell>
          <cell r="O58">
            <v>4034000</v>
          </cell>
          <cell r="P58">
            <v>89000</v>
          </cell>
          <cell r="Q58">
            <v>1672498000</v>
          </cell>
          <cell r="R58">
            <v>69461000</v>
          </cell>
        </row>
        <row r="59">
          <cell r="A59">
            <v>1977</v>
          </cell>
          <cell r="C59" t="str">
            <v>CO</v>
          </cell>
          <cell r="D59">
            <v>15100000</v>
          </cell>
          <cell r="E59">
            <v>1239000</v>
          </cell>
          <cell r="F59">
            <v>2802000</v>
          </cell>
          <cell r="G59">
            <v>82625000</v>
          </cell>
          <cell r="H59">
            <v>0</v>
          </cell>
          <cell r="I59">
            <v>272000</v>
          </cell>
          <cell r="J59">
            <v>105000</v>
          </cell>
          <cell r="K59">
            <v>87000</v>
          </cell>
          <cell r="L59">
            <v>0</v>
          </cell>
          <cell r="M59">
            <v>2709000</v>
          </cell>
          <cell r="N59">
            <v>135000</v>
          </cell>
          <cell r="O59">
            <v>753000</v>
          </cell>
          <cell r="P59">
            <v>0</v>
          </cell>
          <cell r="Q59">
            <v>99171000</v>
          </cell>
          <cell r="R59">
            <v>1317000</v>
          </cell>
        </row>
        <row r="60">
          <cell r="A60">
            <v>1977</v>
          </cell>
          <cell r="C60" t="str">
            <v>CT</v>
          </cell>
          <cell r="D60">
            <v>26056000</v>
          </cell>
          <cell r="E60">
            <v>2381000</v>
          </cell>
          <cell r="F60">
            <v>7255000</v>
          </cell>
          <cell r="G60">
            <v>64631000</v>
          </cell>
          <cell r="H60">
            <v>158000</v>
          </cell>
          <cell r="I60">
            <v>0</v>
          </cell>
          <cell r="J60">
            <v>71000</v>
          </cell>
          <cell r="K60">
            <v>42000</v>
          </cell>
          <cell r="L60">
            <v>0</v>
          </cell>
          <cell r="M60">
            <v>1335000</v>
          </cell>
          <cell r="N60">
            <v>111000</v>
          </cell>
          <cell r="O60">
            <v>111000</v>
          </cell>
          <cell r="P60">
            <v>0</v>
          </cell>
          <cell r="Q60">
            <v>147886000</v>
          </cell>
          <cell r="R60">
            <v>14122000</v>
          </cell>
        </row>
        <row r="61">
          <cell r="A61">
            <v>1977</v>
          </cell>
          <cell r="C61" t="str">
            <v>DE</v>
          </cell>
          <cell r="D61">
            <v>5264000</v>
          </cell>
          <cell r="E61">
            <v>130000</v>
          </cell>
          <cell r="F61">
            <v>10841000</v>
          </cell>
          <cell r="G61">
            <v>17128000</v>
          </cell>
          <cell r="H61">
            <v>59000</v>
          </cell>
          <cell r="I61">
            <v>0</v>
          </cell>
          <cell r="J61">
            <v>1265000</v>
          </cell>
          <cell r="K61">
            <v>0</v>
          </cell>
          <cell r="L61">
            <v>0</v>
          </cell>
          <cell r="M61">
            <v>117000</v>
          </cell>
          <cell r="N61">
            <v>1280000</v>
          </cell>
          <cell r="O61">
            <v>175000</v>
          </cell>
          <cell r="P61">
            <v>0</v>
          </cell>
          <cell r="Q61">
            <v>26068000</v>
          </cell>
          <cell r="R61">
            <v>1074000</v>
          </cell>
        </row>
        <row r="62">
          <cell r="A62">
            <v>1977</v>
          </cell>
          <cell r="C62" t="str">
            <v>DC</v>
          </cell>
          <cell r="D62">
            <v>7586000</v>
          </cell>
          <cell r="E62">
            <v>0</v>
          </cell>
          <cell r="F62">
            <v>6921000</v>
          </cell>
          <cell r="G62">
            <v>63904000</v>
          </cell>
          <cell r="H62">
            <v>0</v>
          </cell>
          <cell r="I62">
            <v>0</v>
          </cell>
          <cell r="J62">
            <v>10000</v>
          </cell>
          <cell r="K62">
            <v>0</v>
          </cell>
          <cell r="L62">
            <v>0</v>
          </cell>
          <cell r="M62">
            <v>0</v>
          </cell>
          <cell r="N62">
            <v>10000</v>
          </cell>
          <cell r="O62">
            <v>75000</v>
          </cell>
          <cell r="P62">
            <v>0</v>
          </cell>
          <cell r="Q62">
            <v>92929000</v>
          </cell>
          <cell r="R62">
            <v>7293000</v>
          </cell>
        </row>
        <row r="63">
          <cell r="A63">
            <v>1977</v>
          </cell>
          <cell r="C63" t="str">
            <v>FL</v>
          </cell>
          <cell r="D63">
            <v>50478000</v>
          </cell>
          <cell r="E63">
            <v>1781000</v>
          </cell>
          <cell r="F63">
            <v>703000</v>
          </cell>
          <cell r="G63">
            <v>96542000</v>
          </cell>
          <cell r="H63">
            <v>983000</v>
          </cell>
          <cell r="I63">
            <v>0</v>
          </cell>
          <cell r="J63">
            <v>0</v>
          </cell>
          <cell r="K63">
            <v>125000</v>
          </cell>
          <cell r="L63">
            <v>0</v>
          </cell>
          <cell r="M63">
            <v>1509000</v>
          </cell>
          <cell r="N63">
            <v>2000</v>
          </cell>
          <cell r="O63">
            <v>329000</v>
          </cell>
          <cell r="P63">
            <v>2000</v>
          </cell>
          <cell r="Q63">
            <v>135419000</v>
          </cell>
          <cell r="R63">
            <v>472000</v>
          </cell>
        </row>
        <row r="64">
          <cell r="A64">
            <v>1977</v>
          </cell>
          <cell r="C64" t="str">
            <v>GA</v>
          </cell>
          <cell r="D64">
            <v>30162000</v>
          </cell>
          <cell r="E64">
            <v>170000</v>
          </cell>
          <cell r="F64">
            <v>0</v>
          </cell>
          <cell r="G64">
            <v>94909000</v>
          </cell>
          <cell r="H64">
            <v>2081000</v>
          </cell>
          <cell r="I64">
            <v>0</v>
          </cell>
          <cell r="J64">
            <v>0</v>
          </cell>
          <cell r="K64">
            <v>528000</v>
          </cell>
          <cell r="L64">
            <v>742000</v>
          </cell>
          <cell r="M64">
            <v>298000</v>
          </cell>
          <cell r="N64">
            <v>20000</v>
          </cell>
          <cell r="O64">
            <v>643000</v>
          </cell>
          <cell r="P64">
            <v>854000</v>
          </cell>
          <cell r="Q64">
            <v>102114000</v>
          </cell>
          <cell r="R64">
            <v>92000</v>
          </cell>
        </row>
        <row r="65">
          <cell r="A65">
            <v>1977</v>
          </cell>
          <cell r="C65" t="str">
            <v>HI</v>
          </cell>
          <cell r="D65">
            <v>10821000</v>
          </cell>
          <cell r="E65">
            <v>400000</v>
          </cell>
          <cell r="F65">
            <v>0</v>
          </cell>
          <cell r="G65">
            <v>22614000</v>
          </cell>
          <cell r="H65">
            <v>4000</v>
          </cell>
          <cell r="I65">
            <v>0</v>
          </cell>
          <cell r="J65">
            <v>0</v>
          </cell>
          <cell r="K65">
            <v>77000</v>
          </cell>
          <cell r="L65">
            <v>0</v>
          </cell>
          <cell r="M65">
            <v>28000</v>
          </cell>
          <cell r="N65">
            <v>0</v>
          </cell>
          <cell r="O65">
            <v>83000</v>
          </cell>
          <cell r="P65">
            <v>0</v>
          </cell>
          <cell r="Q65">
            <v>74376000</v>
          </cell>
          <cell r="R65">
            <v>22801000</v>
          </cell>
        </row>
        <row r="66">
          <cell r="A66">
            <v>1977</v>
          </cell>
          <cell r="C66" t="str">
            <v>ID</v>
          </cell>
          <cell r="D66">
            <v>8716000</v>
          </cell>
          <cell r="E66">
            <v>1095000</v>
          </cell>
          <cell r="F66">
            <v>335000</v>
          </cell>
          <cell r="G66">
            <v>14659000</v>
          </cell>
          <cell r="H66">
            <v>92000</v>
          </cell>
          <cell r="I66">
            <v>214000</v>
          </cell>
          <cell r="J66">
            <v>0</v>
          </cell>
          <cell r="K66">
            <v>5000</v>
          </cell>
          <cell r="L66">
            <v>0</v>
          </cell>
          <cell r="M66">
            <v>853000</v>
          </cell>
          <cell r="N66">
            <v>1000</v>
          </cell>
          <cell r="O66">
            <v>292000</v>
          </cell>
          <cell r="P66">
            <v>0</v>
          </cell>
          <cell r="Q66">
            <v>23558000</v>
          </cell>
          <cell r="R66">
            <v>96000</v>
          </cell>
        </row>
        <row r="67">
          <cell r="A67">
            <v>1977</v>
          </cell>
          <cell r="C67" t="str">
            <v>IL</v>
          </cell>
          <cell r="D67">
            <v>72666000</v>
          </cell>
          <cell r="E67">
            <v>5318000</v>
          </cell>
          <cell r="F67">
            <v>8597000</v>
          </cell>
          <cell r="G67">
            <v>309358000</v>
          </cell>
          <cell r="H67">
            <v>2300000</v>
          </cell>
          <cell r="I67">
            <v>0</v>
          </cell>
          <cell r="J67">
            <v>497000</v>
          </cell>
          <cell r="K67">
            <v>2005000</v>
          </cell>
          <cell r="L67">
            <v>0</v>
          </cell>
          <cell r="M67">
            <v>422000</v>
          </cell>
          <cell r="N67">
            <v>507000</v>
          </cell>
          <cell r="O67">
            <v>3282000</v>
          </cell>
          <cell r="P67">
            <v>3000</v>
          </cell>
          <cell r="Q67">
            <v>741671000</v>
          </cell>
          <cell r="R67">
            <v>106679000</v>
          </cell>
        </row>
        <row r="68">
          <cell r="A68">
            <v>1977</v>
          </cell>
          <cell r="C68" t="str">
            <v>IN</v>
          </cell>
          <cell r="D68">
            <v>33349000</v>
          </cell>
          <cell r="E68">
            <v>496000</v>
          </cell>
          <cell r="F68">
            <v>12961000</v>
          </cell>
          <cell r="G68">
            <v>101804000</v>
          </cell>
          <cell r="H68">
            <v>307000</v>
          </cell>
          <cell r="I68">
            <v>170000</v>
          </cell>
          <cell r="J68">
            <v>1971000</v>
          </cell>
          <cell r="K68">
            <v>1001000</v>
          </cell>
          <cell r="L68">
            <v>0</v>
          </cell>
          <cell r="M68">
            <v>585000</v>
          </cell>
          <cell r="N68">
            <v>2630000</v>
          </cell>
          <cell r="O68">
            <v>1240000</v>
          </cell>
          <cell r="P68">
            <v>6000</v>
          </cell>
          <cell r="Q68">
            <v>113836000</v>
          </cell>
          <cell r="R68">
            <v>328000</v>
          </cell>
        </row>
        <row r="69">
          <cell r="A69">
            <v>1977</v>
          </cell>
          <cell r="C69" t="str">
            <v>IA</v>
          </cell>
          <cell r="D69">
            <v>22674000</v>
          </cell>
          <cell r="E69">
            <v>7436000</v>
          </cell>
          <cell r="F69">
            <v>6449000</v>
          </cell>
          <cell r="G69">
            <v>78296000</v>
          </cell>
          <cell r="H69">
            <v>109000</v>
          </cell>
          <cell r="I69">
            <v>0</v>
          </cell>
          <cell r="J69">
            <v>4908000</v>
          </cell>
          <cell r="K69">
            <v>4611000</v>
          </cell>
          <cell r="L69">
            <v>0</v>
          </cell>
          <cell r="M69">
            <v>305000</v>
          </cell>
          <cell r="N69">
            <v>5017000</v>
          </cell>
          <cell r="O69">
            <v>5952000</v>
          </cell>
          <cell r="P69">
            <v>0</v>
          </cell>
          <cell r="Q69">
            <v>111594000</v>
          </cell>
          <cell r="R69">
            <v>11314000</v>
          </cell>
        </row>
        <row r="70">
          <cell r="A70">
            <v>1977</v>
          </cell>
          <cell r="C70" t="str">
            <v>KS</v>
          </cell>
          <cell r="D70">
            <v>16420000</v>
          </cell>
          <cell r="E70">
            <v>357000</v>
          </cell>
          <cell r="F70">
            <v>1678000</v>
          </cell>
          <cell r="G70">
            <v>74460000</v>
          </cell>
          <cell r="H70">
            <v>756000</v>
          </cell>
          <cell r="I70">
            <v>0</v>
          </cell>
          <cell r="J70">
            <v>0</v>
          </cell>
          <cell r="K70">
            <v>340000</v>
          </cell>
          <cell r="L70">
            <v>0</v>
          </cell>
          <cell r="M70">
            <v>2004000</v>
          </cell>
          <cell r="N70">
            <v>109000</v>
          </cell>
          <cell r="O70">
            <v>681000</v>
          </cell>
          <cell r="P70">
            <v>2000</v>
          </cell>
          <cell r="Q70">
            <v>72416000</v>
          </cell>
          <cell r="R70">
            <v>106000</v>
          </cell>
        </row>
        <row r="71">
          <cell r="A71">
            <v>1977</v>
          </cell>
          <cell r="C71" t="str">
            <v>KY</v>
          </cell>
          <cell r="D71">
            <v>10139000</v>
          </cell>
          <cell r="E71">
            <v>636000</v>
          </cell>
          <cell r="F71">
            <v>0</v>
          </cell>
          <cell r="G71">
            <v>127473000</v>
          </cell>
          <cell r="H71">
            <v>0</v>
          </cell>
          <cell r="I71">
            <v>0</v>
          </cell>
          <cell r="J71">
            <v>0</v>
          </cell>
          <cell r="K71">
            <v>240000</v>
          </cell>
          <cell r="L71">
            <v>0</v>
          </cell>
          <cell r="M71">
            <v>0</v>
          </cell>
          <cell r="N71">
            <v>0</v>
          </cell>
          <cell r="O71">
            <v>1120000</v>
          </cell>
          <cell r="P71">
            <v>0</v>
          </cell>
          <cell r="Q71">
            <v>153396000</v>
          </cell>
          <cell r="R71">
            <v>1371000</v>
          </cell>
        </row>
        <row r="72">
          <cell r="A72">
            <v>1977</v>
          </cell>
          <cell r="C72" t="str">
            <v>LA</v>
          </cell>
          <cell r="D72">
            <v>26902000</v>
          </cell>
          <cell r="E72">
            <v>0</v>
          </cell>
          <cell r="F72">
            <v>784000</v>
          </cell>
          <cell r="G72">
            <v>109620000</v>
          </cell>
          <cell r="H72">
            <v>2108000</v>
          </cell>
          <cell r="I72">
            <v>0</v>
          </cell>
          <cell r="J72">
            <v>6000</v>
          </cell>
          <cell r="K72">
            <v>3000</v>
          </cell>
          <cell r="L72">
            <v>0</v>
          </cell>
          <cell r="M72">
            <v>243000</v>
          </cell>
          <cell r="N72">
            <v>6000</v>
          </cell>
          <cell r="O72">
            <v>212000</v>
          </cell>
          <cell r="P72">
            <v>13000</v>
          </cell>
          <cell r="Q72">
            <v>95710000</v>
          </cell>
          <cell r="R72">
            <v>1794000</v>
          </cell>
        </row>
        <row r="73">
          <cell r="A73">
            <v>1977</v>
          </cell>
          <cell r="C73" t="str">
            <v>ME</v>
          </cell>
          <cell r="D73">
            <v>11261000</v>
          </cell>
          <cell r="E73">
            <v>5075000</v>
          </cell>
          <cell r="F73">
            <v>158000</v>
          </cell>
          <cell r="G73">
            <v>25729000</v>
          </cell>
          <cell r="H73">
            <v>41000</v>
          </cell>
          <cell r="I73">
            <v>0</v>
          </cell>
          <cell r="J73">
            <v>0</v>
          </cell>
          <cell r="K73">
            <v>12000</v>
          </cell>
          <cell r="L73">
            <v>0</v>
          </cell>
          <cell r="M73">
            <v>70000</v>
          </cell>
          <cell r="N73">
            <v>0</v>
          </cell>
          <cell r="O73">
            <v>49000</v>
          </cell>
          <cell r="P73">
            <v>0</v>
          </cell>
          <cell r="Q73">
            <v>45680000</v>
          </cell>
          <cell r="R73">
            <v>687000</v>
          </cell>
        </row>
        <row r="74">
          <cell r="A74">
            <v>1977</v>
          </cell>
          <cell r="C74" t="str">
            <v>MD</v>
          </cell>
          <cell r="D74">
            <v>21941000</v>
          </cell>
          <cell r="E74">
            <v>101000</v>
          </cell>
          <cell r="F74">
            <v>361000</v>
          </cell>
          <cell r="G74">
            <v>130332000</v>
          </cell>
          <cell r="H74">
            <v>589000</v>
          </cell>
          <cell r="I74">
            <v>0</v>
          </cell>
          <cell r="J74">
            <v>0</v>
          </cell>
          <cell r="K74">
            <v>3741000</v>
          </cell>
          <cell r="L74">
            <v>0</v>
          </cell>
          <cell r="M74">
            <v>129000</v>
          </cell>
          <cell r="N74">
            <v>0</v>
          </cell>
          <cell r="O74">
            <v>4237000</v>
          </cell>
          <cell r="P74">
            <v>0</v>
          </cell>
          <cell r="Q74">
            <v>149003000</v>
          </cell>
          <cell r="R74">
            <v>22756000</v>
          </cell>
        </row>
        <row r="75">
          <cell r="A75">
            <v>1977</v>
          </cell>
          <cell r="C75" t="str">
            <v>MA</v>
          </cell>
          <cell r="D75">
            <v>46942000</v>
          </cell>
          <cell r="E75">
            <v>40558000</v>
          </cell>
          <cell r="F75">
            <v>11705000</v>
          </cell>
          <cell r="G75">
            <v>200835000</v>
          </cell>
          <cell r="H75">
            <v>887000</v>
          </cell>
          <cell r="I75">
            <v>0</v>
          </cell>
          <cell r="J75">
            <v>1255000</v>
          </cell>
          <cell r="K75">
            <v>64000</v>
          </cell>
          <cell r="L75">
            <v>0</v>
          </cell>
          <cell r="M75">
            <v>2296000</v>
          </cell>
          <cell r="N75">
            <v>1313000</v>
          </cell>
          <cell r="O75">
            <v>136000</v>
          </cell>
          <cell r="P75">
            <v>0</v>
          </cell>
          <cell r="Q75">
            <v>438606000</v>
          </cell>
          <cell r="R75">
            <v>51009000</v>
          </cell>
        </row>
        <row r="76">
          <cell r="A76">
            <v>1977</v>
          </cell>
          <cell r="C76" t="str">
            <v>MI</v>
          </cell>
          <cell r="D76">
            <v>97795000</v>
          </cell>
          <cell r="E76">
            <v>6071000</v>
          </cell>
          <cell r="F76">
            <v>6346000</v>
          </cell>
          <cell r="G76">
            <v>428888000</v>
          </cell>
          <cell r="H76">
            <v>2098000</v>
          </cell>
          <cell r="I76">
            <v>35000</v>
          </cell>
          <cell r="J76">
            <v>382000</v>
          </cell>
          <cell r="K76">
            <v>576000</v>
          </cell>
          <cell r="L76">
            <v>0</v>
          </cell>
          <cell r="M76">
            <v>1310000</v>
          </cell>
          <cell r="N76">
            <v>408000</v>
          </cell>
          <cell r="O76">
            <v>2261000</v>
          </cell>
          <cell r="P76">
            <v>0</v>
          </cell>
          <cell r="Q76">
            <v>700796000</v>
          </cell>
          <cell r="R76">
            <v>124973000</v>
          </cell>
        </row>
        <row r="77">
          <cell r="A77">
            <v>1977</v>
          </cell>
          <cell r="C77" t="str">
            <v>MN</v>
          </cell>
          <cell r="D77">
            <v>24928000</v>
          </cell>
          <cell r="E77">
            <v>16533000</v>
          </cell>
          <cell r="F77">
            <v>2710000</v>
          </cell>
          <cell r="G77">
            <v>168118000</v>
          </cell>
          <cell r="H77">
            <v>841000</v>
          </cell>
          <cell r="I77">
            <v>101000</v>
          </cell>
          <cell r="J77">
            <v>580000</v>
          </cell>
          <cell r="K77">
            <v>3810000</v>
          </cell>
          <cell r="L77">
            <v>0</v>
          </cell>
          <cell r="M77">
            <v>615000</v>
          </cell>
          <cell r="N77">
            <v>703000</v>
          </cell>
          <cell r="O77">
            <v>6360000</v>
          </cell>
          <cell r="P77">
            <v>2000</v>
          </cell>
          <cell r="Q77">
            <v>149094000</v>
          </cell>
          <cell r="R77">
            <v>29179000</v>
          </cell>
        </row>
        <row r="78">
          <cell r="A78">
            <v>1977</v>
          </cell>
          <cell r="C78" t="str">
            <v>MS</v>
          </cell>
          <cell r="D78">
            <v>31650000</v>
          </cell>
          <cell r="E78">
            <v>53000</v>
          </cell>
          <cell r="F78">
            <v>0</v>
          </cell>
          <cell r="G78">
            <v>59222000</v>
          </cell>
          <cell r="H78">
            <v>482000</v>
          </cell>
          <cell r="I78">
            <v>38000</v>
          </cell>
          <cell r="J78">
            <v>0</v>
          </cell>
          <cell r="K78">
            <v>247000</v>
          </cell>
          <cell r="L78">
            <v>0</v>
          </cell>
          <cell r="M78">
            <v>47000</v>
          </cell>
          <cell r="N78">
            <v>0</v>
          </cell>
          <cell r="O78">
            <v>895000</v>
          </cell>
          <cell r="P78">
            <v>0</v>
          </cell>
          <cell r="Q78">
            <v>29001000</v>
          </cell>
          <cell r="R78">
            <v>42000</v>
          </cell>
        </row>
        <row r="79">
          <cell r="A79">
            <v>1977</v>
          </cell>
          <cell r="C79" t="str">
            <v>MO</v>
          </cell>
          <cell r="D79">
            <v>32767000</v>
          </cell>
          <cell r="E79">
            <v>1039000</v>
          </cell>
          <cell r="F79">
            <v>600000</v>
          </cell>
          <cell r="G79">
            <v>102916000</v>
          </cell>
          <cell r="H79">
            <v>1446000</v>
          </cell>
          <cell r="I79">
            <v>882000</v>
          </cell>
          <cell r="J79">
            <v>41000</v>
          </cell>
          <cell r="K79">
            <v>694000</v>
          </cell>
          <cell r="L79">
            <v>0</v>
          </cell>
          <cell r="M79">
            <v>3156000</v>
          </cell>
          <cell r="N79">
            <v>68000</v>
          </cell>
          <cell r="O79">
            <v>1078000</v>
          </cell>
          <cell r="P79">
            <v>3000</v>
          </cell>
          <cell r="Q79">
            <v>163094000</v>
          </cell>
          <cell r="R79">
            <v>7454000</v>
          </cell>
        </row>
        <row r="80">
          <cell r="A80">
            <v>1977</v>
          </cell>
          <cell r="C80" t="str">
            <v>MT</v>
          </cell>
          <cell r="D80">
            <v>7961000</v>
          </cell>
          <cell r="E80">
            <v>598000</v>
          </cell>
          <cell r="F80">
            <v>1659000</v>
          </cell>
          <cell r="G80">
            <v>20798000</v>
          </cell>
          <cell r="H80">
            <v>364000</v>
          </cell>
          <cell r="I80">
            <v>3000</v>
          </cell>
          <cell r="J80">
            <v>95000</v>
          </cell>
          <cell r="K80">
            <v>3439000</v>
          </cell>
          <cell r="L80">
            <v>0</v>
          </cell>
          <cell r="M80">
            <v>91000</v>
          </cell>
          <cell r="N80">
            <v>153000</v>
          </cell>
          <cell r="O80">
            <v>3629000</v>
          </cell>
          <cell r="P80">
            <v>0</v>
          </cell>
          <cell r="Q80">
            <v>12030000</v>
          </cell>
          <cell r="R80">
            <v>3461000</v>
          </cell>
        </row>
        <row r="81">
          <cell r="A81">
            <v>1977</v>
          </cell>
          <cell r="C81" t="str">
            <v>NE</v>
          </cell>
          <cell r="D81">
            <v>11363000</v>
          </cell>
          <cell r="E81">
            <v>8699000</v>
          </cell>
          <cell r="F81">
            <v>6999000</v>
          </cell>
          <cell r="G81">
            <v>28660000</v>
          </cell>
          <cell r="H81">
            <v>366000</v>
          </cell>
          <cell r="I81">
            <v>0</v>
          </cell>
          <cell r="J81">
            <v>566000</v>
          </cell>
          <cell r="K81">
            <v>76000</v>
          </cell>
          <cell r="L81">
            <v>0</v>
          </cell>
          <cell r="M81">
            <v>343000</v>
          </cell>
          <cell r="N81">
            <v>678000</v>
          </cell>
          <cell r="O81">
            <v>159000</v>
          </cell>
          <cell r="P81">
            <v>0</v>
          </cell>
          <cell r="Q81">
            <v>31931000</v>
          </cell>
          <cell r="R81">
            <v>720000</v>
          </cell>
        </row>
        <row r="82">
          <cell r="A82">
            <v>1977</v>
          </cell>
          <cell r="C82" t="str">
            <v>NV</v>
          </cell>
          <cell r="D82">
            <v>14875000</v>
          </cell>
          <cell r="E82">
            <v>209000</v>
          </cell>
          <cell r="F82">
            <v>953000</v>
          </cell>
          <cell r="G82">
            <v>21515000</v>
          </cell>
          <cell r="H82">
            <v>124000</v>
          </cell>
          <cell r="I82">
            <v>0</v>
          </cell>
          <cell r="J82">
            <v>753000</v>
          </cell>
          <cell r="K82">
            <v>16000</v>
          </cell>
          <cell r="L82">
            <v>0</v>
          </cell>
          <cell r="M82">
            <v>6000</v>
          </cell>
          <cell r="N82">
            <v>758000</v>
          </cell>
          <cell r="O82">
            <v>64000</v>
          </cell>
          <cell r="P82">
            <v>1000</v>
          </cell>
          <cell r="Q82">
            <v>8218000</v>
          </cell>
          <cell r="R82">
            <v>459000</v>
          </cell>
        </row>
        <row r="83">
          <cell r="A83">
            <v>1977</v>
          </cell>
          <cell r="C83" t="str">
            <v>NH</v>
          </cell>
          <cell r="D83">
            <v>5997000</v>
          </cell>
          <cell r="E83">
            <v>1059000</v>
          </cell>
          <cell r="F83">
            <v>1504000</v>
          </cell>
          <cell r="G83">
            <v>38744000</v>
          </cell>
          <cell r="H83">
            <v>58000</v>
          </cell>
          <cell r="I83">
            <v>0</v>
          </cell>
          <cell r="J83">
            <v>24000</v>
          </cell>
          <cell r="K83">
            <v>9706000</v>
          </cell>
          <cell r="L83">
            <v>0</v>
          </cell>
          <cell r="M83">
            <v>228000</v>
          </cell>
          <cell r="N83">
            <v>1267000</v>
          </cell>
          <cell r="O83">
            <v>9930000</v>
          </cell>
          <cell r="P83">
            <v>0</v>
          </cell>
          <cell r="Q83">
            <v>26086000</v>
          </cell>
          <cell r="R83">
            <v>445000</v>
          </cell>
        </row>
        <row r="84">
          <cell r="A84">
            <v>1977</v>
          </cell>
          <cell r="C84" t="str">
            <v>NJ</v>
          </cell>
          <cell r="D84">
            <v>51626000</v>
          </cell>
          <cell r="E84">
            <v>3614000</v>
          </cell>
          <cell r="F84">
            <v>6335000</v>
          </cell>
          <cell r="G84">
            <v>257603000</v>
          </cell>
          <cell r="H84">
            <v>583000</v>
          </cell>
          <cell r="I84">
            <v>0</v>
          </cell>
          <cell r="J84">
            <v>174000</v>
          </cell>
          <cell r="K84">
            <v>240000</v>
          </cell>
          <cell r="L84">
            <v>0</v>
          </cell>
          <cell r="M84">
            <v>0</v>
          </cell>
          <cell r="N84">
            <v>246000</v>
          </cell>
          <cell r="O84">
            <v>451000</v>
          </cell>
          <cell r="P84">
            <v>4000</v>
          </cell>
          <cell r="Q84">
            <v>425296000</v>
          </cell>
          <cell r="R84">
            <v>25826000</v>
          </cell>
        </row>
        <row r="85">
          <cell r="A85">
            <v>1977</v>
          </cell>
          <cell r="C85" t="str">
            <v>NM</v>
          </cell>
          <cell r="D85">
            <v>9724000</v>
          </cell>
          <cell r="E85">
            <v>59000</v>
          </cell>
          <cell r="F85">
            <v>2095000</v>
          </cell>
          <cell r="G85">
            <v>32205000</v>
          </cell>
          <cell r="H85">
            <v>356000</v>
          </cell>
          <cell r="I85">
            <v>228000</v>
          </cell>
          <cell r="J85">
            <v>0</v>
          </cell>
          <cell r="K85">
            <v>321000</v>
          </cell>
          <cell r="L85">
            <v>0</v>
          </cell>
          <cell r="M85">
            <v>285000</v>
          </cell>
          <cell r="N85">
            <v>22000</v>
          </cell>
          <cell r="O85">
            <v>521000</v>
          </cell>
          <cell r="P85">
            <v>0</v>
          </cell>
          <cell r="Q85">
            <v>31404000</v>
          </cell>
          <cell r="R85">
            <v>364000</v>
          </cell>
        </row>
        <row r="86">
          <cell r="A86">
            <v>1977</v>
          </cell>
          <cell r="C86" t="str">
            <v>NY</v>
          </cell>
          <cell r="D86">
            <v>163748000</v>
          </cell>
          <cell r="E86">
            <v>25885000</v>
          </cell>
          <cell r="F86">
            <v>29041000</v>
          </cell>
          <cell r="G86">
            <v>1228091000</v>
          </cell>
          <cell r="H86">
            <v>3180000</v>
          </cell>
          <cell r="I86">
            <v>0</v>
          </cell>
          <cell r="J86">
            <v>482000</v>
          </cell>
          <cell r="K86">
            <v>6104000</v>
          </cell>
          <cell r="L86">
            <v>0</v>
          </cell>
          <cell r="M86">
            <v>240000</v>
          </cell>
          <cell r="N86">
            <v>626000</v>
          </cell>
          <cell r="O86">
            <v>13917000</v>
          </cell>
          <cell r="P86">
            <v>5000</v>
          </cell>
          <cell r="Q86">
            <v>1556021000</v>
          </cell>
          <cell r="R86">
            <v>358368000</v>
          </cell>
        </row>
        <row r="87">
          <cell r="A87">
            <v>1977</v>
          </cell>
          <cell r="C87" t="str">
            <v>NC</v>
          </cell>
          <cell r="D87">
            <v>43049000</v>
          </cell>
          <cell r="E87">
            <v>2267000</v>
          </cell>
          <cell r="F87">
            <v>223000</v>
          </cell>
          <cell r="G87">
            <v>141715000</v>
          </cell>
          <cell r="H87">
            <v>1320000</v>
          </cell>
          <cell r="I87">
            <v>0</v>
          </cell>
          <cell r="J87">
            <v>0</v>
          </cell>
          <cell r="K87">
            <v>761000</v>
          </cell>
          <cell r="L87">
            <v>0</v>
          </cell>
          <cell r="M87">
            <v>362000</v>
          </cell>
          <cell r="N87">
            <v>0</v>
          </cell>
          <cell r="O87">
            <v>1572000</v>
          </cell>
          <cell r="P87">
            <v>15000</v>
          </cell>
          <cell r="Q87">
            <v>145328000</v>
          </cell>
          <cell r="R87">
            <v>5729000</v>
          </cell>
        </row>
        <row r="88">
          <cell r="A88">
            <v>1977</v>
          </cell>
          <cell r="C88" t="str">
            <v>ND</v>
          </cell>
          <cell r="D88">
            <v>1725000</v>
          </cell>
          <cell r="E88">
            <v>85000</v>
          </cell>
          <cell r="F88">
            <v>465000</v>
          </cell>
          <cell r="G88">
            <v>18471000</v>
          </cell>
          <cell r="H88">
            <v>110000</v>
          </cell>
          <cell r="I88">
            <v>0</v>
          </cell>
          <cell r="J88">
            <v>0</v>
          </cell>
          <cell r="K88">
            <v>2000</v>
          </cell>
          <cell r="L88">
            <v>0</v>
          </cell>
          <cell r="M88">
            <v>254000</v>
          </cell>
          <cell r="N88">
            <v>10000</v>
          </cell>
          <cell r="O88">
            <v>198000</v>
          </cell>
          <cell r="P88">
            <v>0</v>
          </cell>
          <cell r="Q88">
            <v>12790000</v>
          </cell>
          <cell r="R88">
            <v>135000</v>
          </cell>
        </row>
        <row r="89">
          <cell r="A89">
            <v>1977</v>
          </cell>
          <cell r="C89" t="str">
            <v>OH</v>
          </cell>
          <cell r="D89">
            <v>75003000</v>
          </cell>
          <cell r="E89">
            <v>16324000</v>
          </cell>
          <cell r="F89">
            <v>6702000</v>
          </cell>
          <cell r="G89">
            <v>366305000</v>
          </cell>
          <cell r="H89">
            <v>1538000</v>
          </cell>
          <cell r="I89">
            <v>225000</v>
          </cell>
          <cell r="J89">
            <v>310000</v>
          </cell>
          <cell r="K89">
            <v>7180000</v>
          </cell>
          <cell r="L89">
            <v>0</v>
          </cell>
          <cell r="M89">
            <v>922000</v>
          </cell>
          <cell r="N89">
            <v>341000</v>
          </cell>
          <cell r="O89">
            <v>9637000</v>
          </cell>
          <cell r="P89">
            <v>0</v>
          </cell>
          <cell r="Q89">
            <v>440641000</v>
          </cell>
          <cell r="R89">
            <v>56227000</v>
          </cell>
        </row>
        <row r="90">
          <cell r="A90">
            <v>1977</v>
          </cell>
          <cell r="C90" t="str">
            <v>OK</v>
          </cell>
          <cell r="D90">
            <v>24970000</v>
          </cell>
          <cell r="E90">
            <v>218000</v>
          </cell>
          <cell r="F90">
            <v>3838000</v>
          </cell>
          <cell r="G90">
            <v>78891000</v>
          </cell>
          <cell r="H90">
            <v>440000</v>
          </cell>
          <cell r="I90">
            <v>0</v>
          </cell>
          <cell r="J90">
            <v>150000</v>
          </cell>
          <cell r="K90">
            <v>387000</v>
          </cell>
          <cell r="L90">
            <v>0</v>
          </cell>
          <cell r="M90">
            <v>243000</v>
          </cell>
          <cell r="N90">
            <v>263000</v>
          </cell>
          <cell r="O90">
            <v>1199000</v>
          </cell>
          <cell r="P90">
            <v>16000</v>
          </cell>
          <cell r="Q90">
            <v>75421000</v>
          </cell>
          <cell r="R90">
            <v>193000</v>
          </cell>
        </row>
        <row r="91">
          <cell r="A91">
            <v>1977</v>
          </cell>
          <cell r="C91" t="str">
            <v>OR</v>
          </cell>
          <cell r="D91">
            <v>12173000</v>
          </cell>
          <cell r="E91">
            <v>8000</v>
          </cell>
          <cell r="F91">
            <v>1558000</v>
          </cell>
          <cell r="G91">
            <v>106958000</v>
          </cell>
          <cell r="H91">
            <v>127000</v>
          </cell>
          <cell r="I91">
            <v>0</v>
          </cell>
          <cell r="J91">
            <v>40000</v>
          </cell>
          <cell r="K91">
            <v>1914000</v>
          </cell>
          <cell r="L91">
            <v>0</v>
          </cell>
          <cell r="M91">
            <v>1409000</v>
          </cell>
          <cell r="N91">
            <v>46000</v>
          </cell>
          <cell r="O91">
            <v>2380000</v>
          </cell>
          <cell r="P91">
            <v>0</v>
          </cell>
          <cell r="Q91">
            <v>125837000</v>
          </cell>
          <cell r="R91">
            <v>10022000</v>
          </cell>
        </row>
        <row r="92">
          <cell r="A92">
            <v>1977</v>
          </cell>
          <cell r="C92" t="str">
            <v>PA</v>
          </cell>
          <cell r="D92">
            <v>112849000</v>
          </cell>
          <cell r="E92">
            <v>1508000</v>
          </cell>
          <cell r="F92">
            <v>6674000</v>
          </cell>
          <cell r="G92">
            <v>571967000</v>
          </cell>
          <cell r="H92">
            <v>55000</v>
          </cell>
          <cell r="I92">
            <v>0</v>
          </cell>
          <cell r="J92">
            <v>0</v>
          </cell>
          <cell r="K92">
            <v>17403000</v>
          </cell>
          <cell r="L92">
            <v>0</v>
          </cell>
          <cell r="M92">
            <v>240000</v>
          </cell>
          <cell r="N92">
            <v>34000</v>
          </cell>
          <cell r="O92">
            <v>20098000</v>
          </cell>
          <cell r="P92">
            <v>0</v>
          </cell>
          <cell r="Q92">
            <v>672914000</v>
          </cell>
          <cell r="R92">
            <v>260959000</v>
          </cell>
        </row>
        <row r="93">
          <cell r="A93">
            <v>1977</v>
          </cell>
          <cell r="C93" t="str">
            <v>RI</v>
          </cell>
          <cell r="D93">
            <v>12060000</v>
          </cell>
          <cell r="E93">
            <v>635000</v>
          </cell>
          <cell r="F93">
            <v>3743000</v>
          </cell>
          <cell r="G93">
            <v>31990000</v>
          </cell>
          <cell r="H93">
            <v>22000</v>
          </cell>
          <cell r="I93">
            <v>242000</v>
          </cell>
          <cell r="J93">
            <v>27000</v>
          </cell>
          <cell r="K93">
            <v>22000</v>
          </cell>
          <cell r="L93">
            <v>0</v>
          </cell>
          <cell r="M93">
            <v>405000</v>
          </cell>
          <cell r="N93">
            <v>42000</v>
          </cell>
          <cell r="O93">
            <v>59000</v>
          </cell>
          <cell r="P93">
            <v>0</v>
          </cell>
          <cell r="Q93">
            <v>53413000</v>
          </cell>
          <cell r="R93">
            <v>6964000</v>
          </cell>
        </row>
        <row r="94">
          <cell r="A94">
            <v>1977</v>
          </cell>
          <cell r="C94" t="str">
            <v>SC</v>
          </cell>
          <cell r="D94">
            <v>27161000</v>
          </cell>
          <cell r="E94">
            <v>33000</v>
          </cell>
          <cell r="F94">
            <v>0</v>
          </cell>
          <cell r="G94">
            <v>65069000</v>
          </cell>
          <cell r="H94">
            <v>246000</v>
          </cell>
          <cell r="I94">
            <v>399000</v>
          </cell>
          <cell r="J94">
            <v>0</v>
          </cell>
          <cell r="K94">
            <v>3050000</v>
          </cell>
          <cell r="L94">
            <v>0</v>
          </cell>
          <cell r="M94">
            <v>560000</v>
          </cell>
          <cell r="N94">
            <v>0</v>
          </cell>
          <cell r="O94">
            <v>3714000</v>
          </cell>
          <cell r="P94">
            <v>4000</v>
          </cell>
          <cell r="Q94">
            <v>46866000</v>
          </cell>
          <cell r="R94">
            <v>484000</v>
          </cell>
        </row>
        <row r="95">
          <cell r="A95">
            <v>1977</v>
          </cell>
          <cell r="C95" t="str">
            <v>SD</v>
          </cell>
          <cell r="D95">
            <v>8581000</v>
          </cell>
          <cell r="E95">
            <v>380000</v>
          </cell>
          <cell r="F95">
            <v>1208000</v>
          </cell>
          <cell r="G95">
            <v>21127000</v>
          </cell>
          <cell r="H95">
            <v>416000</v>
          </cell>
          <cell r="I95">
            <v>0</v>
          </cell>
          <cell r="J95">
            <v>945000</v>
          </cell>
          <cell r="K95">
            <v>42000</v>
          </cell>
          <cell r="L95">
            <v>0</v>
          </cell>
          <cell r="M95">
            <v>1409000</v>
          </cell>
          <cell r="N95">
            <v>949000</v>
          </cell>
          <cell r="O95">
            <v>161000</v>
          </cell>
          <cell r="P95">
            <v>3000</v>
          </cell>
          <cell r="Q95">
            <v>11361000</v>
          </cell>
          <cell r="R95">
            <v>31000</v>
          </cell>
        </row>
        <row r="96">
          <cell r="A96">
            <v>1977</v>
          </cell>
          <cell r="C96" t="str">
            <v>TN</v>
          </cell>
          <cell r="D96">
            <v>32939000</v>
          </cell>
          <cell r="E96">
            <v>395000</v>
          </cell>
          <cell r="F96">
            <v>0</v>
          </cell>
          <cell r="G96">
            <v>117925000</v>
          </cell>
          <cell r="H96">
            <v>589000</v>
          </cell>
          <cell r="I96">
            <v>0</v>
          </cell>
          <cell r="J96">
            <v>0</v>
          </cell>
          <cell r="K96">
            <v>918000</v>
          </cell>
          <cell r="L96">
            <v>0</v>
          </cell>
          <cell r="M96">
            <v>415000</v>
          </cell>
          <cell r="N96">
            <v>0</v>
          </cell>
          <cell r="O96">
            <v>1630000</v>
          </cell>
          <cell r="P96">
            <v>1000</v>
          </cell>
          <cell r="Q96">
            <v>84883000</v>
          </cell>
          <cell r="R96">
            <v>186000</v>
          </cell>
        </row>
        <row r="97">
          <cell r="A97">
            <v>1977</v>
          </cell>
          <cell r="C97" t="str">
            <v>TX</v>
          </cell>
          <cell r="D97">
            <v>84524000</v>
          </cell>
          <cell r="E97">
            <v>2669000</v>
          </cell>
          <cell r="F97">
            <v>5681000</v>
          </cell>
          <cell r="G97">
            <v>430578000</v>
          </cell>
          <cell r="H97">
            <v>1009000</v>
          </cell>
          <cell r="I97">
            <v>234000</v>
          </cell>
          <cell r="J97">
            <v>10000</v>
          </cell>
          <cell r="K97">
            <v>179000</v>
          </cell>
          <cell r="L97">
            <v>0</v>
          </cell>
          <cell r="M97">
            <v>4858000</v>
          </cell>
          <cell r="N97">
            <v>151000</v>
          </cell>
          <cell r="O97">
            <v>6804000</v>
          </cell>
          <cell r="P97">
            <v>6000</v>
          </cell>
          <cell r="Q97">
            <v>128661000</v>
          </cell>
          <cell r="R97">
            <v>973000</v>
          </cell>
        </row>
        <row r="98">
          <cell r="A98">
            <v>1977</v>
          </cell>
          <cell r="C98" t="str">
            <v>US</v>
          </cell>
          <cell r="D98">
            <v>1668708000</v>
          </cell>
          <cell r="E98">
            <v>173581000</v>
          </cell>
          <cell r="F98">
            <v>210952000</v>
          </cell>
          <cell r="G98">
            <v>7733048000</v>
          </cell>
          <cell r="H98">
            <v>40832000</v>
          </cell>
          <cell r="I98">
            <v>4320000</v>
          </cell>
          <cell r="J98">
            <v>17015000</v>
          </cell>
          <cell r="K98">
            <v>76709000</v>
          </cell>
          <cell r="L98">
            <v>742000</v>
          </cell>
          <cell r="M98">
            <v>37078000</v>
          </cell>
          <cell r="N98">
            <v>20905000</v>
          </cell>
          <cell r="O98">
            <v>120678000</v>
          </cell>
          <cell r="P98">
            <v>1107000</v>
          </cell>
          <cell r="Q98">
            <v>10066199000</v>
          </cell>
          <cell r="R98">
            <v>1274185000</v>
          </cell>
        </row>
        <row r="99">
          <cell r="A99">
            <v>1977</v>
          </cell>
          <cell r="C99" t="str">
            <v>UT</v>
          </cell>
          <cell r="D99">
            <v>16004000</v>
          </cell>
          <cell r="E99">
            <v>23000</v>
          </cell>
          <cell r="F99">
            <v>0</v>
          </cell>
          <cell r="G99">
            <v>26469000</v>
          </cell>
          <cell r="H99">
            <v>85000</v>
          </cell>
          <cell r="I99">
            <v>0</v>
          </cell>
          <cell r="J99">
            <v>0</v>
          </cell>
          <cell r="K99">
            <v>691000</v>
          </cell>
          <cell r="L99">
            <v>0</v>
          </cell>
          <cell r="M99">
            <v>128000</v>
          </cell>
          <cell r="N99">
            <v>0</v>
          </cell>
          <cell r="O99">
            <v>842000</v>
          </cell>
          <cell r="P99">
            <v>0</v>
          </cell>
          <cell r="Q99">
            <v>37440000</v>
          </cell>
          <cell r="R99">
            <v>1650000</v>
          </cell>
        </row>
        <row r="100">
          <cell r="A100">
            <v>1977</v>
          </cell>
          <cell r="C100" t="str">
            <v>VT</v>
          </cell>
          <cell r="D100">
            <v>6236000</v>
          </cell>
          <cell r="E100">
            <v>1000</v>
          </cell>
          <cell r="F100">
            <v>701000</v>
          </cell>
          <cell r="G100">
            <v>18148000</v>
          </cell>
          <cell r="H100">
            <v>60000</v>
          </cell>
          <cell r="I100">
            <v>22000</v>
          </cell>
          <cell r="J100">
            <v>152000</v>
          </cell>
          <cell r="K100">
            <v>0</v>
          </cell>
          <cell r="L100">
            <v>0</v>
          </cell>
          <cell r="M100">
            <v>94000</v>
          </cell>
          <cell r="N100">
            <v>210000</v>
          </cell>
          <cell r="O100">
            <v>91000</v>
          </cell>
          <cell r="P100">
            <v>0</v>
          </cell>
          <cell r="Q100">
            <v>24415000</v>
          </cell>
          <cell r="R100">
            <v>104000</v>
          </cell>
        </row>
        <row r="101">
          <cell r="A101">
            <v>1977</v>
          </cell>
          <cell r="C101" t="str">
            <v>VA</v>
          </cell>
          <cell r="D101">
            <v>24729000</v>
          </cell>
          <cell r="E101">
            <v>4706000</v>
          </cell>
          <cell r="F101">
            <v>0</v>
          </cell>
          <cell r="G101">
            <v>113263000</v>
          </cell>
          <cell r="H101">
            <v>871000</v>
          </cell>
          <cell r="I101">
            <v>424000</v>
          </cell>
          <cell r="J101">
            <v>0</v>
          </cell>
          <cell r="K101">
            <v>178000</v>
          </cell>
          <cell r="L101">
            <v>0</v>
          </cell>
          <cell r="M101">
            <v>1117000</v>
          </cell>
          <cell r="N101">
            <v>0</v>
          </cell>
          <cell r="O101">
            <v>1110000</v>
          </cell>
          <cell r="P101">
            <v>0</v>
          </cell>
          <cell r="Q101">
            <v>121155000</v>
          </cell>
          <cell r="R101">
            <v>11913000</v>
          </cell>
        </row>
        <row r="102">
          <cell r="A102">
            <v>1977</v>
          </cell>
          <cell r="C102" t="str">
            <v>WA</v>
          </cell>
          <cell r="D102">
            <v>36915000</v>
          </cell>
          <cell r="E102">
            <v>746000</v>
          </cell>
          <cell r="F102">
            <v>4419000</v>
          </cell>
          <cell r="G102">
            <v>120309000</v>
          </cell>
          <cell r="H102">
            <v>595000</v>
          </cell>
          <cell r="I102">
            <v>0</v>
          </cell>
          <cell r="J102">
            <v>434000</v>
          </cell>
          <cell r="K102">
            <v>0</v>
          </cell>
          <cell r="L102">
            <v>0</v>
          </cell>
          <cell r="M102">
            <v>764000</v>
          </cell>
          <cell r="N102">
            <v>522000</v>
          </cell>
          <cell r="O102">
            <v>792000</v>
          </cell>
          <cell r="P102">
            <v>6000</v>
          </cell>
          <cell r="Q102">
            <v>179902000</v>
          </cell>
          <cell r="R102">
            <v>21698000</v>
          </cell>
        </row>
        <row r="103">
          <cell r="A103">
            <v>1977</v>
          </cell>
          <cell r="C103" t="str">
            <v>WV</v>
          </cell>
          <cell r="D103">
            <v>14795000</v>
          </cell>
          <cell r="E103">
            <v>5000</v>
          </cell>
          <cell r="F103">
            <v>1318000</v>
          </cell>
          <cell r="G103">
            <v>72092000</v>
          </cell>
          <cell r="H103">
            <v>687000</v>
          </cell>
          <cell r="I103">
            <v>0</v>
          </cell>
          <cell r="J103">
            <v>2000</v>
          </cell>
          <cell r="K103">
            <v>17000</v>
          </cell>
          <cell r="L103">
            <v>0</v>
          </cell>
          <cell r="M103">
            <v>78000</v>
          </cell>
          <cell r="N103">
            <v>26000</v>
          </cell>
          <cell r="O103">
            <v>341000</v>
          </cell>
          <cell r="P103">
            <v>3000</v>
          </cell>
          <cell r="Q103">
            <v>47768000</v>
          </cell>
          <cell r="R103">
            <v>2164000</v>
          </cell>
        </row>
        <row r="104">
          <cell r="A104">
            <v>1977</v>
          </cell>
          <cell r="C104" t="str">
            <v>WI</v>
          </cell>
          <cell r="D104">
            <v>31713000</v>
          </cell>
          <cell r="E104">
            <v>1293000</v>
          </cell>
          <cell r="F104">
            <v>7508000</v>
          </cell>
          <cell r="G104">
            <v>188438000</v>
          </cell>
          <cell r="H104">
            <v>4524000</v>
          </cell>
          <cell r="I104">
            <v>67000</v>
          </cell>
          <cell r="J104">
            <v>85000</v>
          </cell>
          <cell r="K104">
            <v>2879000</v>
          </cell>
          <cell r="L104">
            <v>0</v>
          </cell>
          <cell r="M104">
            <v>1579000</v>
          </cell>
          <cell r="N104">
            <v>169000</v>
          </cell>
          <cell r="O104">
            <v>4924000</v>
          </cell>
          <cell r="P104">
            <v>26000</v>
          </cell>
          <cell r="Q104">
            <v>224377000</v>
          </cell>
          <cell r="R104">
            <v>20249000</v>
          </cell>
        </row>
        <row r="105">
          <cell r="A105">
            <v>1977</v>
          </cell>
          <cell r="C105" t="str">
            <v>WY</v>
          </cell>
          <cell r="D105">
            <v>8823000</v>
          </cell>
          <cell r="E105">
            <v>376000</v>
          </cell>
          <cell r="F105">
            <v>1781000</v>
          </cell>
          <cell r="G105">
            <v>12601000</v>
          </cell>
          <cell r="H105">
            <v>0</v>
          </cell>
          <cell r="I105">
            <v>0</v>
          </cell>
          <cell r="J105">
            <v>98000</v>
          </cell>
          <cell r="K105">
            <v>2000</v>
          </cell>
          <cell r="L105">
            <v>0</v>
          </cell>
          <cell r="M105">
            <v>158000</v>
          </cell>
          <cell r="N105">
            <v>151000</v>
          </cell>
          <cell r="O105">
            <v>232000</v>
          </cell>
          <cell r="P105">
            <v>0</v>
          </cell>
          <cell r="Q105">
            <v>5188000</v>
          </cell>
          <cell r="R105">
            <v>4000</v>
          </cell>
        </row>
        <row r="106">
          <cell r="A106">
            <v>1978</v>
          </cell>
          <cell r="C106" t="str">
            <v>AL</v>
          </cell>
          <cell r="D106">
            <v>16306000</v>
          </cell>
          <cell r="E106">
            <v>26000</v>
          </cell>
          <cell r="F106">
            <v>5262000</v>
          </cell>
          <cell r="G106">
            <v>86009000</v>
          </cell>
          <cell r="H106">
            <v>1554000</v>
          </cell>
          <cell r="I106">
            <v>0</v>
          </cell>
          <cell r="J106">
            <v>136000</v>
          </cell>
          <cell r="K106">
            <v>175000</v>
          </cell>
          <cell r="L106">
            <v>0</v>
          </cell>
          <cell r="M106">
            <v>0</v>
          </cell>
          <cell r="N106">
            <v>136000</v>
          </cell>
          <cell r="O106">
            <v>393000</v>
          </cell>
          <cell r="P106">
            <v>16000</v>
          </cell>
          <cell r="Q106">
            <v>88268000</v>
          </cell>
          <cell r="R106">
            <v>19000</v>
          </cell>
        </row>
        <row r="107">
          <cell r="A107">
            <v>1978</v>
          </cell>
          <cell r="C107" t="str">
            <v>AK</v>
          </cell>
          <cell r="D107">
            <v>13037000</v>
          </cell>
          <cell r="E107">
            <v>346000</v>
          </cell>
          <cell r="F107">
            <v>7044000</v>
          </cell>
          <cell r="G107">
            <v>26539000</v>
          </cell>
          <cell r="H107">
            <v>820000</v>
          </cell>
          <cell r="I107">
            <v>0</v>
          </cell>
          <cell r="J107">
            <v>0</v>
          </cell>
          <cell r="K107">
            <v>3000</v>
          </cell>
          <cell r="L107">
            <v>239000</v>
          </cell>
          <cell r="M107">
            <v>85000</v>
          </cell>
          <cell r="N107">
            <v>304000</v>
          </cell>
          <cell r="O107">
            <v>53000</v>
          </cell>
          <cell r="P107">
            <v>243000</v>
          </cell>
          <cell r="Q107">
            <v>21269000</v>
          </cell>
          <cell r="R107">
            <v>120000</v>
          </cell>
        </row>
        <row r="108">
          <cell r="A108">
            <v>1978</v>
          </cell>
          <cell r="C108" t="str">
            <v>AZ</v>
          </cell>
          <cell r="D108">
            <v>24025000</v>
          </cell>
          <cell r="E108">
            <v>0</v>
          </cell>
          <cell r="F108">
            <v>1323000</v>
          </cell>
          <cell r="G108">
            <v>71397000</v>
          </cell>
          <cell r="H108">
            <v>270000</v>
          </cell>
          <cell r="I108">
            <v>189000</v>
          </cell>
          <cell r="J108">
            <v>61000</v>
          </cell>
          <cell r="K108">
            <v>0</v>
          </cell>
          <cell r="L108">
            <v>0</v>
          </cell>
          <cell r="M108">
            <v>378000</v>
          </cell>
          <cell r="N108">
            <v>87000</v>
          </cell>
          <cell r="O108">
            <v>304000</v>
          </cell>
          <cell r="P108">
            <v>0</v>
          </cell>
          <cell r="Q108">
            <v>35815000</v>
          </cell>
          <cell r="R108">
            <v>0</v>
          </cell>
        </row>
        <row r="109">
          <cell r="A109">
            <v>1978</v>
          </cell>
          <cell r="C109" t="str">
            <v>AR</v>
          </cell>
          <cell r="D109">
            <v>17805000</v>
          </cell>
          <cell r="E109">
            <v>0</v>
          </cell>
          <cell r="F109">
            <v>0</v>
          </cell>
          <cell r="G109">
            <v>54598000</v>
          </cell>
          <cell r="H109">
            <v>398000</v>
          </cell>
          <cell r="I109">
            <v>364000</v>
          </cell>
          <cell r="J109">
            <v>0</v>
          </cell>
          <cell r="K109">
            <v>0</v>
          </cell>
          <cell r="L109">
            <v>21000</v>
          </cell>
          <cell r="M109">
            <v>375000</v>
          </cell>
          <cell r="N109">
            <v>0</v>
          </cell>
          <cell r="O109">
            <v>229000</v>
          </cell>
          <cell r="P109">
            <v>35000</v>
          </cell>
          <cell r="Q109">
            <v>50287000</v>
          </cell>
          <cell r="R109">
            <v>3776000</v>
          </cell>
        </row>
        <row r="110">
          <cell r="A110">
            <v>1978</v>
          </cell>
          <cell r="C110" t="str">
            <v>CA</v>
          </cell>
          <cell r="D110">
            <v>145129000</v>
          </cell>
          <cell r="E110">
            <v>3929000</v>
          </cell>
          <cell r="F110">
            <v>22132000</v>
          </cell>
          <cell r="G110">
            <v>1239108000</v>
          </cell>
          <cell r="H110">
            <v>6245000</v>
          </cell>
          <cell r="I110">
            <v>0</v>
          </cell>
          <cell r="J110">
            <v>475000</v>
          </cell>
          <cell r="K110">
            <v>896000</v>
          </cell>
          <cell r="L110">
            <v>0</v>
          </cell>
          <cell r="M110">
            <v>1324000</v>
          </cell>
          <cell r="N110">
            <v>687000</v>
          </cell>
          <cell r="O110">
            <v>2998000</v>
          </cell>
          <cell r="P110">
            <v>89000</v>
          </cell>
          <cell r="Q110">
            <v>1782675000</v>
          </cell>
          <cell r="R110">
            <v>75653000</v>
          </cell>
        </row>
        <row r="111">
          <cell r="A111">
            <v>1978</v>
          </cell>
          <cell r="C111" t="str">
            <v>CO</v>
          </cell>
          <cell r="D111">
            <v>15269000</v>
          </cell>
          <cell r="E111">
            <v>2278000</v>
          </cell>
          <cell r="F111">
            <v>3277000</v>
          </cell>
          <cell r="G111">
            <v>102771000</v>
          </cell>
          <cell r="H111">
            <v>0</v>
          </cell>
          <cell r="I111">
            <v>74000</v>
          </cell>
          <cell r="J111">
            <v>67000</v>
          </cell>
          <cell r="K111">
            <v>82000</v>
          </cell>
          <cell r="L111">
            <v>0</v>
          </cell>
          <cell r="M111">
            <v>615000</v>
          </cell>
          <cell r="N111">
            <v>77000</v>
          </cell>
          <cell r="O111">
            <v>1191000</v>
          </cell>
          <cell r="P111">
            <v>0</v>
          </cell>
          <cell r="Q111">
            <v>98460000</v>
          </cell>
          <cell r="R111">
            <v>2146000</v>
          </cell>
        </row>
        <row r="112">
          <cell r="A112">
            <v>1978</v>
          </cell>
          <cell r="C112" t="str">
            <v>CT</v>
          </cell>
          <cell r="D112">
            <v>31857000</v>
          </cell>
          <cell r="E112">
            <v>5192000</v>
          </cell>
          <cell r="F112">
            <v>8514000</v>
          </cell>
          <cell r="G112">
            <v>96257000</v>
          </cell>
          <cell r="H112">
            <v>363000</v>
          </cell>
          <cell r="I112">
            <v>0</v>
          </cell>
          <cell r="J112">
            <v>64000</v>
          </cell>
          <cell r="K112">
            <v>575000</v>
          </cell>
          <cell r="L112">
            <v>0</v>
          </cell>
          <cell r="M112">
            <v>278000</v>
          </cell>
          <cell r="N112">
            <v>161000</v>
          </cell>
          <cell r="O112">
            <v>715000</v>
          </cell>
          <cell r="P112">
            <v>0</v>
          </cell>
          <cell r="Q112">
            <v>160972000</v>
          </cell>
          <cell r="R112">
            <v>12648000</v>
          </cell>
        </row>
        <row r="113">
          <cell r="A113">
            <v>1978</v>
          </cell>
          <cell r="C113" t="str">
            <v>DE</v>
          </cell>
          <cell r="D113">
            <v>6060000</v>
          </cell>
          <cell r="E113">
            <v>209000</v>
          </cell>
          <cell r="F113">
            <v>13313000</v>
          </cell>
          <cell r="G113">
            <v>18608000</v>
          </cell>
          <cell r="H113">
            <v>21000</v>
          </cell>
          <cell r="I113">
            <v>0</v>
          </cell>
          <cell r="J113">
            <v>224000</v>
          </cell>
          <cell r="K113">
            <v>1000</v>
          </cell>
          <cell r="L113">
            <v>0</v>
          </cell>
          <cell r="M113">
            <v>49000</v>
          </cell>
          <cell r="N113">
            <v>236000</v>
          </cell>
          <cell r="O113">
            <v>120000</v>
          </cell>
          <cell r="P113">
            <v>0</v>
          </cell>
          <cell r="Q113">
            <v>27151000</v>
          </cell>
          <cell r="R113">
            <v>919000</v>
          </cell>
        </row>
        <row r="114">
          <cell r="A114">
            <v>1978</v>
          </cell>
          <cell r="C114" t="str">
            <v>DC</v>
          </cell>
          <cell r="D114">
            <v>6850000</v>
          </cell>
          <cell r="E114">
            <v>0</v>
          </cell>
          <cell r="F114">
            <v>9315000</v>
          </cell>
          <cell r="G114">
            <v>72828000</v>
          </cell>
          <cell r="H114">
            <v>0</v>
          </cell>
          <cell r="I114">
            <v>0</v>
          </cell>
          <cell r="J114">
            <v>13000</v>
          </cell>
          <cell r="K114">
            <v>0</v>
          </cell>
          <cell r="L114">
            <v>0</v>
          </cell>
          <cell r="M114">
            <v>0</v>
          </cell>
          <cell r="N114">
            <v>13000</v>
          </cell>
          <cell r="O114">
            <v>67000</v>
          </cell>
          <cell r="P114">
            <v>0</v>
          </cell>
          <cell r="Q114">
            <v>91849000</v>
          </cell>
          <cell r="R114">
            <v>7644000</v>
          </cell>
        </row>
        <row r="115">
          <cell r="A115">
            <v>1978</v>
          </cell>
          <cell r="C115" t="str">
            <v>FL</v>
          </cell>
          <cell r="D115">
            <v>50682000</v>
          </cell>
          <cell r="E115">
            <v>1273000</v>
          </cell>
          <cell r="F115">
            <v>764000</v>
          </cell>
          <cell r="G115">
            <v>101978000</v>
          </cell>
          <cell r="H115">
            <v>1006000</v>
          </cell>
          <cell r="I115">
            <v>0</v>
          </cell>
          <cell r="J115">
            <v>0</v>
          </cell>
          <cell r="K115">
            <v>4000</v>
          </cell>
          <cell r="L115">
            <v>0</v>
          </cell>
          <cell r="M115">
            <v>1060000</v>
          </cell>
          <cell r="N115">
            <v>3000</v>
          </cell>
          <cell r="O115">
            <v>382000</v>
          </cell>
          <cell r="P115">
            <v>5000</v>
          </cell>
          <cell r="Q115">
            <v>148883000</v>
          </cell>
          <cell r="R115">
            <v>521000</v>
          </cell>
        </row>
        <row r="116">
          <cell r="A116">
            <v>1978</v>
          </cell>
          <cell r="C116" t="str">
            <v>GA</v>
          </cell>
          <cell r="D116">
            <v>32028000</v>
          </cell>
          <cell r="E116">
            <v>2687000</v>
          </cell>
          <cell r="F116">
            <v>0</v>
          </cell>
          <cell r="G116">
            <v>108278000</v>
          </cell>
          <cell r="H116">
            <v>2241000</v>
          </cell>
          <cell r="I116">
            <v>41000</v>
          </cell>
          <cell r="J116">
            <v>0</v>
          </cell>
          <cell r="K116">
            <v>353000</v>
          </cell>
          <cell r="L116">
            <v>0</v>
          </cell>
          <cell r="M116">
            <v>1051000</v>
          </cell>
          <cell r="N116">
            <v>0</v>
          </cell>
          <cell r="O116">
            <v>556000</v>
          </cell>
          <cell r="P116">
            <v>105000</v>
          </cell>
          <cell r="Q116">
            <v>102245000</v>
          </cell>
          <cell r="R116">
            <v>41000</v>
          </cell>
        </row>
        <row r="117">
          <cell r="A117">
            <v>1978</v>
          </cell>
          <cell r="C117" t="str">
            <v>HI</v>
          </cell>
          <cell r="D117">
            <v>13527000</v>
          </cell>
          <cell r="E117">
            <v>400000</v>
          </cell>
          <cell r="F117">
            <v>0</v>
          </cell>
          <cell r="G117">
            <v>29920000</v>
          </cell>
          <cell r="H117">
            <v>19000</v>
          </cell>
          <cell r="I117">
            <v>0</v>
          </cell>
          <cell r="J117">
            <v>0</v>
          </cell>
          <cell r="K117">
            <v>53000</v>
          </cell>
          <cell r="L117">
            <v>0</v>
          </cell>
          <cell r="M117">
            <v>12000</v>
          </cell>
          <cell r="N117">
            <v>0</v>
          </cell>
          <cell r="O117">
            <v>72000</v>
          </cell>
          <cell r="P117">
            <v>0</v>
          </cell>
          <cell r="Q117">
            <v>82274000</v>
          </cell>
          <cell r="R117">
            <v>24782000</v>
          </cell>
        </row>
        <row r="118">
          <cell r="A118">
            <v>1978</v>
          </cell>
          <cell r="C118" t="str">
            <v>ID</v>
          </cell>
          <cell r="D118">
            <v>10210000</v>
          </cell>
          <cell r="E118">
            <v>1094000</v>
          </cell>
          <cell r="F118">
            <v>305000</v>
          </cell>
          <cell r="G118">
            <v>23184000</v>
          </cell>
          <cell r="H118">
            <v>145000</v>
          </cell>
          <cell r="I118">
            <v>277000</v>
          </cell>
          <cell r="J118">
            <v>0</v>
          </cell>
          <cell r="K118">
            <v>149000</v>
          </cell>
          <cell r="L118">
            <v>0</v>
          </cell>
          <cell r="M118">
            <v>786000</v>
          </cell>
          <cell r="N118">
            <v>6000</v>
          </cell>
          <cell r="O118">
            <v>366000</v>
          </cell>
          <cell r="P118">
            <v>0</v>
          </cell>
          <cell r="Q118">
            <v>23604000</v>
          </cell>
          <cell r="R118">
            <v>81000</v>
          </cell>
        </row>
        <row r="119">
          <cell r="A119">
            <v>1978</v>
          </cell>
          <cell r="C119" t="str">
            <v>IL</v>
          </cell>
          <cell r="D119">
            <v>74088000</v>
          </cell>
          <cell r="E119">
            <v>3288000</v>
          </cell>
          <cell r="F119">
            <v>9276000</v>
          </cell>
          <cell r="G119">
            <v>320486000</v>
          </cell>
          <cell r="H119">
            <v>2351000</v>
          </cell>
          <cell r="I119">
            <v>0</v>
          </cell>
          <cell r="J119">
            <v>134000</v>
          </cell>
          <cell r="K119">
            <v>2924000</v>
          </cell>
          <cell r="L119">
            <v>0</v>
          </cell>
          <cell r="M119">
            <v>763000</v>
          </cell>
          <cell r="N119">
            <v>323000</v>
          </cell>
          <cell r="O119">
            <v>4232000</v>
          </cell>
          <cell r="P119">
            <v>9000</v>
          </cell>
          <cell r="Q119">
            <v>721663000</v>
          </cell>
          <cell r="R119">
            <v>120004000</v>
          </cell>
        </row>
        <row r="120">
          <cell r="A120">
            <v>1978</v>
          </cell>
          <cell r="C120" t="str">
            <v>IN</v>
          </cell>
          <cell r="D120">
            <v>32547000</v>
          </cell>
          <cell r="E120">
            <v>7877000</v>
          </cell>
          <cell r="F120">
            <v>15115000</v>
          </cell>
          <cell r="G120">
            <v>104267000</v>
          </cell>
          <cell r="H120">
            <v>336000</v>
          </cell>
          <cell r="I120">
            <v>600000</v>
          </cell>
          <cell r="J120">
            <v>2671000</v>
          </cell>
          <cell r="K120">
            <v>589000</v>
          </cell>
          <cell r="L120">
            <v>0</v>
          </cell>
          <cell r="M120">
            <v>858000</v>
          </cell>
          <cell r="N120">
            <v>3003000</v>
          </cell>
          <cell r="O120">
            <v>976000</v>
          </cell>
          <cell r="P120">
            <v>3000</v>
          </cell>
          <cell r="Q120">
            <v>122908000</v>
          </cell>
          <cell r="R120">
            <v>1145000</v>
          </cell>
        </row>
        <row r="121">
          <cell r="A121">
            <v>1978</v>
          </cell>
          <cell r="C121" t="str">
            <v>IA</v>
          </cell>
          <cell r="D121">
            <v>26034000</v>
          </cell>
          <cell r="E121">
            <v>10180000</v>
          </cell>
          <cell r="F121">
            <v>8555000</v>
          </cell>
          <cell r="G121">
            <v>90983000</v>
          </cell>
          <cell r="H121">
            <v>89000</v>
          </cell>
          <cell r="I121">
            <v>0</v>
          </cell>
          <cell r="J121">
            <v>3508000</v>
          </cell>
          <cell r="K121">
            <v>6631000</v>
          </cell>
          <cell r="L121">
            <v>0</v>
          </cell>
          <cell r="M121">
            <v>1258000</v>
          </cell>
          <cell r="N121">
            <v>3587000</v>
          </cell>
          <cell r="O121">
            <v>7562000</v>
          </cell>
          <cell r="P121">
            <v>0</v>
          </cell>
          <cell r="Q121">
            <v>115443000</v>
          </cell>
          <cell r="R121">
            <v>12595000</v>
          </cell>
        </row>
        <row r="122">
          <cell r="A122">
            <v>1978</v>
          </cell>
          <cell r="C122" t="str">
            <v>KS</v>
          </cell>
          <cell r="D122">
            <v>14851000</v>
          </cell>
          <cell r="E122">
            <v>355000</v>
          </cell>
          <cell r="F122">
            <v>1683000</v>
          </cell>
          <cell r="G122">
            <v>76777000</v>
          </cell>
          <cell r="H122">
            <v>670000</v>
          </cell>
          <cell r="I122">
            <v>729000</v>
          </cell>
          <cell r="J122">
            <v>61000</v>
          </cell>
          <cell r="K122">
            <v>68000</v>
          </cell>
          <cell r="L122">
            <v>0</v>
          </cell>
          <cell r="M122">
            <v>1471000</v>
          </cell>
          <cell r="N122">
            <v>85000</v>
          </cell>
          <cell r="O122">
            <v>342000</v>
          </cell>
          <cell r="P122">
            <v>2000</v>
          </cell>
          <cell r="Q122">
            <v>70130000</v>
          </cell>
          <cell r="R122">
            <v>8461000</v>
          </cell>
        </row>
        <row r="123">
          <cell r="A123">
            <v>1978</v>
          </cell>
          <cell r="C123" t="str">
            <v>KY</v>
          </cell>
          <cell r="D123">
            <v>12187000</v>
          </cell>
          <cell r="E123">
            <v>668000</v>
          </cell>
          <cell r="F123">
            <v>0</v>
          </cell>
          <cell r="G123">
            <v>120171000</v>
          </cell>
          <cell r="H123">
            <v>435000</v>
          </cell>
          <cell r="I123">
            <v>0</v>
          </cell>
          <cell r="J123">
            <v>0</v>
          </cell>
          <cell r="K123">
            <v>258000</v>
          </cell>
          <cell r="L123">
            <v>0</v>
          </cell>
          <cell r="M123">
            <v>52000</v>
          </cell>
          <cell r="N123">
            <v>0</v>
          </cell>
          <cell r="O123">
            <v>1099000</v>
          </cell>
          <cell r="P123">
            <v>0</v>
          </cell>
          <cell r="Q123">
            <v>142985000</v>
          </cell>
          <cell r="R123">
            <v>1036000</v>
          </cell>
        </row>
        <row r="124">
          <cell r="A124">
            <v>1978</v>
          </cell>
          <cell r="C124" t="str">
            <v>LA</v>
          </cell>
          <cell r="D124">
            <v>30434000</v>
          </cell>
          <cell r="E124">
            <v>33000</v>
          </cell>
          <cell r="F124">
            <v>768000</v>
          </cell>
          <cell r="G124">
            <v>113338000</v>
          </cell>
          <cell r="H124">
            <v>2435000</v>
          </cell>
          <cell r="I124">
            <v>0</v>
          </cell>
          <cell r="J124">
            <v>716000</v>
          </cell>
          <cell r="K124">
            <v>0</v>
          </cell>
          <cell r="L124">
            <v>11000</v>
          </cell>
          <cell r="M124">
            <v>1103000</v>
          </cell>
          <cell r="N124">
            <v>716000</v>
          </cell>
          <cell r="O124">
            <v>563000</v>
          </cell>
          <cell r="P124">
            <v>32000</v>
          </cell>
          <cell r="Q124">
            <v>94644000</v>
          </cell>
          <cell r="R124">
            <v>2064000</v>
          </cell>
        </row>
        <row r="125">
          <cell r="A125">
            <v>1978</v>
          </cell>
          <cell r="C125" t="str">
            <v>ME</v>
          </cell>
          <cell r="D125">
            <v>13325000</v>
          </cell>
          <cell r="E125">
            <v>9214000</v>
          </cell>
          <cell r="F125">
            <v>368000</v>
          </cell>
          <cell r="G125">
            <v>30622000</v>
          </cell>
          <cell r="H125">
            <v>151000</v>
          </cell>
          <cell r="I125">
            <v>0</v>
          </cell>
          <cell r="J125">
            <v>0</v>
          </cell>
          <cell r="K125">
            <v>15000</v>
          </cell>
          <cell r="L125">
            <v>0</v>
          </cell>
          <cell r="M125">
            <v>291000</v>
          </cell>
          <cell r="N125">
            <v>0</v>
          </cell>
          <cell r="O125">
            <v>79000</v>
          </cell>
          <cell r="P125">
            <v>0</v>
          </cell>
          <cell r="Q125">
            <v>49765000</v>
          </cell>
          <cell r="R125">
            <v>517000</v>
          </cell>
        </row>
        <row r="126">
          <cell r="A126">
            <v>1978</v>
          </cell>
          <cell r="C126" t="str">
            <v>MD</v>
          </cell>
          <cell r="D126">
            <v>22884000</v>
          </cell>
          <cell r="E126">
            <v>0</v>
          </cell>
          <cell r="F126">
            <v>115000</v>
          </cell>
          <cell r="G126">
            <v>118381000</v>
          </cell>
          <cell r="H126">
            <v>1259000</v>
          </cell>
          <cell r="I126">
            <v>0</v>
          </cell>
          <cell r="J126">
            <v>0</v>
          </cell>
          <cell r="K126">
            <v>3413000</v>
          </cell>
          <cell r="L126">
            <v>0</v>
          </cell>
          <cell r="M126">
            <v>98000</v>
          </cell>
          <cell r="N126">
            <v>0</v>
          </cell>
          <cell r="O126">
            <v>3671000</v>
          </cell>
          <cell r="P126">
            <v>27000</v>
          </cell>
          <cell r="Q126">
            <v>194403000</v>
          </cell>
          <cell r="R126">
            <v>67000</v>
          </cell>
        </row>
        <row r="127">
          <cell r="A127">
            <v>1978</v>
          </cell>
          <cell r="C127" t="str">
            <v>MA</v>
          </cell>
          <cell r="D127">
            <v>46921000</v>
          </cell>
          <cell r="E127">
            <v>35519000</v>
          </cell>
          <cell r="F127">
            <v>12647000</v>
          </cell>
          <cell r="G127">
            <v>220523000</v>
          </cell>
          <cell r="H127">
            <v>953000</v>
          </cell>
          <cell r="I127">
            <v>0</v>
          </cell>
          <cell r="J127">
            <v>330000</v>
          </cell>
          <cell r="K127">
            <v>448000</v>
          </cell>
          <cell r="L127">
            <v>0</v>
          </cell>
          <cell r="M127">
            <v>520000</v>
          </cell>
          <cell r="N127">
            <v>384000</v>
          </cell>
          <cell r="O127">
            <v>679000</v>
          </cell>
          <cell r="P127">
            <v>3000</v>
          </cell>
          <cell r="Q127">
            <v>462750000</v>
          </cell>
          <cell r="R127">
            <v>49032000</v>
          </cell>
        </row>
        <row r="128">
          <cell r="A128">
            <v>1978</v>
          </cell>
          <cell r="C128" t="str">
            <v>MI</v>
          </cell>
          <cell r="D128">
            <v>98358000</v>
          </cell>
          <cell r="E128">
            <v>5490000</v>
          </cell>
          <cell r="F128">
            <v>7507000</v>
          </cell>
          <cell r="G128">
            <v>457290000</v>
          </cell>
          <cell r="H128">
            <v>2088000</v>
          </cell>
          <cell r="I128">
            <v>2000</v>
          </cell>
          <cell r="J128">
            <v>141000</v>
          </cell>
          <cell r="K128">
            <v>1199000</v>
          </cell>
          <cell r="L128">
            <v>0</v>
          </cell>
          <cell r="M128">
            <v>1253000</v>
          </cell>
          <cell r="N128">
            <v>165000</v>
          </cell>
          <cell r="O128">
            <v>2949000</v>
          </cell>
          <cell r="P128">
            <v>0</v>
          </cell>
          <cell r="Q128">
            <v>697766000</v>
          </cell>
          <cell r="R128">
            <v>107207000</v>
          </cell>
        </row>
        <row r="129">
          <cell r="A129">
            <v>1978</v>
          </cell>
          <cell r="C129" t="str">
            <v>MN</v>
          </cell>
          <cell r="D129">
            <v>28328000</v>
          </cell>
          <cell r="E129">
            <v>22998000</v>
          </cell>
          <cell r="F129">
            <v>4247000</v>
          </cell>
          <cell r="G129">
            <v>207311000</v>
          </cell>
          <cell r="H129">
            <v>905000</v>
          </cell>
          <cell r="I129">
            <v>0</v>
          </cell>
          <cell r="J129">
            <v>393000</v>
          </cell>
          <cell r="K129">
            <v>116000</v>
          </cell>
          <cell r="L129">
            <v>0</v>
          </cell>
          <cell r="M129">
            <v>203000</v>
          </cell>
          <cell r="N129">
            <v>430000</v>
          </cell>
          <cell r="O129">
            <v>2622000</v>
          </cell>
          <cell r="P129">
            <v>1000</v>
          </cell>
          <cell r="Q129">
            <v>163315000</v>
          </cell>
          <cell r="R129">
            <v>30550000</v>
          </cell>
        </row>
        <row r="130">
          <cell r="A130">
            <v>1978</v>
          </cell>
          <cell r="C130" t="str">
            <v>MS</v>
          </cell>
          <cell r="D130">
            <v>30031000</v>
          </cell>
          <cell r="E130">
            <v>11000</v>
          </cell>
          <cell r="F130">
            <v>0</v>
          </cell>
          <cell r="G130">
            <v>80567000</v>
          </cell>
          <cell r="H130">
            <v>454000</v>
          </cell>
          <cell r="I130">
            <v>242000</v>
          </cell>
          <cell r="J130">
            <v>0</v>
          </cell>
          <cell r="K130">
            <v>1650000</v>
          </cell>
          <cell r="L130">
            <v>0</v>
          </cell>
          <cell r="M130">
            <v>244000</v>
          </cell>
          <cell r="N130">
            <v>0</v>
          </cell>
          <cell r="O130">
            <v>2293000</v>
          </cell>
          <cell r="P130">
            <v>11000</v>
          </cell>
          <cell r="Q130">
            <v>28207000</v>
          </cell>
          <cell r="R130">
            <v>35000</v>
          </cell>
        </row>
        <row r="131">
          <cell r="A131">
            <v>1978</v>
          </cell>
          <cell r="C131" t="str">
            <v>MO</v>
          </cell>
          <cell r="D131">
            <v>37477000</v>
          </cell>
          <cell r="E131">
            <v>765000</v>
          </cell>
          <cell r="F131">
            <v>1500000</v>
          </cell>
          <cell r="G131">
            <v>108385000</v>
          </cell>
          <cell r="H131">
            <v>737000</v>
          </cell>
          <cell r="I131">
            <v>1955000</v>
          </cell>
          <cell r="J131">
            <v>209000</v>
          </cell>
          <cell r="K131">
            <v>35000</v>
          </cell>
          <cell r="L131">
            <v>0</v>
          </cell>
          <cell r="M131">
            <v>2728000</v>
          </cell>
          <cell r="N131">
            <v>235000</v>
          </cell>
          <cell r="O131">
            <v>758000</v>
          </cell>
          <cell r="P131">
            <v>3000</v>
          </cell>
          <cell r="Q131">
            <v>162841000</v>
          </cell>
          <cell r="R131">
            <v>5891000</v>
          </cell>
        </row>
        <row r="132">
          <cell r="A132">
            <v>1978</v>
          </cell>
          <cell r="C132" t="str">
            <v>MT</v>
          </cell>
          <cell r="D132">
            <v>8499000</v>
          </cell>
          <cell r="E132">
            <v>373000</v>
          </cell>
          <cell r="F132">
            <v>2009000</v>
          </cell>
          <cell r="G132">
            <v>25865000</v>
          </cell>
          <cell r="H132">
            <v>316000</v>
          </cell>
          <cell r="I132">
            <v>0</v>
          </cell>
          <cell r="J132">
            <v>18000</v>
          </cell>
          <cell r="K132">
            <v>512000</v>
          </cell>
          <cell r="L132">
            <v>0</v>
          </cell>
          <cell r="M132">
            <v>46000</v>
          </cell>
          <cell r="N132">
            <v>84000</v>
          </cell>
          <cell r="O132">
            <v>886000</v>
          </cell>
          <cell r="P132">
            <v>1000</v>
          </cell>
          <cell r="Q132">
            <v>12432000</v>
          </cell>
          <cell r="R132">
            <v>4409000</v>
          </cell>
        </row>
        <row r="133">
          <cell r="A133">
            <v>1978</v>
          </cell>
          <cell r="C133" t="str">
            <v>NE</v>
          </cell>
          <cell r="D133">
            <v>12091000</v>
          </cell>
          <cell r="E133">
            <v>10800000</v>
          </cell>
          <cell r="F133">
            <v>7876000</v>
          </cell>
          <cell r="G133">
            <v>34873000</v>
          </cell>
          <cell r="H133">
            <v>353000</v>
          </cell>
          <cell r="I133">
            <v>0</v>
          </cell>
          <cell r="J133">
            <v>16000</v>
          </cell>
          <cell r="K133">
            <v>82000</v>
          </cell>
          <cell r="L133">
            <v>0</v>
          </cell>
          <cell r="M133">
            <v>417000</v>
          </cell>
          <cell r="N133">
            <v>200000</v>
          </cell>
          <cell r="O133">
            <v>246000</v>
          </cell>
          <cell r="P133">
            <v>1000</v>
          </cell>
          <cell r="Q133">
            <v>39708000</v>
          </cell>
          <cell r="R133">
            <v>686000</v>
          </cell>
        </row>
        <row r="134">
          <cell r="A134">
            <v>1978</v>
          </cell>
          <cell r="C134" t="str">
            <v>NV</v>
          </cell>
          <cell r="D134">
            <v>20476000</v>
          </cell>
          <cell r="E134">
            <v>57000</v>
          </cell>
          <cell r="F134">
            <v>1016000</v>
          </cell>
          <cell r="G134">
            <v>25751000</v>
          </cell>
          <cell r="H134">
            <v>111000</v>
          </cell>
          <cell r="I134">
            <v>0</v>
          </cell>
          <cell r="J134">
            <v>9000</v>
          </cell>
          <cell r="K134">
            <v>25000</v>
          </cell>
          <cell r="L134">
            <v>0</v>
          </cell>
          <cell r="M134">
            <v>2000</v>
          </cell>
          <cell r="N134">
            <v>41000</v>
          </cell>
          <cell r="O134">
            <v>122000</v>
          </cell>
          <cell r="P134">
            <v>3000</v>
          </cell>
          <cell r="Q134">
            <v>7836000</v>
          </cell>
          <cell r="R134">
            <v>264000</v>
          </cell>
        </row>
        <row r="135">
          <cell r="A135">
            <v>1978</v>
          </cell>
          <cell r="C135" t="str">
            <v>NH</v>
          </cell>
          <cell r="D135">
            <v>6644000</v>
          </cell>
          <cell r="E135">
            <v>1021000</v>
          </cell>
          <cell r="F135">
            <v>1780000</v>
          </cell>
          <cell r="G135">
            <v>48022000</v>
          </cell>
          <cell r="H135">
            <v>66000</v>
          </cell>
          <cell r="I135">
            <v>0</v>
          </cell>
          <cell r="J135">
            <v>0</v>
          </cell>
          <cell r="K135">
            <v>6948000</v>
          </cell>
          <cell r="L135">
            <v>0</v>
          </cell>
          <cell r="M135">
            <v>86000</v>
          </cell>
          <cell r="N135">
            <v>231000</v>
          </cell>
          <cell r="O135">
            <v>7140000</v>
          </cell>
          <cell r="P135">
            <v>0</v>
          </cell>
          <cell r="Q135">
            <v>25040000</v>
          </cell>
          <cell r="R135">
            <v>463000</v>
          </cell>
        </row>
        <row r="136">
          <cell r="A136">
            <v>1978</v>
          </cell>
          <cell r="C136" t="str">
            <v>NJ</v>
          </cell>
          <cell r="D136">
            <v>63814000</v>
          </cell>
          <cell r="E136">
            <v>6087000</v>
          </cell>
          <cell r="F136">
            <v>7665000</v>
          </cell>
          <cell r="G136">
            <v>283868000</v>
          </cell>
          <cell r="H136">
            <v>604000</v>
          </cell>
          <cell r="I136">
            <v>0</v>
          </cell>
          <cell r="J136">
            <v>160000</v>
          </cell>
          <cell r="K136">
            <v>640000</v>
          </cell>
          <cell r="L136">
            <v>6000</v>
          </cell>
          <cell r="M136">
            <v>0</v>
          </cell>
          <cell r="N136">
            <v>344000</v>
          </cell>
          <cell r="O136">
            <v>1361000</v>
          </cell>
          <cell r="P136">
            <v>6000</v>
          </cell>
          <cell r="Q136">
            <v>450957000</v>
          </cell>
          <cell r="R136">
            <v>27310000</v>
          </cell>
        </row>
        <row r="137">
          <cell r="A137">
            <v>1978</v>
          </cell>
          <cell r="C137" t="str">
            <v>NM</v>
          </cell>
          <cell r="D137">
            <v>9791000</v>
          </cell>
          <cell r="E137">
            <v>474000</v>
          </cell>
          <cell r="F137">
            <v>2320000</v>
          </cell>
          <cell r="G137">
            <v>35044000</v>
          </cell>
          <cell r="H137">
            <v>332000</v>
          </cell>
          <cell r="I137">
            <v>8000</v>
          </cell>
          <cell r="J137">
            <v>22000</v>
          </cell>
          <cell r="K137">
            <v>231000</v>
          </cell>
          <cell r="L137">
            <v>0</v>
          </cell>
          <cell r="M137">
            <v>40000</v>
          </cell>
          <cell r="N137">
            <v>41000</v>
          </cell>
          <cell r="O137">
            <v>392000</v>
          </cell>
          <cell r="P137">
            <v>0</v>
          </cell>
          <cell r="Q137">
            <v>32488000</v>
          </cell>
          <cell r="R137">
            <v>378000</v>
          </cell>
        </row>
        <row r="138">
          <cell r="A138">
            <v>1978</v>
          </cell>
          <cell r="C138" t="str">
            <v>NY</v>
          </cell>
          <cell r="D138">
            <v>185951000</v>
          </cell>
          <cell r="E138">
            <v>24774000</v>
          </cell>
          <cell r="F138">
            <v>34313000</v>
          </cell>
          <cell r="G138">
            <v>1421746000</v>
          </cell>
          <cell r="H138">
            <v>3266000</v>
          </cell>
          <cell r="I138">
            <v>0</v>
          </cell>
          <cell r="J138">
            <v>2504000</v>
          </cell>
          <cell r="K138">
            <v>16944000</v>
          </cell>
          <cell r="L138">
            <v>0</v>
          </cell>
          <cell r="M138">
            <v>410000</v>
          </cell>
          <cell r="N138">
            <v>2620000</v>
          </cell>
          <cell r="O138">
            <v>19472000</v>
          </cell>
          <cell r="P138">
            <v>1000</v>
          </cell>
          <cell r="Q138">
            <v>1542473000</v>
          </cell>
          <cell r="R138">
            <v>349588000</v>
          </cell>
        </row>
        <row r="139">
          <cell r="A139">
            <v>1978</v>
          </cell>
          <cell r="C139" t="str">
            <v>NC</v>
          </cell>
          <cell r="D139">
            <v>37381000</v>
          </cell>
          <cell r="E139">
            <v>4200000</v>
          </cell>
          <cell r="F139">
            <v>143000</v>
          </cell>
          <cell r="G139">
            <v>177201000</v>
          </cell>
          <cell r="H139">
            <v>1638000</v>
          </cell>
          <cell r="I139">
            <v>0</v>
          </cell>
          <cell r="J139">
            <v>0</v>
          </cell>
          <cell r="K139">
            <v>783000</v>
          </cell>
          <cell r="L139">
            <v>0</v>
          </cell>
          <cell r="M139">
            <v>1012000</v>
          </cell>
          <cell r="N139">
            <v>0</v>
          </cell>
          <cell r="O139">
            <v>4643000</v>
          </cell>
          <cell r="P139">
            <v>0</v>
          </cell>
          <cell r="Q139">
            <v>150196000</v>
          </cell>
          <cell r="R139">
            <v>4476000</v>
          </cell>
        </row>
        <row r="140">
          <cell r="A140">
            <v>1978</v>
          </cell>
          <cell r="C140" t="str">
            <v>ND</v>
          </cell>
          <cell r="D140">
            <v>1725000</v>
          </cell>
          <cell r="E140">
            <v>133000</v>
          </cell>
          <cell r="F140">
            <v>396000</v>
          </cell>
          <cell r="G140">
            <v>18407000</v>
          </cell>
          <cell r="H140">
            <v>107000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254000</v>
          </cell>
          <cell r="N140">
            <v>11000</v>
          </cell>
          <cell r="O140">
            <v>161000</v>
          </cell>
          <cell r="P140">
            <v>1000</v>
          </cell>
          <cell r="Q140">
            <v>13681000</v>
          </cell>
          <cell r="R140">
            <v>131000</v>
          </cell>
        </row>
        <row r="141">
          <cell r="A141">
            <v>1978</v>
          </cell>
          <cell r="C141" t="str">
            <v>OH</v>
          </cell>
          <cell r="D141">
            <v>81747000</v>
          </cell>
          <cell r="E141">
            <v>32803000</v>
          </cell>
          <cell r="F141">
            <v>6975000</v>
          </cell>
          <cell r="G141">
            <v>434190000</v>
          </cell>
          <cell r="H141">
            <v>1042000</v>
          </cell>
          <cell r="I141">
            <v>382000</v>
          </cell>
          <cell r="J141">
            <v>5559000</v>
          </cell>
          <cell r="K141">
            <v>3310000</v>
          </cell>
          <cell r="L141">
            <v>0</v>
          </cell>
          <cell r="M141">
            <v>1820000</v>
          </cell>
          <cell r="N141">
            <v>5641000</v>
          </cell>
          <cell r="O141">
            <v>5787000</v>
          </cell>
          <cell r="P141">
            <v>0</v>
          </cell>
          <cell r="Q141">
            <v>433712000</v>
          </cell>
          <cell r="R141">
            <v>55102000</v>
          </cell>
        </row>
        <row r="142">
          <cell r="A142">
            <v>1978</v>
          </cell>
          <cell r="C142" t="str">
            <v>OK</v>
          </cell>
          <cell r="D142">
            <v>16759000</v>
          </cell>
          <cell r="E142">
            <v>209000</v>
          </cell>
          <cell r="F142">
            <v>8268000</v>
          </cell>
          <cell r="G142">
            <v>84766000</v>
          </cell>
          <cell r="H142">
            <v>425000</v>
          </cell>
          <cell r="I142">
            <v>0</v>
          </cell>
          <cell r="J142">
            <v>34000</v>
          </cell>
          <cell r="K142">
            <v>2443000</v>
          </cell>
          <cell r="L142">
            <v>0</v>
          </cell>
          <cell r="M142">
            <v>1541000</v>
          </cell>
          <cell r="N142">
            <v>239000</v>
          </cell>
          <cell r="O142">
            <v>3704000</v>
          </cell>
          <cell r="P142">
            <v>35000</v>
          </cell>
          <cell r="Q142">
            <v>75963000</v>
          </cell>
          <cell r="R142">
            <v>436000</v>
          </cell>
        </row>
        <row r="143">
          <cell r="A143">
            <v>1978</v>
          </cell>
          <cell r="C143" t="str">
            <v>OR</v>
          </cell>
          <cell r="D143">
            <v>13453000</v>
          </cell>
          <cell r="E143">
            <v>15000</v>
          </cell>
          <cell r="F143">
            <v>1264000</v>
          </cell>
          <cell r="G143">
            <v>118810000</v>
          </cell>
          <cell r="H143">
            <v>59000</v>
          </cell>
          <cell r="I143">
            <v>0</v>
          </cell>
          <cell r="J143">
            <v>157000</v>
          </cell>
          <cell r="K143">
            <v>1950000</v>
          </cell>
          <cell r="L143">
            <v>0</v>
          </cell>
          <cell r="M143">
            <v>40000</v>
          </cell>
          <cell r="N143">
            <v>158000</v>
          </cell>
          <cell r="O143">
            <v>2358000</v>
          </cell>
          <cell r="P143">
            <v>0</v>
          </cell>
          <cell r="Q143">
            <v>137910000</v>
          </cell>
          <cell r="R143">
            <v>9316000</v>
          </cell>
        </row>
        <row r="144">
          <cell r="A144">
            <v>1978</v>
          </cell>
          <cell r="C144" t="str">
            <v>PA</v>
          </cell>
          <cell r="D144">
            <v>98837000</v>
          </cell>
          <cell r="E144">
            <v>1505000</v>
          </cell>
          <cell r="F144">
            <v>9637000</v>
          </cell>
          <cell r="G144">
            <v>812669000</v>
          </cell>
          <cell r="H144">
            <v>47000</v>
          </cell>
          <cell r="I144">
            <v>0</v>
          </cell>
          <cell r="J144">
            <v>0</v>
          </cell>
          <cell r="K144">
            <v>12085000</v>
          </cell>
          <cell r="L144">
            <v>0</v>
          </cell>
          <cell r="M144">
            <v>315000</v>
          </cell>
          <cell r="N144">
            <v>44000</v>
          </cell>
          <cell r="O144">
            <v>15444000</v>
          </cell>
          <cell r="P144">
            <v>0</v>
          </cell>
          <cell r="Q144">
            <v>683550000</v>
          </cell>
          <cell r="R144">
            <v>368894000</v>
          </cell>
        </row>
        <row r="145">
          <cell r="A145">
            <v>1978</v>
          </cell>
          <cell r="C145" t="str">
            <v>RI</v>
          </cell>
          <cell r="D145">
            <v>13973000</v>
          </cell>
          <cell r="E145">
            <v>307000</v>
          </cell>
          <cell r="F145">
            <v>4291000</v>
          </cell>
          <cell r="G145">
            <v>32862000</v>
          </cell>
          <cell r="H145">
            <v>32000</v>
          </cell>
          <cell r="I145">
            <v>81000</v>
          </cell>
          <cell r="J145">
            <v>1671000</v>
          </cell>
          <cell r="K145">
            <v>700000</v>
          </cell>
          <cell r="L145">
            <v>0</v>
          </cell>
          <cell r="M145">
            <v>234000</v>
          </cell>
          <cell r="N145">
            <v>1788000</v>
          </cell>
          <cell r="O145">
            <v>779000</v>
          </cell>
          <cell r="P145">
            <v>0</v>
          </cell>
          <cell r="Q145">
            <v>60086000</v>
          </cell>
          <cell r="R145">
            <v>8417000</v>
          </cell>
        </row>
        <row r="146">
          <cell r="A146">
            <v>1978</v>
          </cell>
          <cell r="C146" t="str">
            <v>SC</v>
          </cell>
          <cell r="D146">
            <v>23405000</v>
          </cell>
          <cell r="E146">
            <v>87000</v>
          </cell>
          <cell r="F146">
            <v>0</v>
          </cell>
          <cell r="G146">
            <v>80127000</v>
          </cell>
          <cell r="H146">
            <v>305000</v>
          </cell>
          <cell r="I146">
            <v>16000</v>
          </cell>
          <cell r="J146">
            <v>0</v>
          </cell>
          <cell r="K146">
            <v>2752000</v>
          </cell>
          <cell r="L146">
            <v>0</v>
          </cell>
          <cell r="M146">
            <v>187000</v>
          </cell>
          <cell r="N146">
            <v>0</v>
          </cell>
          <cell r="O146">
            <v>3482000</v>
          </cell>
          <cell r="P146">
            <v>7000</v>
          </cell>
          <cell r="Q146">
            <v>49781000</v>
          </cell>
          <cell r="R146">
            <v>533000</v>
          </cell>
        </row>
        <row r="147">
          <cell r="A147">
            <v>1978</v>
          </cell>
          <cell r="C147" t="str">
            <v>SD</v>
          </cell>
          <cell r="D147">
            <v>10147000</v>
          </cell>
          <cell r="E147">
            <v>584000</v>
          </cell>
          <cell r="F147">
            <v>1244000</v>
          </cell>
          <cell r="G147">
            <v>22617000</v>
          </cell>
          <cell r="H147">
            <v>444000</v>
          </cell>
          <cell r="I147">
            <v>0</v>
          </cell>
          <cell r="J147">
            <v>289000</v>
          </cell>
          <cell r="K147">
            <v>0</v>
          </cell>
          <cell r="L147">
            <v>0</v>
          </cell>
          <cell r="M147">
            <v>165000</v>
          </cell>
          <cell r="N147">
            <v>334000</v>
          </cell>
          <cell r="O147">
            <v>166000</v>
          </cell>
          <cell r="P147">
            <v>0</v>
          </cell>
          <cell r="Q147">
            <v>22994000</v>
          </cell>
          <cell r="R147">
            <v>94000</v>
          </cell>
        </row>
        <row r="148">
          <cell r="A148">
            <v>1978</v>
          </cell>
          <cell r="C148" t="str">
            <v>TN</v>
          </cell>
          <cell r="D148">
            <v>36243000</v>
          </cell>
          <cell r="E148">
            <v>529000</v>
          </cell>
          <cell r="F148">
            <v>0</v>
          </cell>
          <cell r="G148">
            <v>140686000</v>
          </cell>
          <cell r="H148">
            <v>690000</v>
          </cell>
          <cell r="I148">
            <v>0</v>
          </cell>
          <cell r="J148">
            <v>0</v>
          </cell>
          <cell r="K148">
            <v>657000</v>
          </cell>
          <cell r="L148">
            <v>0</v>
          </cell>
          <cell r="M148">
            <v>1597000</v>
          </cell>
          <cell r="N148">
            <v>0</v>
          </cell>
          <cell r="O148">
            <v>1446000</v>
          </cell>
          <cell r="P148">
            <v>4000</v>
          </cell>
          <cell r="Q148">
            <v>78283000</v>
          </cell>
          <cell r="R148">
            <v>86000</v>
          </cell>
        </row>
        <row r="149">
          <cell r="A149">
            <v>1978</v>
          </cell>
          <cell r="C149" t="str">
            <v>TX</v>
          </cell>
          <cell r="D149">
            <v>87653000</v>
          </cell>
          <cell r="E149">
            <v>3003000</v>
          </cell>
          <cell r="F149">
            <v>5614000</v>
          </cell>
          <cell r="G149">
            <v>336291000</v>
          </cell>
          <cell r="H149">
            <v>1026000</v>
          </cell>
          <cell r="I149">
            <v>2559000</v>
          </cell>
          <cell r="J149">
            <v>16000</v>
          </cell>
          <cell r="K149">
            <v>823000</v>
          </cell>
          <cell r="L149">
            <v>0</v>
          </cell>
          <cell r="M149">
            <v>6237000</v>
          </cell>
          <cell r="N149">
            <v>212000</v>
          </cell>
          <cell r="O149">
            <v>3328000</v>
          </cell>
          <cell r="P149">
            <v>11000</v>
          </cell>
          <cell r="Q149">
            <v>147608000</v>
          </cell>
          <cell r="R149">
            <v>956000</v>
          </cell>
        </row>
        <row r="150">
          <cell r="A150">
            <v>1978</v>
          </cell>
          <cell r="C150" t="str">
            <v>US</v>
          </cell>
          <cell r="D150">
            <v>1729269000</v>
          </cell>
          <cell r="E150">
            <v>213684000</v>
          </cell>
          <cell r="F150">
            <v>246876000</v>
          </cell>
          <cell r="G150">
            <v>8844607000</v>
          </cell>
          <cell r="H150">
            <v>43584000</v>
          </cell>
          <cell r="I150">
            <v>8125000</v>
          </cell>
          <cell r="J150">
            <v>22813000</v>
          </cell>
          <cell r="K150">
            <v>73220000</v>
          </cell>
          <cell r="L150">
            <v>277000</v>
          </cell>
          <cell r="M150">
            <v>34603000</v>
          </cell>
          <cell r="N150">
            <v>25991000</v>
          </cell>
          <cell r="O150">
            <v>112035000</v>
          </cell>
          <cell r="P150">
            <v>672000</v>
          </cell>
          <cell r="Q150">
            <v>10390659000</v>
          </cell>
          <cell r="R150">
            <v>1357946000</v>
          </cell>
        </row>
        <row r="151">
          <cell r="A151">
            <v>1978</v>
          </cell>
          <cell r="C151" t="str">
            <v>UT</v>
          </cell>
          <cell r="D151">
            <v>16681000</v>
          </cell>
          <cell r="E151">
            <v>28000</v>
          </cell>
          <cell r="F151">
            <v>0</v>
          </cell>
          <cell r="G151">
            <v>44648000</v>
          </cell>
          <cell r="H151">
            <v>95000</v>
          </cell>
          <cell r="I151">
            <v>0</v>
          </cell>
          <cell r="J151">
            <v>0</v>
          </cell>
          <cell r="K151">
            <v>58000</v>
          </cell>
          <cell r="L151">
            <v>0</v>
          </cell>
          <cell r="M151">
            <v>62000</v>
          </cell>
          <cell r="N151">
            <v>0</v>
          </cell>
          <cell r="O151">
            <v>595000</v>
          </cell>
          <cell r="P151">
            <v>0</v>
          </cell>
          <cell r="Q151">
            <v>40851000</v>
          </cell>
          <cell r="R151">
            <v>2934000</v>
          </cell>
        </row>
        <row r="152">
          <cell r="A152">
            <v>1978</v>
          </cell>
          <cell r="C152" t="str">
            <v>VT</v>
          </cell>
          <cell r="D152">
            <v>7153000</v>
          </cell>
          <cell r="E152">
            <v>0</v>
          </cell>
          <cell r="F152">
            <v>1153000</v>
          </cell>
          <cell r="G152">
            <v>20355000</v>
          </cell>
          <cell r="H152">
            <v>65000</v>
          </cell>
          <cell r="I152">
            <v>1000</v>
          </cell>
          <cell r="J152">
            <v>50000</v>
          </cell>
          <cell r="K152">
            <v>20000</v>
          </cell>
          <cell r="L152">
            <v>0</v>
          </cell>
          <cell r="M152">
            <v>301000</v>
          </cell>
          <cell r="N152">
            <v>92000</v>
          </cell>
          <cell r="O152">
            <v>80000</v>
          </cell>
          <cell r="P152">
            <v>0</v>
          </cell>
          <cell r="Q152">
            <v>22826000</v>
          </cell>
          <cell r="R152">
            <v>22000</v>
          </cell>
        </row>
        <row r="153">
          <cell r="A153">
            <v>1978</v>
          </cell>
          <cell r="C153" t="str">
            <v>VA</v>
          </cell>
          <cell r="D153">
            <v>30116000</v>
          </cell>
          <cell r="E153">
            <v>10362000</v>
          </cell>
          <cell r="F153">
            <v>0</v>
          </cell>
          <cell r="G153">
            <v>123939000</v>
          </cell>
          <cell r="H153">
            <v>914000</v>
          </cell>
          <cell r="I153">
            <v>335000</v>
          </cell>
          <cell r="J153">
            <v>0</v>
          </cell>
          <cell r="K153">
            <v>300000</v>
          </cell>
          <cell r="L153">
            <v>0</v>
          </cell>
          <cell r="M153">
            <v>1154000</v>
          </cell>
          <cell r="N153">
            <v>0</v>
          </cell>
          <cell r="O153">
            <v>1270000</v>
          </cell>
          <cell r="P153">
            <v>0</v>
          </cell>
          <cell r="Q153">
            <v>165595000</v>
          </cell>
          <cell r="R153">
            <v>13642000</v>
          </cell>
        </row>
        <row r="154">
          <cell r="A154">
            <v>1978</v>
          </cell>
          <cell r="C154" t="str">
            <v>WA</v>
          </cell>
          <cell r="D154">
            <v>38437000</v>
          </cell>
          <cell r="E154">
            <v>614000</v>
          </cell>
          <cell r="F154">
            <v>4870000</v>
          </cell>
          <cell r="G154">
            <v>150676000</v>
          </cell>
          <cell r="H154">
            <v>571000</v>
          </cell>
          <cell r="I154">
            <v>0</v>
          </cell>
          <cell r="J154">
            <v>2955000</v>
          </cell>
          <cell r="K154">
            <v>0</v>
          </cell>
          <cell r="L154">
            <v>0</v>
          </cell>
          <cell r="M154">
            <v>663000</v>
          </cell>
          <cell r="N154">
            <v>2974000</v>
          </cell>
          <cell r="O154">
            <v>250000</v>
          </cell>
          <cell r="P154">
            <v>0</v>
          </cell>
          <cell r="Q154">
            <v>161167000</v>
          </cell>
          <cell r="R154">
            <v>23174000</v>
          </cell>
        </row>
        <row r="155">
          <cell r="A155">
            <v>1978</v>
          </cell>
          <cell r="C155" t="str">
            <v>WV</v>
          </cell>
          <cell r="D155">
            <v>15730000</v>
          </cell>
          <cell r="E155">
            <v>6000</v>
          </cell>
          <cell r="F155">
            <v>1325000</v>
          </cell>
          <cell r="G155">
            <v>74809000</v>
          </cell>
          <cell r="H155">
            <v>657000</v>
          </cell>
          <cell r="I155">
            <v>0</v>
          </cell>
          <cell r="J155">
            <v>0</v>
          </cell>
          <cell r="K155">
            <v>80000</v>
          </cell>
          <cell r="L155">
            <v>0</v>
          </cell>
          <cell r="M155">
            <v>107000</v>
          </cell>
          <cell r="N155">
            <v>59000</v>
          </cell>
          <cell r="O155">
            <v>366000</v>
          </cell>
          <cell r="P155">
            <v>5000</v>
          </cell>
          <cell r="Q155">
            <v>50333000</v>
          </cell>
          <cell r="R155">
            <v>2741000</v>
          </cell>
        </row>
        <row r="156">
          <cell r="A156">
            <v>1978</v>
          </cell>
          <cell r="C156" t="str">
            <v>WI</v>
          </cell>
          <cell r="D156">
            <v>35097000</v>
          </cell>
          <cell r="E156">
            <v>1862000</v>
          </cell>
          <cell r="F156">
            <v>9698000</v>
          </cell>
          <cell r="G156">
            <v>204421000</v>
          </cell>
          <cell r="H156">
            <v>4474000</v>
          </cell>
          <cell r="I156">
            <v>270000</v>
          </cell>
          <cell r="J156">
            <v>104000</v>
          </cell>
          <cell r="K156">
            <v>2240000</v>
          </cell>
          <cell r="L156">
            <v>0</v>
          </cell>
          <cell r="M156">
            <v>949000</v>
          </cell>
          <cell r="N156">
            <v>156000</v>
          </cell>
          <cell r="O156">
            <v>3177000</v>
          </cell>
          <cell r="P156">
            <v>13000</v>
          </cell>
          <cell r="Q156">
            <v>239238000</v>
          </cell>
          <cell r="R156">
            <v>16739000</v>
          </cell>
        </row>
        <row r="157">
          <cell r="A157">
            <v>1978</v>
          </cell>
          <cell r="C157" t="str">
            <v>WY</v>
          </cell>
          <cell r="D157">
            <v>7216000</v>
          </cell>
          <cell r="E157">
            <v>19000</v>
          </cell>
          <cell r="F157">
            <v>1989000</v>
          </cell>
          <cell r="G157">
            <v>11388000</v>
          </cell>
          <cell r="H157">
            <v>0</v>
          </cell>
          <cell r="I157">
            <v>0</v>
          </cell>
          <cell r="J157">
            <v>46000</v>
          </cell>
          <cell r="K157">
            <v>0</v>
          </cell>
          <cell r="L157">
            <v>0</v>
          </cell>
          <cell r="M157">
            <v>109000</v>
          </cell>
          <cell r="N157">
            <v>84000</v>
          </cell>
          <cell r="O157">
            <v>109000</v>
          </cell>
          <cell r="P157">
            <v>0</v>
          </cell>
          <cell r="Q157">
            <v>5379000</v>
          </cell>
          <cell r="R157">
            <v>201000</v>
          </cell>
        </row>
        <row r="158">
          <cell r="A158">
            <v>1979</v>
          </cell>
          <cell r="C158" t="str">
            <v>AL</v>
          </cell>
          <cell r="D158">
            <v>19968000</v>
          </cell>
          <cell r="E158">
            <v>159000</v>
          </cell>
          <cell r="F158">
            <v>5020000</v>
          </cell>
          <cell r="G158">
            <v>72797000</v>
          </cell>
          <cell r="H158">
            <v>2916000</v>
          </cell>
          <cell r="I158">
            <v>0</v>
          </cell>
          <cell r="J158">
            <v>22000</v>
          </cell>
          <cell r="K158">
            <v>24000</v>
          </cell>
          <cell r="L158">
            <v>0</v>
          </cell>
          <cell r="M158">
            <v>21000</v>
          </cell>
          <cell r="N158">
            <v>55000</v>
          </cell>
          <cell r="O158">
            <v>282000</v>
          </cell>
          <cell r="P158">
            <v>0</v>
          </cell>
          <cell r="Q158">
            <v>124837000</v>
          </cell>
          <cell r="R158">
            <v>10000</v>
          </cell>
        </row>
        <row r="159">
          <cell r="A159">
            <v>1979</v>
          </cell>
          <cell r="C159" t="str">
            <v>AK</v>
          </cell>
          <cell r="D159">
            <v>15436000</v>
          </cell>
          <cell r="E159">
            <v>536000</v>
          </cell>
          <cell r="F159">
            <v>8337000</v>
          </cell>
          <cell r="G159">
            <v>34442000</v>
          </cell>
          <cell r="H159">
            <v>1286000</v>
          </cell>
          <cell r="I159">
            <v>0</v>
          </cell>
          <cell r="J159">
            <v>0</v>
          </cell>
          <cell r="K159">
            <v>3000</v>
          </cell>
          <cell r="L159">
            <v>0</v>
          </cell>
          <cell r="M159">
            <v>112000</v>
          </cell>
          <cell r="N159">
            <v>41000</v>
          </cell>
          <cell r="O159">
            <v>38000</v>
          </cell>
          <cell r="P159">
            <v>5000</v>
          </cell>
          <cell r="Q159">
            <v>27465000</v>
          </cell>
          <cell r="R159">
            <v>130000</v>
          </cell>
        </row>
        <row r="160">
          <cell r="A160">
            <v>1979</v>
          </cell>
          <cell r="C160" t="str">
            <v>AZ</v>
          </cell>
          <cell r="D160">
            <v>25460000</v>
          </cell>
          <cell r="E160">
            <v>43000</v>
          </cell>
          <cell r="F160">
            <v>1479000</v>
          </cell>
          <cell r="G160">
            <v>93834000</v>
          </cell>
          <cell r="H160">
            <v>289000</v>
          </cell>
          <cell r="I160">
            <v>25000</v>
          </cell>
          <cell r="J160">
            <v>113000</v>
          </cell>
          <cell r="K160">
            <v>0</v>
          </cell>
          <cell r="L160">
            <v>0</v>
          </cell>
          <cell r="M160">
            <v>492000</v>
          </cell>
          <cell r="N160">
            <v>170000</v>
          </cell>
          <cell r="O160">
            <v>114000</v>
          </cell>
          <cell r="P160">
            <v>1000</v>
          </cell>
          <cell r="Q160">
            <v>34993000</v>
          </cell>
          <cell r="R160">
            <v>0</v>
          </cell>
        </row>
        <row r="161">
          <cell r="A161">
            <v>1979</v>
          </cell>
          <cell r="C161" t="str">
            <v>AR</v>
          </cell>
          <cell r="D161">
            <v>18386000</v>
          </cell>
          <cell r="E161">
            <v>91000</v>
          </cell>
          <cell r="F161">
            <v>0</v>
          </cell>
          <cell r="G161">
            <v>55777000</v>
          </cell>
          <cell r="H161">
            <v>458000</v>
          </cell>
          <cell r="I161">
            <v>14000</v>
          </cell>
          <cell r="J161">
            <v>0</v>
          </cell>
          <cell r="K161">
            <v>23000</v>
          </cell>
          <cell r="L161">
            <v>295000</v>
          </cell>
          <cell r="M161">
            <v>24000</v>
          </cell>
          <cell r="N161">
            <v>0</v>
          </cell>
          <cell r="O161">
            <v>1382000</v>
          </cell>
          <cell r="P161">
            <v>322000</v>
          </cell>
          <cell r="Q161">
            <v>49954000</v>
          </cell>
          <cell r="R161">
            <v>6574000</v>
          </cell>
        </row>
        <row r="162">
          <cell r="A162">
            <v>1979</v>
          </cell>
          <cell r="C162" t="str">
            <v>CA</v>
          </cell>
          <cell r="D162">
            <v>141681000</v>
          </cell>
          <cell r="E162">
            <v>1942000</v>
          </cell>
          <cell r="F162">
            <v>18975000</v>
          </cell>
          <cell r="G162">
            <v>1389747000</v>
          </cell>
          <cell r="H162">
            <v>9361000</v>
          </cell>
          <cell r="I162">
            <v>0</v>
          </cell>
          <cell r="J162">
            <v>304000</v>
          </cell>
          <cell r="K162">
            <v>1155000</v>
          </cell>
          <cell r="L162">
            <v>0</v>
          </cell>
          <cell r="M162">
            <v>779000</v>
          </cell>
          <cell r="N162">
            <v>526000</v>
          </cell>
          <cell r="O162">
            <v>3663000</v>
          </cell>
          <cell r="P162">
            <v>132000</v>
          </cell>
          <cell r="Q162">
            <v>1678817000</v>
          </cell>
          <cell r="R162">
            <v>77521000</v>
          </cell>
        </row>
        <row r="163">
          <cell r="A163">
            <v>1979</v>
          </cell>
          <cell r="C163" t="str">
            <v>CO</v>
          </cell>
          <cell r="D163">
            <v>14996000</v>
          </cell>
          <cell r="E163">
            <v>2589000</v>
          </cell>
          <cell r="F163">
            <v>3357000</v>
          </cell>
          <cell r="G163">
            <v>114728000</v>
          </cell>
          <cell r="H163">
            <v>0</v>
          </cell>
          <cell r="I163">
            <v>67000</v>
          </cell>
          <cell r="J163">
            <v>91000</v>
          </cell>
          <cell r="K163">
            <v>23000</v>
          </cell>
          <cell r="L163">
            <v>0</v>
          </cell>
          <cell r="M163">
            <v>291000</v>
          </cell>
          <cell r="N163">
            <v>102000</v>
          </cell>
          <cell r="O163">
            <v>752000</v>
          </cell>
          <cell r="P163">
            <v>0</v>
          </cell>
          <cell r="Q163">
            <v>94032000</v>
          </cell>
          <cell r="R163">
            <v>2168000</v>
          </cell>
        </row>
        <row r="164">
          <cell r="A164">
            <v>1979</v>
          </cell>
          <cell r="C164" t="str">
            <v>CT</v>
          </cell>
          <cell r="D164">
            <v>33250000</v>
          </cell>
          <cell r="E164">
            <v>4618000</v>
          </cell>
          <cell r="F164">
            <v>9864000</v>
          </cell>
          <cell r="G164">
            <v>102435000</v>
          </cell>
          <cell r="H164">
            <v>118000</v>
          </cell>
          <cell r="I164">
            <v>0</v>
          </cell>
          <cell r="J164">
            <v>27000</v>
          </cell>
          <cell r="K164">
            <v>104000</v>
          </cell>
          <cell r="L164">
            <v>60000</v>
          </cell>
          <cell r="M164">
            <v>944000</v>
          </cell>
          <cell r="N164">
            <v>36000</v>
          </cell>
          <cell r="O164">
            <v>248000</v>
          </cell>
          <cell r="P164">
            <v>60000</v>
          </cell>
          <cell r="Q164">
            <v>183349000</v>
          </cell>
          <cell r="R164">
            <v>12821000</v>
          </cell>
        </row>
        <row r="165">
          <cell r="A165">
            <v>1979</v>
          </cell>
          <cell r="C165" t="str">
            <v>DE</v>
          </cell>
          <cell r="D165">
            <v>5160000</v>
          </cell>
          <cell r="E165">
            <v>186000</v>
          </cell>
          <cell r="F165">
            <v>14224000</v>
          </cell>
          <cell r="G165">
            <v>19521000</v>
          </cell>
          <cell r="H165">
            <v>10000</v>
          </cell>
          <cell r="I165">
            <v>3000</v>
          </cell>
          <cell r="J165">
            <v>72000</v>
          </cell>
          <cell r="K165">
            <v>2000</v>
          </cell>
          <cell r="L165">
            <v>0</v>
          </cell>
          <cell r="M165">
            <v>152000</v>
          </cell>
          <cell r="N165">
            <v>84000</v>
          </cell>
          <cell r="O165">
            <v>212000</v>
          </cell>
          <cell r="P165">
            <v>0</v>
          </cell>
          <cell r="Q165">
            <v>28081000</v>
          </cell>
          <cell r="R165">
            <v>889000</v>
          </cell>
        </row>
        <row r="166">
          <cell r="A166">
            <v>1979</v>
          </cell>
          <cell r="C166" t="str">
            <v>DC</v>
          </cell>
          <cell r="D166">
            <v>6993000</v>
          </cell>
          <cell r="E166">
            <v>0</v>
          </cell>
          <cell r="F166">
            <v>9430000</v>
          </cell>
          <cell r="G166">
            <v>70911000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59000</v>
          </cell>
          <cell r="P166">
            <v>0</v>
          </cell>
          <cell r="Q166">
            <v>94851000</v>
          </cell>
          <cell r="R166">
            <v>8503000</v>
          </cell>
        </row>
        <row r="167">
          <cell r="A167">
            <v>1979</v>
          </cell>
          <cell r="C167" t="str">
            <v>FL</v>
          </cell>
          <cell r="D167">
            <v>49001000</v>
          </cell>
          <cell r="E167">
            <v>1462000</v>
          </cell>
          <cell r="F167">
            <v>727000</v>
          </cell>
          <cell r="G167">
            <v>180014000</v>
          </cell>
          <cell r="H167">
            <v>1027000</v>
          </cell>
          <cell r="I167">
            <v>0</v>
          </cell>
          <cell r="J167">
            <v>0</v>
          </cell>
          <cell r="K167">
            <v>4650000</v>
          </cell>
          <cell r="L167">
            <v>0</v>
          </cell>
          <cell r="M167">
            <v>271000</v>
          </cell>
          <cell r="N167">
            <v>1000</v>
          </cell>
          <cell r="O167">
            <v>5439000</v>
          </cell>
          <cell r="P167">
            <v>14000</v>
          </cell>
          <cell r="Q167">
            <v>150048000</v>
          </cell>
          <cell r="R167">
            <v>537000</v>
          </cell>
        </row>
        <row r="168">
          <cell r="A168">
            <v>1979</v>
          </cell>
          <cell r="C168" t="str">
            <v>GA</v>
          </cell>
          <cell r="D168">
            <v>35124000</v>
          </cell>
          <cell r="E168">
            <v>2576000</v>
          </cell>
          <cell r="F168">
            <v>0</v>
          </cell>
          <cell r="G168">
            <v>114879000</v>
          </cell>
          <cell r="H168">
            <v>2285000</v>
          </cell>
          <cell r="I168">
            <v>1003000</v>
          </cell>
          <cell r="J168">
            <v>0</v>
          </cell>
          <cell r="K168">
            <v>805000</v>
          </cell>
          <cell r="L168">
            <v>0</v>
          </cell>
          <cell r="M168">
            <v>2641000</v>
          </cell>
          <cell r="N168">
            <v>0</v>
          </cell>
          <cell r="O168">
            <v>1159000</v>
          </cell>
          <cell r="P168">
            <v>127000</v>
          </cell>
          <cell r="Q168">
            <v>103743000</v>
          </cell>
          <cell r="R168">
            <v>82000</v>
          </cell>
        </row>
        <row r="169">
          <cell r="A169">
            <v>1979</v>
          </cell>
          <cell r="C169" t="str">
            <v>HI</v>
          </cell>
          <cell r="D169">
            <v>9282000</v>
          </cell>
          <cell r="E169">
            <v>677000</v>
          </cell>
          <cell r="F169">
            <v>0</v>
          </cell>
          <cell r="G169">
            <v>33713000</v>
          </cell>
          <cell r="H169">
            <v>0</v>
          </cell>
          <cell r="I169">
            <v>0</v>
          </cell>
          <cell r="J169">
            <v>0</v>
          </cell>
          <cell r="K169">
            <v>49000</v>
          </cell>
          <cell r="L169">
            <v>56000</v>
          </cell>
          <cell r="M169">
            <v>0</v>
          </cell>
          <cell r="N169">
            <v>0</v>
          </cell>
          <cell r="O169">
            <v>67000</v>
          </cell>
          <cell r="P169">
            <v>56000</v>
          </cell>
          <cell r="Q169">
            <v>85547000</v>
          </cell>
          <cell r="R169">
            <v>21704000</v>
          </cell>
        </row>
        <row r="170">
          <cell r="A170">
            <v>1979</v>
          </cell>
          <cell r="C170" t="str">
            <v>ID</v>
          </cell>
          <cell r="D170">
            <v>10859000</v>
          </cell>
          <cell r="E170">
            <v>894000</v>
          </cell>
          <cell r="F170">
            <v>305000</v>
          </cell>
          <cell r="G170">
            <v>23596000</v>
          </cell>
          <cell r="H170">
            <v>168000</v>
          </cell>
          <cell r="I170">
            <v>9000</v>
          </cell>
          <cell r="J170">
            <v>99000</v>
          </cell>
          <cell r="K170">
            <v>51000</v>
          </cell>
          <cell r="L170">
            <v>0</v>
          </cell>
          <cell r="M170">
            <v>861000</v>
          </cell>
          <cell r="N170">
            <v>113000</v>
          </cell>
          <cell r="O170">
            <v>438000</v>
          </cell>
          <cell r="P170">
            <v>0</v>
          </cell>
          <cell r="Q170">
            <v>25503000</v>
          </cell>
          <cell r="R170">
            <v>111000</v>
          </cell>
        </row>
        <row r="171">
          <cell r="A171">
            <v>1979</v>
          </cell>
          <cell r="C171" t="str">
            <v>IL</v>
          </cell>
          <cell r="D171">
            <v>82264000</v>
          </cell>
          <cell r="E171">
            <v>2794000</v>
          </cell>
          <cell r="F171">
            <v>9832000</v>
          </cell>
          <cell r="G171">
            <v>365299000</v>
          </cell>
          <cell r="H171">
            <v>2449000</v>
          </cell>
          <cell r="I171">
            <v>0</v>
          </cell>
          <cell r="J171">
            <v>149000</v>
          </cell>
          <cell r="K171">
            <v>453000</v>
          </cell>
          <cell r="L171">
            <v>0</v>
          </cell>
          <cell r="M171">
            <v>866000</v>
          </cell>
          <cell r="N171">
            <v>454000</v>
          </cell>
          <cell r="O171">
            <v>2650000</v>
          </cell>
          <cell r="P171">
            <v>36000</v>
          </cell>
          <cell r="Q171">
            <v>697948000</v>
          </cell>
          <cell r="R171">
            <v>123667000</v>
          </cell>
        </row>
        <row r="172">
          <cell r="A172">
            <v>1979</v>
          </cell>
          <cell r="C172" t="str">
            <v>IN</v>
          </cell>
          <cell r="D172">
            <v>32965000</v>
          </cell>
          <cell r="E172">
            <v>10177000</v>
          </cell>
          <cell r="F172">
            <v>17159000</v>
          </cell>
          <cell r="G172">
            <v>118038000</v>
          </cell>
          <cell r="H172">
            <v>372000</v>
          </cell>
          <cell r="I172">
            <v>175000</v>
          </cell>
          <cell r="J172">
            <v>1147000</v>
          </cell>
          <cell r="K172">
            <v>763000</v>
          </cell>
          <cell r="L172">
            <v>0</v>
          </cell>
          <cell r="M172">
            <v>231000</v>
          </cell>
          <cell r="N172">
            <v>1272000</v>
          </cell>
          <cell r="O172">
            <v>1325000</v>
          </cell>
          <cell r="P172">
            <v>0</v>
          </cell>
          <cell r="Q172">
            <v>121095000</v>
          </cell>
          <cell r="R172">
            <v>2137000</v>
          </cell>
        </row>
        <row r="173">
          <cell r="A173">
            <v>1979</v>
          </cell>
          <cell r="C173" t="str">
            <v>IA</v>
          </cell>
          <cell r="D173">
            <v>24738000</v>
          </cell>
          <cell r="E173">
            <v>8790000</v>
          </cell>
          <cell r="F173">
            <v>10740000</v>
          </cell>
          <cell r="G173">
            <v>96206000</v>
          </cell>
          <cell r="H173">
            <v>103000</v>
          </cell>
          <cell r="I173">
            <v>0</v>
          </cell>
          <cell r="J173">
            <v>3574000</v>
          </cell>
          <cell r="K173">
            <v>2725000</v>
          </cell>
          <cell r="L173">
            <v>0</v>
          </cell>
          <cell r="M173">
            <v>595000</v>
          </cell>
          <cell r="N173">
            <v>3683000</v>
          </cell>
          <cell r="O173">
            <v>3807000</v>
          </cell>
          <cell r="P173">
            <v>0</v>
          </cell>
          <cell r="Q173">
            <v>125035000</v>
          </cell>
          <cell r="R173">
            <v>16690000</v>
          </cell>
        </row>
        <row r="174">
          <cell r="A174">
            <v>1979</v>
          </cell>
          <cell r="C174" t="str">
            <v>KS</v>
          </cell>
          <cell r="D174">
            <v>16023000</v>
          </cell>
          <cell r="E174">
            <v>1106000</v>
          </cell>
          <cell r="F174">
            <v>1870000</v>
          </cell>
          <cell r="G174">
            <v>87192000</v>
          </cell>
          <cell r="H174">
            <v>771000</v>
          </cell>
          <cell r="I174">
            <v>679000</v>
          </cell>
          <cell r="J174">
            <v>0</v>
          </cell>
          <cell r="K174">
            <v>28000</v>
          </cell>
          <cell r="L174">
            <v>0</v>
          </cell>
          <cell r="M174">
            <v>1552000</v>
          </cell>
          <cell r="N174">
            <v>70000</v>
          </cell>
          <cell r="O174">
            <v>520000</v>
          </cell>
          <cell r="P174">
            <v>1000</v>
          </cell>
          <cell r="Q174">
            <v>62600000</v>
          </cell>
          <cell r="R174">
            <v>7514000</v>
          </cell>
        </row>
        <row r="175">
          <cell r="A175">
            <v>1979</v>
          </cell>
          <cell r="C175" t="str">
            <v>KY</v>
          </cell>
          <cell r="D175">
            <v>10002000</v>
          </cell>
          <cell r="E175">
            <v>39000</v>
          </cell>
          <cell r="F175">
            <v>0</v>
          </cell>
          <cell r="G175">
            <v>142209000</v>
          </cell>
          <cell r="H175">
            <v>450000</v>
          </cell>
          <cell r="I175">
            <v>0</v>
          </cell>
          <cell r="J175">
            <v>0</v>
          </cell>
          <cell r="K175">
            <v>265000</v>
          </cell>
          <cell r="L175">
            <v>0</v>
          </cell>
          <cell r="M175">
            <v>73000</v>
          </cell>
          <cell r="N175">
            <v>0</v>
          </cell>
          <cell r="O175">
            <v>783000</v>
          </cell>
          <cell r="P175">
            <v>0</v>
          </cell>
          <cell r="Q175">
            <v>139290000</v>
          </cell>
          <cell r="R175">
            <v>1331000</v>
          </cell>
        </row>
        <row r="176">
          <cell r="A176">
            <v>1979</v>
          </cell>
          <cell r="C176" t="str">
            <v>LA</v>
          </cell>
          <cell r="D176">
            <v>17864000</v>
          </cell>
          <cell r="E176">
            <v>157000</v>
          </cell>
          <cell r="F176">
            <v>862000</v>
          </cell>
          <cell r="G176">
            <v>154743000</v>
          </cell>
          <cell r="H176">
            <v>2393000</v>
          </cell>
          <cell r="I176">
            <v>17000</v>
          </cell>
          <cell r="J176">
            <v>143000</v>
          </cell>
          <cell r="K176">
            <v>266000</v>
          </cell>
          <cell r="L176">
            <v>0</v>
          </cell>
          <cell r="M176">
            <v>253000</v>
          </cell>
          <cell r="N176">
            <v>143000</v>
          </cell>
          <cell r="O176">
            <v>883000</v>
          </cell>
          <cell r="P176">
            <v>37000</v>
          </cell>
          <cell r="Q176">
            <v>98172000</v>
          </cell>
          <cell r="R176">
            <v>2310000</v>
          </cell>
        </row>
        <row r="177">
          <cell r="A177">
            <v>1979</v>
          </cell>
          <cell r="C177" t="str">
            <v>ME</v>
          </cell>
          <cell r="D177">
            <v>13916000</v>
          </cell>
          <cell r="E177">
            <v>7288000</v>
          </cell>
          <cell r="F177">
            <v>174000</v>
          </cell>
          <cell r="G177">
            <v>34252000</v>
          </cell>
          <cell r="H177">
            <v>89000</v>
          </cell>
          <cell r="I177">
            <v>0</v>
          </cell>
          <cell r="J177">
            <v>6000</v>
          </cell>
          <cell r="K177">
            <v>124000</v>
          </cell>
          <cell r="L177">
            <v>0</v>
          </cell>
          <cell r="M177">
            <v>141000</v>
          </cell>
          <cell r="N177">
            <v>14000</v>
          </cell>
          <cell r="O177">
            <v>272000</v>
          </cell>
          <cell r="P177">
            <v>2000</v>
          </cell>
          <cell r="Q177">
            <v>54329000</v>
          </cell>
          <cell r="R177">
            <v>652000</v>
          </cell>
        </row>
        <row r="178">
          <cell r="A178">
            <v>1979</v>
          </cell>
          <cell r="C178" t="str">
            <v>MD</v>
          </cell>
          <cell r="D178">
            <v>24170000</v>
          </cell>
          <cell r="E178">
            <v>0</v>
          </cell>
          <cell r="F178">
            <v>124000</v>
          </cell>
          <cell r="G178">
            <v>121056000</v>
          </cell>
          <cell r="H178">
            <v>1577000</v>
          </cell>
          <cell r="I178">
            <v>0</v>
          </cell>
          <cell r="J178">
            <v>0</v>
          </cell>
          <cell r="K178">
            <v>1395000</v>
          </cell>
          <cell r="L178">
            <v>0</v>
          </cell>
          <cell r="M178">
            <v>134000</v>
          </cell>
          <cell r="N178">
            <v>0</v>
          </cell>
          <cell r="O178">
            <v>1615000</v>
          </cell>
          <cell r="P178">
            <v>43000</v>
          </cell>
          <cell r="Q178">
            <v>204170000</v>
          </cell>
          <cell r="R178">
            <v>0</v>
          </cell>
        </row>
        <row r="179">
          <cell r="A179">
            <v>1979</v>
          </cell>
          <cell r="C179" t="str">
            <v>MA</v>
          </cell>
          <cell r="D179">
            <v>49236000</v>
          </cell>
          <cell r="E179">
            <v>30182000</v>
          </cell>
          <cell r="F179">
            <v>13800000</v>
          </cell>
          <cell r="G179">
            <v>233870000</v>
          </cell>
          <cell r="H179">
            <v>1035000</v>
          </cell>
          <cell r="I179">
            <v>33000</v>
          </cell>
          <cell r="J179">
            <v>0</v>
          </cell>
          <cell r="K179">
            <v>215000</v>
          </cell>
          <cell r="L179">
            <v>0</v>
          </cell>
          <cell r="M179">
            <v>996000</v>
          </cell>
          <cell r="N179">
            <v>409000</v>
          </cell>
          <cell r="O179">
            <v>786000</v>
          </cell>
          <cell r="P179">
            <v>0</v>
          </cell>
          <cell r="Q179">
            <v>462299000</v>
          </cell>
          <cell r="R179">
            <v>48414000</v>
          </cell>
        </row>
        <row r="180">
          <cell r="A180">
            <v>1979</v>
          </cell>
          <cell r="C180" t="str">
            <v>MI</v>
          </cell>
          <cell r="D180">
            <v>98093000</v>
          </cell>
          <cell r="E180">
            <v>5556000</v>
          </cell>
          <cell r="F180">
            <v>8414000</v>
          </cell>
          <cell r="G180">
            <v>543453000</v>
          </cell>
          <cell r="H180">
            <v>2134000</v>
          </cell>
          <cell r="I180">
            <v>4000</v>
          </cell>
          <cell r="J180">
            <v>1881000</v>
          </cell>
          <cell r="K180">
            <v>2345000</v>
          </cell>
          <cell r="L180">
            <v>0</v>
          </cell>
          <cell r="M180">
            <v>388000</v>
          </cell>
          <cell r="N180">
            <v>1930000</v>
          </cell>
          <cell r="O180">
            <v>3519000</v>
          </cell>
          <cell r="P180">
            <v>0</v>
          </cell>
          <cell r="Q180">
            <v>767654000</v>
          </cell>
          <cell r="R180">
            <v>104976000</v>
          </cell>
        </row>
        <row r="181">
          <cell r="A181">
            <v>1979</v>
          </cell>
          <cell r="C181" t="str">
            <v>MN</v>
          </cell>
          <cell r="D181">
            <v>32117000</v>
          </cell>
          <cell r="E181">
            <v>22424000</v>
          </cell>
          <cell r="F181">
            <v>4029000</v>
          </cell>
          <cell r="G181">
            <v>252108000</v>
          </cell>
          <cell r="H181">
            <v>995000</v>
          </cell>
          <cell r="I181">
            <v>0</v>
          </cell>
          <cell r="J181">
            <v>3082000</v>
          </cell>
          <cell r="K181">
            <v>5183000</v>
          </cell>
          <cell r="L181">
            <v>58000</v>
          </cell>
          <cell r="M181">
            <v>122000</v>
          </cell>
          <cell r="N181">
            <v>3215000</v>
          </cell>
          <cell r="O181">
            <v>6236000</v>
          </cell>
          <cell r="P181">
            <v>59000</v>
          </cell>
          <cell r="Q181">
            <v>169229000</v>
          </cell>
          <cell r="R181">
            <v>28996000</v>
          </cell>
        </row>
        <row r="182">
          <cell r="A182">
            <v>1979</v>
          </cell>
          <cell r="C182" t="str">
            <v>MS</v>
          </cell>
          <cell r="D182">
            <v>35255000</v>
          </cell>
          <cell r="E182">
            <v>2000</v>
          </cell>
          <cell r="F182">
            <v>0</v>
          </cell>
          <cell r="G182">
            <v>94990000</v>
          </cell>
          <cell r="H182">
            <v>720000</v>
          </cell>
          <cell r="I182">
            <v>18000</v>
          </cell>
          <cell r="J182">
            <v>0</v>
          </cell>
          <cell r="K182">
            <v>1310000</v>
          </cell>
          <cell r="L182">
            <v>0</v>
          </cell>
          <cell r="M182">
            <v>30000</v>
          </cell>
          <cell r="N182">
            <v>0</v>
          </cell>
          <cell r="O182">
            <v>2006000</v>
          </cell>
          <cell r="P182">
            <v>1000</v>
          </cell>
          <cell r="Q182">
            <v>49011000</v>
          </cell>
          <cell r="R182">
            <v>233000</v>
          </cell>
        </row>
        <row r="183">
          <cell r="A183">
            <v>1979</v>
          </cell>
          <cell r="C183" t="str">
            <v>MO</v>
          </cell>
          <cell r="D183">
            <v>42003000</v>
          </cell>
          <cell r="E183">
            <v>918000</v>
          </cell>
          <cell r="F183">
            <v>1687000</v>
          </cell>
          <cell r="G183">
            <v>140727000</v>
          </cell>
          <cell r="H183">
            <v>821000</v>
          </cell>
          <cell r="I183">
            <v>727000</v>
          </cell>
          <cell r="J183">
            <v>654000</v>
          </cell>
          <cell r="K183">
            <v>10000</v>
          </cell>
          <cell r="L183">
            <v>0</v>
          </cell>
          <cell r="M183">
            <v>2612000</v>
          </cell>
          <cell r="N183">
            <v>700000</v>
          </cell>
          <cell r="O183">
            <v>833000</v>
          </cell>
          <cell r="P183">
            <v>1000</v>
          </cell>
          <cell r="Q183">
            <v>160811000</v>
          </cell>
          <cell r="R183">
            <v>5408000</v>
          </cell>
        </row>
        <row r="184">
          <cell r="A184">
            <v>1979</v>
          </cell>
          <cell r="C184" t="str">
            <v>MT</v>
          </cell>
          <cell r="D184">
            <v>8761000</v>
          </cell>
          <cell r="E184">
            <v>240000</v>
          </cell>
          <cell r="F184">
            <v>2214000</v>
          </cell>
          <cell r="G184">
            <v>27057000</v>
          </cell>
          <cell r="H184">
            <v>343000</v>
          </cell>
          <cell r="I184">
            <v>6000</v>
          </cell>
          <cell r="J184">
            <v>75000</v>
          </cell>
          <cell r="K184">
            <v>280000</v>
          </cell>
          <cell r="L184">
            <v>0</v>
          </cell>
          <cell r="M184">
            <v>357000</v>
          </cell>
          <cell r="N184">
            <v>91000</v>
          </cell>
          <cell r="O184">
            <v>687000</v>
          </cell>
          <cell r="P184">
            <v>1000</v>
          </cell>
          <cell r="Q184">
            <v>15028000</v>
          </cell>
          <cell r="R184">
            <v>1482000</v>
          </cell>
        </row>
        <row r="185">
          <cell r="A185">
            <v>1979</v>
          </cell>
          <cell r="C185" t="str">
            <v>NE</v>
          </cell>
          <cell r="D185">
            <v>12825000</v>
          </cell>
          <cell r="E185">
            <v>14274000</v>
          </cell>
          <cell r="F185">
            <v>8834000</v>
          </cell>
          <cell r="G185">
            <v>24398000</v>
          </cell>
          <cell r="H185">
            <v>350000</v>
          </cell>
          <cell r="I185">
            <v>0</v>
          </cell>
          <cell r="J185">
            <v>16000</v>
          </cell>
          <cell r="K185">
            <v>824000</v>
          </cell>
          <cell r="L185">
            <v>0</v>
          </cell>
          <cell r="M185">
            <v>294000</v>
          </cell>
          <cell r="N185">
            <v>171000</v>
          </cell>
          <cell r="O185">
            <v>1158000</v>
          </cell>
          <cell r="P185">
            <v>3000</v>
          </cell>
          <cell r="Q185">
            <v>41273000</v>
          </cell>
          <cell r="R185">
            <v>874000</v>
          </cell>
        </row>
        <row r="186">
          <cell r="A186">
            <v>1979</v>
          </cell>
          <cell r="C186" t="str">
            <v>NV</v>
          </cell>
          <cell r="D186">
            <v>20673000</v>
          </cell>
          <cell r="E186">
            <v>20000</v>
          </cell>
          <cell r="F186">
            <v>1082000</v>
          </cell>
          <cell r="G186">
            <v>27039000</v>
          </cell>
          <cell r="H186">
            <v>125000</v>
          </cell>
          <cell r="I186">
            <v>0</v>
          </cell>
          <cell r="J186">
            <v>0</v>
          </cell>
          <cell r="K186">
            <v>11000</v>
          </cell>
          <cell r="L186">
            <v>0</v>
          </cell>
          <cell r="M186">
            <v>3000</v>
          </cell>
          <cell r="N186">
            <v>9000</v>
          </cell>
          <cell r="O186">
            <v>207000</v>
          </cell>
          <cell r="P186">
            <v>3000</v>
          </cell>
          <cell r="Q186">
            <v>7199000</v>
          </cell>
          <cell r="R186">
            <v>287000</v>
          </cell>
        </row>
        <row r="187">
          <cell r="A187">
            <v>1979</v>
          </cell>
          <cell r="C187" t="str">
            <v>NH</v>
          </cell>
          <cell r="D187">
            <v>6630000</v>
          </cell>
          <cell r="E187">
            <v>1248000</v>
          </cell>
          <cell r="F187">
            <v>2171000</v>
          </cell>
          <cell r="G187">
            <v>52920000</v>
          </cell>
          <cell r="H187">
            <v>64000</v>
          </cell>
          <cell r="I187">
            <v>0</v>
          </cell>
          <cell r="J187">
            <v>0</v>
          </cell>
          <cell r="K187">
            <v>486000</v>
          </cell>
          <cell r="L187">
            <v>0</v>
          </cell>
          <cell r="M187">
            <v>117000</v>
          </cell>
          <cell r="N187">
            <v>1000</v>
          </cell>
          <cell r="O187">
            <v>831000</v>
          </cell>
          <cell r="P187">
            <v>0</v>
          </cell>
          <cell r="Q187">
            <v>24833000</v>
          </cell>
          <cell r="R187">
            <v>588000</v>
          </cell>
        </row>
        <row r="188">
          <cell r="A188">
            <v>1979</v>
          </cell>
          <cell r="C188" t="str">
            <v>NJ</v>
          </cell>
          <cell r="D188">
            <v>46508000</v>
          </cell>
          <cell r="E188">
            <v>5571000</v>
          </cell>
          <cell r="F188">
            <v>8519000</v>
          </cell>
          <cell r="G188">
            <v>285968000</v>
          </cell>
          <cell r="H188">
            <v>605000</v>
          </cell>
          <cell r="I188">
            <v>0</v>
          </cell>
          <cell r="J188">
            <v>163000</v>
          </cell>
          <cell r="K188">
            <v>2101000</v>
          </cell>
          <cell r="L188">
            <v>0</v>
          </cell>
          <cell r="M188">
            <v>95000</v>
          </cell>
          <cell r="N188">
            <v>1025000</v>
          </cell>
          <cell r="O188">
            <v>2750000</v>
          </cell>
          <cell r="P188">
            <v>0</v>
          </cell>
          <cell r="Q188">
            <v>469546000</v>
          </cell>
          <cell r="R188">
            <v>25006000</v>
          </cell>
        </row>
        <row r="189">
          <cell r="A189">
            <v>1979</v>
          </cell>
          <cell r="C189" t="str">
            <v>NM</v>
          </cell>
          <cell r="D189">
            <v>11430000</v>
          </cell>
          <cell r="E189">
            <v>237000</v>
          </cell>
          <cell r="F189">
            <v>2680000</v>
          </cell>
          <cell r="G189">
            <v>53709000</v>
          </cell>
          <cell r="H189">
            <v>508000</v>
          </cell>
          <cell r="I189">
            <v>0</v>
          </cell>
          <cell r="J189">
            <v>125000</v>
          </cell>
          <cell r="K189">
            <v>111000</v>
          </cell>
          <cell r="L189">
            <v>0</v>
          </cell>
          <cell r="M189">
            <v>64000</v>
          </cell>
          <cell r="N189">
            <v>190000</v>
          </cell>
          <cell r="O189">
            <v>414000</v>
          </cell>
          <cell r="P189">
            <v>2000</v>
          </cell>
          <cell r="Q189">
            <v>33910000</v>
          </cell>
          <cell r="R189">
            <v>544000</v>
          </cell>
        </row>
        <row r="190">
          <cell r="A190">
            <v>1979</v>
          </cell>
          <cell r="C190" t="str">
            <v>NY</v>
          </cell>
          <cell r="D190">
            <v>197433000</v>
          </cell>
          <cell r="E190">
            <v>25463000</v>
          </cell>
          <cell r="F190">
            <v>40044000</v>
          </cell>
          <cell r="G190">
            <v>1711818000</v>
          </cell>
          <cell r="H190">
            <v>3434000</v>
          </cell>
          <cell r="I190">
            <v>0</v>
          </cell>
          <cell r="J190">
            <v>1250000</v>
          </cell>
          <cell r="K190">
            <v>15254000</v>
          </cell>
          <cell r="L190">
            <v>0</v>
          </cell>
          <cell r="M190">
            <v>411000</v>
          </cell>
          <cell r="N190">
            <v>1541000</v>
          </cell>
          <cell r="O190">
            <v>17868000</v>
          </cell>
          <cell r="P190">
            <v>0</v>
          </cell>
          <cell r="Q190">
            <v>1483822000</v>
          </cell>
          <cell r="R190">
            <v>325385000</v>
          </cell>
        </row>
        <row r="191">
          <cell r="A191">
            <v>1979</v>
          </cell>
          <cell r="C191" t="str">
            <v>NC</v>
          </cell>
          <cell r="D191">
            <v>23956000</v>
          </cell>
          <cell r="E191">
            <v>3699000</v>
          </cell>
          <cell r="F191">
            <v>147000</v>
          </cell>
          <cell r="G191">
            <v>203651000</v>
          </cell>
          <cell r="H191">
            <v>1559000</v>
          </cell>
          <cell r="I191">
            <v>0</v>
          </cell>
          <cell r="J191">
            <v>0</v>
          </cell>
          <cell r="K191">
            <v>2259000</v>
          </cell>
          <cell r="L191">
            <v>0</v>
          </cell>
          <cell r="M191">
            <v>193000</v>
          </cell>
          <cell r="N191">
            <v>0</v>
          </cell>
          <cell r="O191">
            <v>3316000</v>
          </cell>
          <cell r="P191">
            <v>9000</v>
          </cell>
          <cell r="Q191">
            <v>236733000</v>
          </cell>
          <cell r="R191">
            <v>26431000</v>
          </cell>
        </row>
        <row r="192">
          <cell r="A192">
            <v>1979</v>
          </cell>
          <cell r="C192" t="str">
            <v>ND</v>
          </cell>
          <cell r="D192">
            <v>3675000</v>
          </cell>
          <cell r="E192">
            <v>1605000</v>
          </cell>
          <cell r="F192">
            <v>533000</v>
          </cell>
          <cell r="G192">
            <v>22045000</v>
          </cell>
          <cell r="H192">
            <v>173000</v>
          </cell>
          <cell r="I192">
            <v>0</v>
          </cell>
          <cell r="J192">
            <v>395000</v>
          </cell>
          <cell r="K192">
            <v>0</v>
          </cell>
          <cell r="L192">
            <v>0</v>
          </cell>
          <cell r="M192">
            <v>39000</v>
          </cell>
          <cell r="N192">
            <v>398000</v>
          </cell>
          <cell r="O192">
            <v>77000</v>
          </cell>
          <cell r="P192">
            <v>0</v>
          </cell>
          <cell r="Q192">
            <v>15119000</v>
          </cell>
          <cell r="R192">
            <v>136000</v>
          </cell>
        </row>
        <row r="193">
          <cell r="A193">
            <v>1979</v>
          </cell>
          <cell r="C193" t="str">
            <v>OH</v>
          </cell>
          <cell r="D193">
            <v>83957000</v>
          </cell>
          <cell r="E193">
            <v>27984000</v>
          </cell>
          <cell r="F193">
            <v>7247000</v>
          </cell>
          <cell r="G193">
            <v>444727000</v>
          </cell>
          <cell r="H193">
            <v>799000</v>
          </cell>
          <cell r="I193">
            <v>1717000</v>
          </cell>
          <cell r="J193">
            <v>3411000</v>
          </cell>
          <cell r="K193">
            <v>783000</v>
          </cell>
          <cell r="L193">
            <v>0</v>
          </cell>
          <cell r="M193">
            <v>2567000</v>
          </cell>
          <cell r="N193">
            <v>3496000</v>
          </cell>
          <cell r="O193">
            <v>2983000</v>
          </cell>
          <cell r="P193">
            <v>0</v>
          </cell>
          <cell r="Q193">
            <v>433778000</v>
          </cell>
          <cell r="R193">
            <v>58696000</v>
          </cell>
        </row>
        <row r="194">
          <cell r="A194">
            <v>1979</v>
          </cell>
          <cell r="C194" t="str">
            <v>OK</v>
          </cell>
          <cell r="D194">
            <v>24096000</v>
          </cell>
          <cell r="E194">
            <v>364000</v>
          </cell>
          <cell r="F194">
            <v>12557000</v>
          </cell>
          <cell r="G194">
            <v>98107000</v>
          </cell>
          <cell r="H194">
            <v>465000</v>
          </cell>
          <cell r="I194">
            <v>0</v>
          </cell>
          <cell r="J194">
            <v>201000</v>
          </cell>
          <cell r="K194">
            <v>4572000</v>
          </cell>
          <cell r="L194">
            <v>24000</v>
          </cell>
          <cell r="M194">
            <v>168000</v>
          </cell>
          <cell r="N194">
            <v>838000</v>
          </cell>
          <cell r="O194">
            <v>15978000</v>
          </cell>
          <cell r="P194">
            <v>124000</v>
          </cell>
          <cell r="Q194">
            <v>98394000</v>
          </cell>
          <cell r="R194">
            <v>434000</v>
          </cell>
        </row>
        <row r="195">
          <cell r="A195">
            <v>1979</v>
          </cell>
          <cell r="C195" t="str">
            <v>OR</v>
          </cell>
          <cell r="D195">
            <v>13493000</v>
          </cell>
          <cell r="E195">
            <v>33000</v>
          </cell>
          <cell r="F195">
            <v>1170000</v>
          </cell>
          <cell r="G195">
            <v>135618000</v>
          </cell>
          <cell r="H195">
            <v>59000</v>
          </cell>
          <cell r="I195">
            <v>236000</v>
          </cell>
          <cell r="J195">
            <v>6000</v>
          </cell>
          <cell r="K195">
            <v>1452000</v>
          </cell>
          <cell r="L195">
            <v>0</v>
          </cell>
          <cell r="M195">
            <v>272000</v>
          </cell>
          <cell r="N195">
            <v>6000</v>
          </cell>
          <cell r="O195">
            <v>2883000</v>
          </cell>
          <cell r="P195">
            <v>0</v>
          </cell>
          <cell r="Q195">
            <v>136537000</v>
          </cell>
          <cell r="R195">
            <v>11706000</v>
          </cell>
        </row>
        <row r="196">
          <cell r="A196">
            <v>1979</v>
          </cell>
          <cell r="C196" t="str">
            <v>PA</v>
          </cell>
          <cell r="D196">
            <v>116614000</v>
          </cell>
          <cell r="E196">
            <v>1350000</v>
          </cell>
          <cell r="F196">
            <v>7862000</v>
          </cell>
          <cell r="G196">
            <v>806527000</v>
          </cell>
          <cell r="H196">
            <v>0</v>
          </cell>
          <cell r="I196">
            <v>0</v>
          </cell>
          <cell r="J196">
            <v>0</v>
          </cell>
          <cell r="K196">
            <v>7820000</v>
          </cell>
          <cell r="L196">
            <v>0</v>
          </cell>
          <cell r="M196">
            <v>315000</v>
          </cell>
          <cell r="N196">
            <v>18000</v>
          </cell>
          <cell r="O196">
            <v>11483000</v>
          </cell>
          <cell r="P196">
            <v>0</v>
          </cell>
          <cell r="Q196">
            <v>713321000</v>
          </cell>
          <cell r="R196">
            <v>297779000</v>
          </cell>
        </row>
        <row r="197">
          <cell r="A197">
            <v>1979</v>
          </cell>
          <cell r="C197" t="str">
            <v>RI</v>
          </cell>
          <cell r="D197">
            <v>13756000</v>
          </cell>
          <cell r="E197">
            <v>290000</v>
          </cell>
          <cell r="F197">
            <v>4829000</v>
          </cell>
          <cell r="G197">
            <v>38734000</v>
          </cell>
          <cell r="H197">
            <v>1000</v>
          </cell>
          <cell r="I197">
            <v>104000</v>
          </cell>
          <cell r="J197">
            <v>141000</v>
          </cell>
          <cell r="K197">
            <v>18000</v>
          </cell>
          <cell r="L197">
            <v>0</v>
          </cell>
          <cell r="M197">
            <v>234000</v>
          </cell>
          <cell r="N197">
            <v>180000</v>
          </cell>
          <cell r="O197">
            <v>118000</v>
          </cell>
          <cell r="P197">
            <v>0</v>
          </cell>
          <cell r="Q197">
            <v>58774000</v>
          </cell>
          <cell r="R197">
            <v>10899000</v>
          </cell>
        </row>
        <row r="198">
          <cell r="A198">
            <v>1979</v>
          </cell>
          <cell r="C198" t="str">
            <v>SC</v>
          </cell>
          <cell r="D198">
            <v>24749000</v>
          </cell>
          <cell r="E198">
            <v>53000</v>
          </cell>
          <cell r="F198">
            <v>0</v>
          </cell>
          <cell r="G198">
            <v>90478000</v>
          </cell>
          <cell r="H198">
            <v>326000</v>
          </cell>
          <cell r="I198">
            <v>51000</v>
          </cell>
          <cell r="J198">
            <v>0</v>
          </cell>
          <cell r="K198">
            <v>1175000</v>
          </cell>
          <cell r="L198">
            <v>0</v>
          </cell>
          <cell r="M198">
            <v>540000</v>
          </cell>
          <cell r="N198">
            <v>0</v>
          </cell>
          <cell r="O198">
            <v>2165000</v>
          </cell>
          <cell r="P198">
            <v>5000</v>
          </cell>
          <cell r="Q198">
            <v>53965000</v>
          </cell>
          <cell r="R198">
            <v>540000</v>
          </cell>
        </row>
        <row r="199">
          <cell r="A199">
            <v>1979</v>
          </cell>
          <cell r="C199" t="str">
            <v>SD</v>
          </cell>
          <cell r="D199">
            <v>9062000</v>
          </cell>
          <cell r="E199">
            <v>484000</v>
          </cell>
          <cell r="F199">
            <v>1426000</v>
          </cell>
          <cell r="G199">
            <v>24099000</v>
          </cell>
          <cell r="H199">
            <v>548000</v>
          </cell>
          <cell r="I199">
            <v>0</v>
          </cell>
          <cell r="J199">
            <v>0</v>
          </cell>
          <cell r="K199">
            <v>29000</v>
          </cell>
          <cell r="L199">
            <v>0</v>
          </cell>
          <cell r="M199">
            <v>110000</v>
          </cell>
          <cell r="N199">
            <v>7000</v>
          </cell>
          <cell r="O199">
            <v>187000</v>
          </cell>
          <cell r="P199">
            <v>0</v>
          </cell>
          <cell r="Q199">
            <v>23001000</v>
          </cell>
          <cell r="R199">
            <v>54000</v>
          </cell>
        </row>
        <row r="200">
          <cell r="A200">
            <v>1979</v>
          </cell>
          <cell r="C200" t="str">
            <v>TN</v>
          </cell>
          <cell r="D200">
            <v>37606000</v>
          </cell>
          <cell r="E200">
            <v>498000</v>
          </cell>
          <cell r="F200">
            <v>0</v>
          </cell>
          <cell r="G200">
            <v>157741000</v>
          </cell>
          <cell r="H200">
            <v>742000</v>
          </cell>
          <cell r="I200">
            <v>0</v>
          </cell>
          <cell r="J200">
            <v>0</v>
          </cell>
          <cell r="K200">
            <v>1462000</v>
          </cell>
          <cell r="L200">
            <v>0</v>
          </cell>
          <cell r="M200">
            <v>633000</v>
          </cell>
          <cell r="N200">
            <v>0</v>
          </cell>
          <cell r="O200">
            <v>2497000</v>
          </cell>
          <cell r="P200">
            <v>4000</v>
          </cell>
          <cell r="Q200">
            <v>80113000</v>
          </cell>
          <cell r="R200">
            <v>253000</v>
          </cell>
        </row>
        <row r="201">
          <cell r="A201">
            <v>1979</v>
          </cell>
          <cell r="C201" t="str">
            <v>TX</v>
          </cell>
          <cell r="D201">
            <v>89862000</v>
          </cell>
          <cell r="E201">
            <v>3108000</v>
          </cell>
          <cell r="F201">
            <v>5879000</v>
          </cell>
          <cell r="G201">
            <v>367984000</v>
          </cell>
          <cell r="H201">
            <v>1064000</v>
          </cell>
          <cell r="I201">
            <v>2714000</v>
          </cell>
          <cell r="J201">
            <v>296000</v>
          </cell>
          <cell r="K201">
            <v>2160000</v>
          </cell>
          <cell r="L201">
            <v>0</v>
          </cell>
          <cell r="M201">
            <v>8702000</v>
          </cell>
          <cell r="N201">
            <v>415000</v>
          </cell>
          <cell r="O201">
            <v>16724000</v>
          </cell>
          <cell r="P201">
            <v>10000</v>
          </cell>
          <cell r="Q201">
            <v>211710000</v>
          </cell>
          <cell r="R201">
            <v>1128000</v>
          </cell>
        </row>
        <row r="202">
          <cell r="A202">
            <v>1979</v>
          </cell>
          <cell r="C202" t="str">
            <v>US</v>
          </cell>
          <cell r="D202">
            <v>1773463000</v>
          </cell>
          <cell r="E202">
            <v>206704000</v>
          </cell>
          <cell r="F202">
            <v>268950000</v>
          </cell>
          <cell r="G202">
            <v>9960663000</v>
          </cell>
          <cell r="H202">
            <v>50015000</v>
          </cell>
          <cell r="I202">
            <v>7647000</v>
          </cell>
          <cell r="J202">
            <v>21509000</v>
          </cell>
          <cell r="K202">
            <v>68652000</v>
          </cell>
          <cell r="L202">
            <v>493000</v>
          </cell>
          <cell r="M202">
            <v>32647000</v>
          </cell>
          <cell r="N202">
            <v>25811000</v>
          </cell>
          <cell r="O202">
            <v>132858000</v>
          </cell>
          <cell r="P202">
            <v>1101000</v>
          </cell>
          <cell r="Q202">
            <v>10625041000</v>
          </cell>
          <cell r="R202">
            <v>1293716000</v>
          </cell>
        </row>
        <row r="203">
          <cell r="A203">
            <v>1979</v>
          </cell>
          <cell r="C203" t="str">
            <v>UT</v>
          </cell>
          <cell r="D203">
            <v>17878000</v>
          </cell>
          <cell r="E203">
            <v>40000</v>
          </cell>
          <cell r="F203">
            <v>0</v>
          </cell>
          <cell r="G203">
            <v>48411000</v>
          </cell>
          <cell r="H203">
            <v>71000</v>
          </cell>
          <cell r="I203">
            <v>0</v>
          </cell>
          <cell r="J203">
            <v>0</v>
          </cell>
          <cell r="K203">
            <v>3000</v>
          </cell>
          <cell r="L203">
            <v>0</v>
          </cell>
          <cell r="M203">
            <v>3000</v>
          </cell>
          <cell r="N203">
            <v>0</v>
          </cell>
          <cell r="O203">
            <v>387000</v>
          </cell>
          <cell r="P203">
            <v>0</v>
          </cell>
          <cell r="Q203">
            <v>40697000</v>
          </cell>
          <cell r="R203">
            <v>4653000</v>
          </cell>
        </row>
        <row r="204">
          <cell r="A204">
            <v>1979</v>
          </cell>
          <cell r="C204" t="str">
            <v>VT</v>
          </cell>
          <cell r="D204">
            <v>6848000</v>
          </cell>
          <cell r="E204">
            <v>8000</v>
          </cell>
          <cell r="F204">
            <v>1309000</v>
          </cell>
          <cell r="G204">
            <v>20371000</v>
          </cell>
          <cell r="H204">
            <v>66000</v>
          </cell>
          <cell r="I204">
            <v>16000</v>
          </cell>
          <cell r="J204">
            <v>14000</v>
          </cell>
          <cell r="K204">
            <v>23000</v>
          </cell>
          <cell r="L204">
            <v>0</v>
          </cell>
          <cell r="M204">
            <v>181000</v>
          </cell>
          <cell r="N204">
            <v>22000</v>
          </cell>
          <cell r="O204">
            <v>112000</v>
          </cell>
          <cell r="P204">
            <v>0</v>
          </cell>
          <cell r="Q204">
            <v>27776000</v>
          </cell>
          <cell r="R204">
            <v>30000</v>
          </cell>
        </row>
        <row r="205">
          <cell r="A205">
            <v>1979</v>
          </cell>
          <cell r="C205" t="str">
            <v>VA</v>
          </cell>
          <cell r="D205">
            <v>33886000</v>
          </cell>
          <cell r="E205">
            <v>12224000</v>
          </cell>
          <cell r="F205">
            <v>0</v>
          </cell>
          <cell r="G205">
            <v>148181000</v>
          </cell>
          <cell r="H205">
            <v>1086000</v>
          </cell>
          <cell r="I205">
            <v>0</v>
          </cell>
          <cell r="J205">
            <v>0</v>
          </cell>
          <cell r="K205">
            <v>3364000</v>
          </cell>
          <cell r="L205">
            <v>0</v>
          </cell>
          <cell r="M205">
            <v>364000</v>
          </cell>
          <cell r="N205">
            <v>0</v>
          </cell>
          <cell r="O205">
            <v>4685000</v>
          </cell>
          <cell r="P205">
            <v>24000</v>
          </cell>
          <cell r="Q205">
            <v>171005000</v>
          </cell>
          <cell r="R205">
            <v>13680000</v>
          </cell>
        </row>
        <row r="206">
          <cell r="A206">
            <v>1979</v>
          </cell>
          <cell r="C206" t="str">
            <v>WA</v>
          </cell>
          <cell r="D206">
            <v>42263000</v>
          </cell>
          <cell r="E206">
            <v>780000</v>
          </cell>
          <cell r="F206">
            <v>5490000</v>
          </cell>
          <cell r="G206">
            <v>149423000</v>
          </cell>
          <cell r="H206">
            <v>642000</v>
          </cell>
          <cell r="I206">
            <v>16000</v>
          </cell>
          <cell r="J206">
            <v>3563000</v>
          </cell>
          <cell r="K206">
            <v>0</v>
          </cell>
          <cell r="L206">
            <v>0</v>
          </cell>
          <cell r="M206">
            <v>862000</v>
          </cell>
          <cell r="N206">
            <v>3662000</v>
          </cell>
          <cell r="O206">
            <v>1502000</v>
          </cell>
          <cell r="P206">
            <v>4000</v>
          </cell>
          <cell r="Q206">
            <v>165803000</v>
          </cell>
          <cell r="R206">
            <v>20845000</v>
          </cell>
        </row>
        <row r="207">
          <cell r="A207">
            <v>1979</v>
          </cell>
          <cell r="C207" t="str">
            <v>WV</v>
          </cell>
          <cell r="D207">
            <v>16851000</v>
          </cell>
          <cell r="E207">
            <v>0</v>
          </cell>
          <cell r="F207">
            <v>1465000</v>
          </cell>
          <cell r="G207">
            <v>78150000</v>
          </cell>
          <cell r="H207">
            <v>644000</v>
          </cell>
          <cell r="I207">
            <v>0</v>
          </cell>
          <cell r="J207">
            <v>0</v>
          </cell>
          <cell r="K207">
            <v>114000</v>
          </cell>
          <cell r="L207">
            <v>0</v>
          </cell>
          <cell r="M207">
            <v>88000</v>
          </cell>
          <cell r="N207">
            <v>59000</v>
          </cell>
          <cell r="O207">
            <v>479000</v>
          </cell>
          <cell r="P207">
            <v>1000</v>
          </cell>
          <cell r="Q207">
            <v>53293000</v>
          </cell>
          <cell r="R207">
            <v>2257000</v>
          </cell>
        </row>
        <row r="208">
          <cell r="A208">
            <v>1979</v>
          </cell>
          <cell r="C208" t="str">
            <v>WI</v>
          </cell>
          <cell r="D208">
            <v>39126000</v>
          </cell>
          <cell r="E208">
            <v>1906000</v>
          </cell>
          <cell r="F208">
            <v>10983000</v>
          </cell>
          <cell r="G208">
            <v>238994000</v>
          </cell>
          <cell r="H208">
            <v>4514000</v>
          </cell>
          <cell r="I208">
            <v>13000</v>
          </cell>
          <cell r="J208">
            <v>473000</v>
          </cell>
          <cell r="K208">
            <v>2380000</v>
          </cell>
          <cell r="L208">
            <v>0</v>
          </cell>
          <cell r="M208">
            <v>1327000</v>
          </cell>
          <cell r="N208">
            <v>573000</v>
          </cell>
          <cell r="O208">
            <v>4189000</v>
          </cell>
          <cell r="P208">
            <v>14000</v>
          </cell>
          <cell r="Q208">
            <v>229783000</v>
          </cell>
          <cell r="R208">
            <v>16265000</v>
          </cell>
        </row>
        <row r="209">
          <cell r="A209">
            <v>1979</v>
          </cell>
          <cell r="C209" t="str">
            <v>WY</v>
          </cell>
          <cell r="D209">
            <v>7283000</v>
          </cell>
          <cell r="E209">
            <v>19000</v>
          </cell>
          <cell r="F209">
            <v>2100000</v>
          </cell>
          <cell r="G209">
            <v>13976000</v>
          </cell>
          <cell r="H209">
            <v>0</v>
          </cell>
          <cell r="I209">
            <v>0</v>
          </cell>
          <cell r="J209">
            <v>16000</v>
          </cell>
          <cell r="K209">
            <v>0</v>
          </cell>
          <cell r="L209">
            <v>0</v>
          </cell>
          <cell r="M209">
            <v>127000</v>
          </cell>
          <cell r="N209">
            <v>91000</v>
          </cell>
          <cell r="O209">
            <v>90000</v>
          </cell>
          <cell r="P209">
            <v>0</v>
          </cell>
          <cell r="Q209">
            <v>6765000</v>
          </cell>
          <cell r="R209">
            <v>386000</v>
          </cell>
        </row>
        <row r="210">
          <cell r="A210">
            <v>1980</v>
          </cell>
          <cell r="C210" t="str">
            <v>AL</v>
          </cell>
          <cell r="D210">
            <v>20578000</v>
          </cell>
          <cell r="E210">
            <v>89000</v>
          </cell>
          <cell r="F210">
            <v>5608000</v>
          </cell>
          <cell r="G210">
            <v>79625000</v>
          </cell>
          <cell r="H210">
            <v>1745000</v>
          </cell>
          <cell r="I210">
            <v>0</v>
          </cell>
          <cell r="J210">
            <v>17000</v>
          </cell>
          <cell r="K210">
            <v>80000</v>
          </cell>
          <cell r="L210">
            <v>0</v>
          </cell>
          <cell r="M210">
            <v>429000</v>
          </cell>
          <cell r="N210">
            <v>55000</v>
          </cell>
          <cell r="O210">
            <v>604000</v>
          </cell>
          <cell r="P210">
            <v>2000</v>
          </cell>
          <cell r="Q210">
            <v>153641000</v>
          </cell>
          <cell r="R210">
            <v>10000</v>
          </cell>
        </row>
        <row r="211">
          <cell r="A211">
            <v>1980</v>
          </cell>
          <cell r="C211" t="str">
            <v>AK</v>
          </cell>
          <cell r="D211">
            <v>16528000</v>
          </cell>
          <cell r="E211">
            <v>2394000</v>
          </cell>
          <cell r="F211">
            <v>9128000</v>
          </cell>
          <cell r="G211">
            <v>39616000</v>
          </cell>
          <cell r="H211">
            <v>749000</v>
          </cell>
          <cell r="I211">
            <v>0</v>
          </cell>
          <cell r="J211">
            <v>0</v>
          </cell>
          <cell r="K211">
            <v>437000</v>
          </cell>
          <cell r="L211">
            <v>0</v>
          </cell>
          <cell r="M211">
            <v>103000</v>
          </cell>
          <cell r="N211">
            <v>10000</v>
          </cell>
          <cell r="O211">
            <v>479000</v>
          </cell>
          <cell r="P211">
            <v>1000</v>
          </cell>
          <cell r="Q211">
            <v>31256000</v>
          </cell>
          <cell r="R211">
            <v>1856000</v>
          </cell>
        </row>
        <row r="212">
          <cell r="A212">
            <v>1980</v>
          </cell>
          <cell r="C212" t="str">
            <v>AZ</v>
          </cell>
          <cell r="D212">
            <v>22885000</v>
          </cell>
          <cell r="E212">
            <v>58000</v>
          </cell>
          <cell r="F212">
            <v>1657000</v>
          </cell>
          <cell r="G212">
            <v>113226000</v>
          </cell>
          <cell r="H212">
            <v>310000</v>
          </cell>
          <cell r="I212">
            <v>561000</v>
          </cell>
          <cell r="J212">
            <v>166000</v>
          </cell>
          <cell r="K212">
            <v>130000</v>
          </cell>
          <cell r="L212">
            <v>0</v>
          </cell>
          <cell r="M212">
            <v>1434000</v>
          </cell>
          <cell r="N212">
            <v>187000</v>
          </cell>
          <cell r="O212">
            <v>777000</v>
          </cell>
          <cell r="P212">
            <v>0</v>
          </cell>
          <cell r="Q212">
            <v>44818000</v>
          </cell>
          <cell r="R212">
            <v>0</v>
          </cell>
        </row>
        <row r="213">
          <cell r="A213">
            <v>1980</v>
          </cell>
          <cell r="C213" t="str">
            <v>AR</v>
          </cell>
          <cell r="D213">
            <v>19868000</v>
          </cell>
          <cell r="E213">
            <v>271000</v>
          </cell>
          <cell r="F213">
            <v>0</v>
          </cell>
          <cell r="G213">
            <v>68408000</v>
          </cell>
          <cell r="H213">
            <v>495000</v>
          </cell>
          <cell r="I213">
            <v>0</v>
          </cell>
          <cell r="J213">
            <v>0</v>
          </cell>
          <cell r="K213">
            <v>181000</v>
          </cell>
          <cell r="L213">
            <v>1214000</v>
          </cell>
          <cell r="M213">
            <v>14000</v>
          </cell>
          <cell r="N213">
            <v>0</v>
          </cell>
          <cell r="O213">
            <v>496000</v>
          </cell>
          <cell r="P213">
            <v>1310000</v>
          </cell>
          <cell r="Q213">
            <v>49417000</v>
          </cell>
          <cell r="R213">
            <v>6271000</v>
          </cell>
        </row>
        <row r="214">
          <cell r="A214">
            <v>1980</v>
          </cell>
          <cell r="C214" t="str">
            <v>CA</v>
          </cell>
          <cell r="D214">
            <v>165930000</v>
          </cell>
          <cell r="E214">
            <v>3618000</v>
          </cell>
          <cell r="F214">
            <v>22890000</v>
          </cell>
          <cell r="G214">
            <v>1510028000</v>
          </cell>
          <cell r="H214">
            <v>12419000</v>
          </cell>
          <cell r="I214">
            <v>0</v>
          </cell>
          <cell r="J214">
            <v>244000</v>
          </cell>
          <cell r="K214">
            <v>1426000</v>
          </cell>
          <cell r="L214">
            <v>0</v>
          </cell>
          <cell r="M214">
            <v>619000</v>
          </cell>
          <cell r="N214">
            <v>1042000</v>
          </cell>
          <cell r="O214">
            <v>5526000</v>
          </cell>
          <cell r="P214">
            <v>154000</v>
          </cell>
          <cell r="Q214">
            <v>2067826000</v>
          </cell>
          <cell r="R214">
            <v>77384000</v>
          </cell>
        </row>
        <row r="215">
          <cell r="A215">
            <v>1980</v>
          </cell>
          <cell r="C215" t="str">
            <v>CO</v>
          </cell>
          <cell r="D215">
            <v>16338000</v>
          </cell>
          <cell r="E215">
            <v>2888000</v>
          </cell>
          <cell r="F215">
            <v>3720000</v>
          </cell>
          <cell r="G215">
            <v>124961000</v>
          </cell>
          <cell r="H215">
            <v>0</v>
          </cell>
          <cell r="I215">
            <v>6000</v>
          </cell>
          <cell r="J215">
            <v>11000</v>
          </cell>
          <cell r="K215">
            <v>197000</v>
          </cell>
          <cell r="L215">
            <v>0</v>
          </cell>
          <cell r="M215">
            <v>219000</v>
          </cell>
          <cell r="N215">
            <v>35000</v>
          </cell>
          <cell r="O215">
            <v>760000</v>
          </cell>
          <cell r="P215">
            <v>0</v>
          </cell>
          <cell r="Q215">
            <v>98251000</v>
          </cell>
          <cell r="R215">
            <v>3295000</v>
          </cell>
        </row>
        <row r="216">
          <cell r="A216">
            <v>1980</v>
          </cell>
          <cell r="C216" t="str">
            <v>CT</v>
          </cell>
          <cell r="D216">
            <v>35071000</v>
          </cell>
          <cell r="E216">
            <v>4908000</v>
          </cell>
          <cell r="F216">
            <v>11195000</v>
          </cell>
          <cell r="G216">
            <v>119377000</v>
          </cell>
          <cell r="H216">
            <v>23000</v>
          </cell>
          <cell r="I216">
            <v>0</v>
          </cell>
          <cell r="J216">
            <v>13000</v>
          </cell>
          <cell r="K216">
            <v>223000</v>
          </cell>
          <cell r="L216">
            <v>3000</v>
          </cell>
          <cell r="M216">
            <v>186000</v>
          </cell>
          <cell r="N216">
            <v>101000</v>
          </cell>
          <cell r="O216">
            <v>339000</v>
          </cell>
          <cell r="P216">
            <v>3000</v>
          </cell>
          <cell r="Q216">
            <v>191858000</v>
          </cell>
          <cell r="R216">
            <v>13403000</v>
          </cell>
        </row>
        <row r="217">
          <cell r="A217">
            <v>1980</v>
          </cell>
          <cell r="C217" t="str">
            <v>DE</v>
          </cell>
          <cell r="D217">
            <v>6055000</v>
          </cell>
          <cell r="E217">
            <v>112000</v>
          </cell>
          <cell r="F217">
            <v>15264000</v>
          </cell>
          <cell r="G217">
            <v>25148000</v>
          </cell>
          <cell r="H217">
            <v>387000</v>
          </cell>
          <cell r="I217">
            <v>0</v>
          </cell>
          <cell r="J217">
            <v>206000</v>
          </cell>
          <cell r="K217">
            <v>55000</v>
          </cell>
          <cell r="L217">
            <v>0</v>
          </cell>
          <cell r="M217">
            <v>54000</v>
          </cell>
          <cell r="N217">
            <v>239000</v>
          </cell>
          <cell r="O217">
            <v>402000</v>
          </cell>
          <cell r="P217">
            <v>0</v>
          </cell>
          <cell r="Q217">
            <v>30705000</v>
          </cell>
          <cell r="R217">
            <v>2099000</v>
          </cell>
        </row>
        <row r="218">
          <cell r="A218">
            <v>1980</v>
          </cell>
          <cell r="C218" t="str">
            <v>DC</v>
          </cell>
          <cell r="D218">
            <v>7407000</v>
          </cell>
          <cell r="E218">
            <v>0</v>
          </cell>
          <cell r="F218">
            <v>10432000</v>
          </cell>
          <cell r="G218">
            <v>82039000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69000</v>
          </cell>
          <cell r="P218">
            <v>0</v>
          </cell>
          <cell r="Q218">
            <v>107605000</v>
          </cell>
          <cell r="R218">
            <v>9892000</v>
          </cell>
        </row>
        <row r="219">
          <cell r="A219">
            <v>1980</v>
          </cell>
          <cell r="C219" t="str">
            <v>FL</v>
          </cell>
          <cell r="D219">
            <v>54335000</v>
          </cell>
          <cell r="E219">
            <v>1233000</v>
          </cell>
          <cell r="F219">
            <v>0</v>
          </cell>
          <cell r="G219">
            <v>193046000</v>
          </cell>
          <cell r="H219">
            <v>1105000</v>
          </cell>
          <cell r="I219">
            <v>1000</v>
          </cell>
          <cell r="J219">
            <v>0</v>
          </cell>
          <cell r="K219">
            <v>12000</v>
          </cell>
          <cell r="L219">
            <v>0</v>
          </cell>
          <cell r="M219">
            <v>143000</v>
          </cell>
          <cell r="N219">
            <v>0</v>
          </cell>
          <cell r="O219">
            <v>817000</v>
          </cell>
          <cell r="P219">
            <v>9000</v>
          </cell>
          <cell r="Q219">
            <v>187949000</v>
          </cell>
          <cell r="R219">
            <v>482000</v>
          </cell>
        </row>
        <row r="220">
          <cell r="A220">
            <v>1980</v>
          </cell>
          <cell r="C220" t="str">
            <v>GA</v>
          </cell>
          <cell r="D220">
            <v>39586000</v>
          </cell>
          <cell r="E220">
            <v>2517000</v>
          </cell>
          <cell r="F220">
            <v>0</v>
          </cell>
          <cell r="G220">
            <v>130705000</v>
          </cell>
          <cell r="H220">
            <v>2837000</v>
          </cell>
          <cell r="I220">
            <v>417000</v>
          </cell>
          <cell r="J220">
            <v>0</v>
          </cell>
          <cell r="K220">
            <v>0</v>
          </cell>
          <cell r="L220">
            <v>0</v>
          </cell>
          <cell r="M220">
            <v>1718000</v>
          </cell>
          <cell r="N220">
            <v>0</v>
          </cell>
          <cell r="O220">
            <v>442000</v>
          </cell>
          <cell r="P220">
            <v>76000</v>
          </cell>
          <cell r="Q220">
            <v>123859000</v>
          </cell>
          <cell r="R220">
            <v>68000</v>
          </cell>
        </row>
        <row r="221">
          <cell r="A221">
            <v>1980</v>
          </cell>
          <cell r="C221" t="str">
            <v>HI</v>
          </cell>
          <cell r="D221">
            <v>12782000</v>
          </cell>
          <cell r="E221">
            <v>260000</v>
          </cell>
          <cell r="F221">
            <v>0</v>
          </cell>
          <cell r="G221">
            <v>36389000</v>
          </cell>
          <cell r="H221">
            <v>0</v>
          </cell>
          <cell r="I221">
            <v>0</v>
          </cell>
          <cell r="J221">
            <v>0</v>
          </cell>
          <cell r="K221">
            <v>1074000</v>
          </cell>
          <cell r="L221">
            <v>34000</v>
          </cell>
          <cell r="M221">
            <v>0</v>
          </cell>
          <cell r="N221">
            <v>0</v>
          </cell>
          <cell r="O221">
            <v>1219000</v>
          </cell>
          <cell r="P221">
            <v>34000</v>
          </cell>
          <cell r="Q221">
            <v>81380000</v>
          </cell>
          <cell r="R221">
            <v>26304000</v>
          </cell>
        </row>
        <row r="222">
          <cell r="A222">
            <v>1980</v>
          </cell>
          <cell r="C222" t="str">
            <v>ID</v>
          </cell>
          <cell r="D222">
            <v>13494000</v>
          </cell>
          <cell r="E222">
            <v>1061000</v>
          </cell>
          <cell r="F222">
            <v>354000</v>
          </cell>
          <cell r="G222">
            <v>31251000</v>
          </cell>
          <cell r="H222">
            <v>1170000</v>
          </cell>
          <cell r="I222">
            <v>0</v>
          </cell>
          <cell r="J222">
            <v>1607000</v>
          </cell>
          <cell r="K222">
            <v>24000</v>
          </cell>
          <cell r="L222">
            <v>0</v>
          </cell>
          <cell r="M222">
            <v>551000</v>
          </cell>
          <cell r="N222">
            <v>1617000</v>
          </cell>
          <cell r="O222">
            <v>212000</v>
          </cell>
          <cell r="P222">
            <v>0</v>
          </cell>
          <cell r="Q222">
            <v>28665000</v>
          </cell>
          <cell r="R222">
            <v>50000</v>
          </cell>
        </row>
        <row r="223">
          <cell r="A223">
            <v>1980</v>
          </cell>
          <cell r="C223" t="str">
            <v>IL</v>
          </cell>
          <cell r="D223">
            <v>95540000</v>
          </cell>
          <cell r="E223">
            <v>3090000</v>
          </cell>
          <cell r="F223">
            <v>8960000</v>
          </cell>
          <cell r="G223">
            <v>403684000</v>
          </cell>
          <cell r="H223">
            <v>2862000</v>
          </cell>
          <cell r="I223">
            <v>0</v>
          </cell>
          <cell r="J223">
            <v>1010000</v>
          </cell>
          <cell r="K223">
            <v>486000</v>
          </cell>
          <cell r="L223">
            <v>0</v>
          </cell>
          <cell r="M223">
            <v>699000</v>
          </cell>
          <cell r="N223">
            <v>1087000</v>
          </cell>
          <cell r="O223">
            <v>2212000</v>
          </cell>
          <cell r="P223">
            <v>40000</v>
          </cell>
          <cell r="Q223">
            <v>719441000</v>
          </cell>
          <cell r="R223">
            <v>179118000</v>
          </cell>
        </row>
        <row r="224">
          <cell r="A224">
            <v>1980</v>
          </cell>
          <cell r="C224" t="str">
            <v>IN</v>
          </cell>
          <cell r="D224">
            <v>37906000</v>
          </cell>
          <cell r="E224">
            <v>7536000</v>
          </cell>
          <cell r="F224">
            <v>19152000</v>
          </cell>
          <cell r="G224">
            <v>162332000</v>
          </cell>
          <cell r="H224">
            <v>389000</v>
          </cell>
          <cell r="I224">
            <v>335000</v>
          </cell>
          <cell r="J224">
            <v>5573000</v>
          </cell>
          <cell r="K224">
            <v>270000</v>
          </cell>
          <cell r="L224">
            <v>0</v>
          </cell>
          <cell r="M224">
            <v>1671000</v>
          </cell>
          <cell r="N224">
            <v>5846000</v>
          </cell>
          <cell r="O224">
            <v>972000</v>
          </cell>
          <cell r="P224">
            <v>0</v>
          </cell>
          <cell r="Q224">
            <v>123336000</v>
          </cell>
          <cell r="R224">
            <v>2696000</v>
          </cell>
        </row>
        <row r="225">
          <cell r="A225">
            <v>1980</v>
          </cell>
          <cell r="C225" t="str">
            <v>IA</v>
          </cell>
          <cell r="D225">
            <v>27104000</v>
          </cell>
          <cell r="E225">
            <v>29839000</v>
          </cell>
          <cell r="F225">
            <v>12174000</v>
          </cell>
          <cell r="G225">
            <v>141898000</v>
          </cell>
          <cell r="H225">
            <v>102000</v>
          </cell>
          <cell r="I225">
            <v>0</v>
          </cell>
          <cell r="J225">
            <v>2942000</v>
          </cell>
          <cell r="K225">
            <v>2400000</v>
          </cell>
          <cell r="L225">
            <v>0</v>
          </cell>
          <cell r="M225">
            <v>586000</v>
          </cell>
          <cell r="N225">
            <v>3087000</v>
          </cell>
          <cell r="O225">
            <v>3249000</v>
          </cell>
          <cell r="P225">
            <v>0</v>
          </cell>
          <cell r="Q225">
            <v>128705000</v>
          </cell>
          <cell r="R225">
            <v>9479000</v>
          </cell>
        </row>
        <row r="226">
          <cell r="A226">
            <v>1980</v>
          </cell>
          <cell r="C226" t="str">
            <v>KS</v>
          </cell>
          <cell r="D226">
            <v>18814000</v>
          </cell>
          <cell r="E226">
            <v>606000</v>
          </cell>
          <cell r="F226">
            <v>1983000</v>
          </cell>
          <cell r="G226">
            <v>97652000</v>
          </cell>
          <cell r="H226">
            <v>767000</v>
          </cell>
          <cell r="I226">
            <v>67000</v>
          </cell>
          <cell r="J226">
            <v>39000</v>
          </cell>
          <cell r="K226">
            <v>101000</v>
          </cell>
          <cell r="L226">
            <v>0</v>
          </cell>
          <cell r="M226">
            <v>1090000</v>
          </cell>
          <cell r="N226">
            <v>54000</v>
          </cell>
          <cell r="O226">
            <v>600000</v>
          </cell>
          <cell r="P226">
            <v>0</v>
          </cell>
          <cell r="Q226">
            <v>85261000</v>
          </cell>
          <cell r="R226">
            <v>11138000</v>
          </cell>
        </row>
        <row r="227">
          <cell r="A227">
            <v>1980</v>
          </cell>
          <cell r="C227" t="str">
            <v>KY</v>
          </cell>
          <cell r="D227">
            <v>12363000</v>
          </cell>
          <cell r="E227">
            <v>4000</v>
          </cell>
          <cell r="F227">
            <v>0</v>
          </cell>
          <cell r="G227">
            <v>181811000</v>
          </cell>
          <cell r="H227">
            <v>478000</v>
          </cell>
          <cell r="I227">
            <v>0</v>
          </cell>
          <cell r="J227">
            <v>0</v>
          </cell>
          <cell r="K227">
            <v>265000</v>
          </cell>
          <cell r="L227">
            <v>0</v>
          </cell>
          <cell r="M227">
            <v>42000</v>
          </cell>
          <cell r="N227">
            <v>0</v>
          </cell>
          <cell r="O227">
            <v>833000</v>
          </cell>
          <cell r="P227">
            <v>0</v>
          </cell>
          <cell r="Q227">
            <v>161253000</v>
          </cell>
          <cell r="R227">
            <v>1486000</v>
          </cell>
        </row>
        <row r="228">
          <cell r="A228">
            <v>1980</v>
          </cell>
          <cell r="C228" t="str">
            <v>LA</v>
          </cell>
          <cell r="D228">
            <v>16591000</v>
          </cell>
          <cell r="E228">
            <v>188000</v>
          </cell>
          <cell r="F228">
            <v>993000</v>
          </cell>
          <cell r="G228">
            <v>188676000</v>
          </cell>
          <cell r="H228">
            <v>2664000</v>
          </cell>
          <cell r="I228">
            <v>3000</v>
          </cell>
          <cell r="J228">
            <v>200000</v>
          </cell>
          <cell r="K228">
            <v>232000</v>
          </cell>
          <cell r="L228">
            <v>5000</v>
          </cell>
          <cell r="M228">
            <v>359000</v>
          </cell>
          <cell r="N228">
            <v>200000</v>
          </cell>
          <cell r="O228">
            <v>1148000</v>
          </cell>
          <cell r="P228">
            <v>30000</v>
          </cell>
          <cell r="Q228">
            <v>121307000</v>
          </cell>
          <cell r="R228">
            <v>2869000</v>
          </cell>
        </row>
        <row r="229">
          <cell r="A229">
            <v>1980</v>
          </cell>
          <cell r="C229" t="str">
            <v>ME</v>
          </cell>
          <cell r="D229">
            <v>12699000</v>
          </cell>
          <cell r="E229">
            <v>8263000</v>
          </cell>
          <cell r="F229">
            <v>188000</v>
          </cell>
          <cell r="G229">
            <v>59407000</v>
          </cell>
          <cell r="H229">
            <v>144000</v>
          </cell>
          <cell r="I229">
            <v>0</v>
          </cell>
          <cell r="J229">
            <v>87000</v>
          </cell>
          <cell r="K229">
            <v>8000</v>
          </cell>
          <cell r="L229">
            <v>0</v>
          </cell>
          <cell r="M229">
            <v>161000</v>
          </cell>
          <cell r="N229">
            <v>89000</v>
          </cell>
          <cell r="O229">
            <v>197000</v>
          </cell>
          <cell r="P229">
            <v>26000</v>
          </cell>
          <cell r="Q229">
            <v>58908000</v>
          </cell>
          <cell r="R229">
            <v>492000</v>
          </cell>
        </row>
        <row r="230">
          <cell r="A230">
            <v>1980</v>
          </cell>
          <cell r="C230" t="str">
            <v>MD</v>
          </cell>
          <cell r="D230">
            <v>24971000</v>
          </cell>
          <cell r="E230">
            <v>3000</v>
          </cell>
          <cell r="F230">
            <v>171000</v>
          </cell>
          <cell r="G230">
            <v>128863000</v>
          </cell>
          <cell r="H230">
            <v>1395000</v>
          </cell>
          <cell r="I230">
            <v>0</v>
          </cell>
          <cell r="J230">
            <v>0</v>
          </cell>
          <cell r="K230">
            <v>1263000</v>
          </cell>
          <cell r="L230">
            <v>0</v>
          </cell>
          <cell r="M230">
            <v>111000</v>
          </cell>
          <cell r="N230">
            <v>0</v>
          </cell>
          <cell r="O230">
            <v>1520000</v>
          </cell>
          <cell r="P230">
            <v>112000</v>
          </cell>
          <cell r="Q230">
            <v>239876000</v>
          </cell>
          <cell r="R230">
            <v>0</v>
          </cell>
        </row>
        <row r="231">
          <cell r="A231">
            <v>1980</v>
          </cell>
          <cell r="C231" t="str">
            <v>MA</v>
          </cell>
          <cell r="D231">
            <v>52481000</v>
          </cell>
          <cell r="E231">
            <v>23606000</v>
          </cell>
          <cell r="F231">
            <v>14967000</v>
          </cell>
          <cell r="G231">
            <v>355376000</v>
          </cell>
          <cell r="H231">
            <v>918000</v>
          </cell>
          <cell r="I231">
            <v>0</v>
          </cell>
          <cell r="J231">
            <v>576000</v>
          </cell>
          <cell r="K231">
            <v>660000</v>
          </cell>
          <cell r="L231">
            <v>0</v>
          </cell>
          <cell r="M231">
            <v>496000</v>
          </cell>
          <cell r="N231">
            <v>741000</v>
          </cell>
          <cell r="O231">
            <v>2071000</v>
          </cell>
          <cell r="P231">
            <v>0</v>
          </cell>
          <cell r="Q231">
            <v>481211000</v>
          </cell>
          <cell r="R231">
            <v>50793000</v>
          </cell>
        </row>
        <row r="232">
          <cell r="A232">
            <v>1980</v>
          </cell>
          <cell r="C232" t="str">
            <v>MI</v>
          </cell>
          <cell r="D232">
            <v>126781000</v>
          </cell>
          <cell r="E232">
            <v>52394000</v>
          </cell>
          <cell r="F232">
            <v>10360000</v>
          </cell>
          <cell r="G232">
            <v>654797000</v>
          </cell>
          <cell r="H232">
            <v>2271000</v>
          </cell>
          <cell r="I232">
            <v>5749000</v>
          </cell>
          <cell r="J232">
            <v>2337000</v>
          </cell>
          <cell r="K232">
            <v>783000</v>
          </cell>
          <cell r="L232">
            <v>0</v>
          </cell>
          <cell r="M232">
            <v>7238000</v>
          </cell>
          <cell r="N232">
            <v>2337000</v>
          </cell>
          <cell r="O232">
            <v>3298000</v>
          </cell>
          <cell r="P232">
            <v>0</v>
          </cell>
          <cell r="Q232">
            <v>907857000</v>
          </cell>
          <cell r="R232">
            <v>56521000</v>
          </cell>
        </row>
        <row r="233">
          <cell r="A233">
            <v>1980</v>
          </cell>
          <cell r="C233" t="str">
            <v>MN</v>
          </cell>
          <cell r="D233">
            <v>33430000</v>
          </cell>
          <cell r="E233">
            <v>22158000</v>
          </cell>
          <cell r="F233">
            <v>4533000</v>
          </cell>
          <cell r="G233">
            <v>249021000</v>
          </cell>
          <cell r="H233">
            <v>985000</v>
          </cell>
          <cell r="I233">
            <v>42000</v>
          </cell>
          <cell r="J233">
            <v>2392000</v>
          </cell>
          <cell r="K233">
            <v>10752000</v>
          </cell>
          <cell r="L233">
            <v>108000</v>
          </cell>
          <cell r="M233">
            <v>387000</v>
          </cell>
          <cell r="N233">
            <v>2418000</v>
          </cell>
          <cell r="O233">
            <v>12568000</v>
          </cell>
          <cell r="P233">
            <v>111000</v>
          </cell>
          <cell r="Q233">
            <v>175592000</v>
          </cell>
          <cell r="R233">
            <v>31094000</v>
          </cell>
        </row>
        <row r="234">
          <cell r="A234">
            <v>1980</v>
          </cell>
          <cell r="C234" t="str">
            <v>MS</v>
          </cell>
          <cell r="D234">
            <v>38882000</v>
          </cell>
          <cell r="E234">
            <v>2000</v>
          </cell>
          <cell r="F234">
            <v>0</v>
          </cell>
          <cell r="G234">
            <v>105362000</v>
          </cell>
          <cell r="H234">
            <v>628000</v>
          </cell>
          <cell r="I234">
            <v>0</v>
          </cell>
          <cell r="J234">
            <v>0</v>
          </cell>
          <cell r="K234">
            <v>1482000</v>
          </cell>
          <cell r="L234">
            <v>0</v>
          </cell>
          <cell r="M234">
            <v>4000</v>
          </cell>
          <cell r="N234">
            <v>0</v>
          </cell>
          <cell r="O234">
            <v>1781000</v>
          </cell>
          <cell r="P234">
            <v>3000</v>
          </cell>
          <cell r="Q234">
            <v>58427000</v>
          </cell>
          <cell r="R234">
            <v>174000</v>
          </cell>
        </row>
        <row r="235">
          <cell r="A235">
            <v>1980</v>
          </cell>
          <cell r="C235" t="str">
            <v>MO</v>
          </cell>
          <cell r="D235">
            <v>43819000</v>
          </cell>
          <cell r="E235">
            <v>20202000</v>
          </cell>
          <cell r="F235">
            <v>1844000</v>
          </cell>
          <cell r="G235">
            <v>145835000</v>
          </cell>
          <cell r="H235">
            <v>858000</v>
          </cell>
          <cell r="I235">
            <v>709000</v>
          </cell>
          <cell r="J235">
            <v>347000</v>
          </cell>
          <cell r="K235">
            <v>0</v>
          </cell>
          <cell r="L235">
            <v>0</v>
          </cell>
          <cell r="M235">
            <v>1286000</v>
          </cell>
          <cell r="N235">
            <v>377000</v>
          </cell>
          <cell r="O235">
            <v>860000</v>
          </cell>
          <cell r="P235">
            <v>1000</v>
          </cell>
          <cell r="Q235">
            <v>172116000</v>
          </cell>
          <cell r="R235">
            <v>6606000</v>
          </cell>
        </row>
        <row r="236">
          <cell r="A236">
            <v>1980</v>
          </cell>
          <cell r="C236" t="str">
            <v>MT</v>
          </cell>
          <cell r="D236">
            <v>7383000</v>
          </cell>
          <cell r="E236">
            <v>331000</v>
          </cell>
          <cell r="F236">
            <v>2394000</v>
          </cell>
          <cell r="G236">
            <v>30025000</v>
          </cell>
          <cell r="H236">
            <v>345000</v>
          </cell>
          <cell r="I236">
            <v>29000</v>
          </cell>
          <cell r="J236">
            <v>97000</v>
          </cell>
          <cell r="K236">
            <v>103000</v>
          </cell>
          <cell r="L236">
            <v>0</v>
          </cell>
          <cell r="M236">
            <v>325000</v>
          </cell>
          <cell r="N236">
            <v>107000</v>
          </cell>
          <cell r="O236">
            <v>566000</v>
          </cell>
          <cell r="P236">
            <v>2000</v>
          </cell>
          <cell r="Q236">
            <v>16410000</v>
          </cell>
          <cell r="R236">
            <v>1347000</v>
          </cell>
        </row>
        <row r="237">
          <cell r="A237">
            <v>1980</v>
          </cell>
          <cell r="C237" t="str">
            <v>NE</v>
          </cell>
          <cell r="D237">
            <v>14231000</v>
          </cell>
          <cell r="E237">
            <v>14085000</v>
          </cell>
          <cell r="F237">
            <v>9286000</v>
          </cell>
          <cell r="G237">
            <v>27949000</v>
          </cell>
          <cell r="H237">
            <v>347000</v>
          </cell>
          <cell r="I237">
            <v>0</v>
          </cell>
          <cell r="J237">
            <v>30000</v>
          </cell>
          <cell r="K237">
            <v>151000</v>
          </cell>
          <cell r="L237">
            <v>0</v>
          </cell>
          <cell r="M237">
            <v>204000</v>
          </cell>
          <cell r="N237">
            <v>139000</v>
          </cell>
          <cell r="O237">
            <v>653000</v>
          </cell>
          <cell r="P237">
            <v>0</v>
          </cell>
          <cell r="Q237">
            <v>41618000</v>
          </cell>
          <cell r="R237">
            <v>935000</v>
          </cell>
        </row>
        <row r="238">
          <cell r="A238">
            <v>1980</v>
          </cell>
          <cell r="C238" t="str">
            <v>NV</v>
          </cell>
          <cell r="D238">
            <v>24404000</v>
          </cell>
          <cell r="E238">
            <v>43000</v>
          </cell>
          <cell r="F238">
            <v>1137000</v>
          </cell>
          <cell r="G238">
            <v>23457000</v>
          </cell>
          <cell r="H238">
            <v>145000</v>
          </cell>
          <cell r="I238">
            <v>0</v>
          </cell>
          <cell r="J238">
            <v>16000</v>
          </cell>
          <cell r="K238">
            <v>17000</v>
          </cell>
          <cell r="L238">
            <v>0</v>
          </cell>
          <cell r="M238">
            <v>1000</v>
          </cell>
          <cell r="N238">
            <v>50000</v>
          </cell>
          <cell r="O238">
            <v>125000</v>
          </cell>
          <cell r="P238">
            <v>1000</v>
          </cell>
          <cell r="Q238">
            <v>9025000</v>
          </cell>
          <cell r="R238">
            <v>204000</v>
          </cell>
        </row>
        <row r="239">
          <cell r="A239">
            <v>1980</v>
          </cell>
          <cell r="C239" t="str">
            <v>NH</v>
          </cell>
          <cell r="D239">
            <v>7441000</v>
          </cell>
          <cell r="E239">
            <v>1530000</v>
          </cell>
          <cell r="F239">
            <v>2590000</v>
          </cell>
          <cell r="G239">
            <v>71488000</v>
          </cell>
          <cell r="H239">
            <v>61000</v>
          </cell>
          <cell r="I239">
            <v>0</v>
          </cell>
          <cell r="J239">
            <v>0</v>
          </cell>
          <cell r="K239">
            <v>383000</v>
          </cell>
          <cell r="L239">
            <v>0</v>
          </cell>
          <cell r="M239">
            <v>106000</v>
          </cell>
          <cell r="N239">
            <v>14000</v>
          </cell>
          <cell r="O239">
            <v>756000</v>
          </cell>
          <cell r="P239">
            <v>0</v>
          </cell>
          <cell r="Q239">
            <v>28998000</v>
          </cell>
          <cell r="R239">
            <v>599000</v>
          </cell>
        </row>
        <row r="240">
          <cell r="A240">
            <v>1980</v>
          </cell>
          <cell r="C240" t="str">
            <v>NJ</v>
          </cell>
          <cell r="D240">
            <v>49243000</v>
          </cell>
          <cell r="E240">
            <v>5330000</v>
          </cell>
          <cell r="F240">
            <v>8972000</v>
          </cell>
          <cell r="G240">
            <v>323912000</v>
          </cell>
          <cell r="H240">
            <v>642000</v>
          </cell>
          <cell r="I240">
            <v>0</v>
          </cell>
          <cell r="J240">
            <v>0</v>
          </cell>
          <cell r="K240">
            <v>1468000</v>
          </cell>
          <cell r="L240">
            <v>0</v>
          </cell>
          <cell r="M240">
            <v>695000</v>
          </cell>
          <cell r="N240">
            <v>196000</v>
          </cell>
          <cell r="O240">
            <v>2077000</v>
          </cell>
          <cell r="P240">
            <v>4000</v>
          </cell>
          <cell r="Q240">
            <v>496318000</v>
          </cell>
          <cell r="R240">
            <v>24019000</v>
          </cell>
        </row>
        <row r="241">
          <cell r="A241">
            <v>1980</v>
          </cell>
          <cell r="C241" t="str">
            <v>NM</v>
          </cell>
          <cell r="D241">
            <v>15328000</v>
          </cell>
          <cell r="E241">
            <v>9000</v>
          </cell>
          <cell r="F241">
            <v>2944000</v>
          </cell>
          <cell r="G241">
            <v>62637000</v>
          </cell>
          <cell r="H241">
            <v>487000</v>
          </cell>
          <cell r="I241">
            <v>0</v>
          </cell>
          <cell r="J241">
            <v>1039000</v>
          </cell>
          <cell r="K241">
            <v>22000</v>
          </cell>
          <cell r="L241">
            <v>0</v>
          </cell>
          <cell r="M241">
            <v>44000</v>
          </cell>
          <cell r="N241">
            <v>1078000</v>
          </cell>
          <cell r="O241">
            <v>382000</v>
          </cell>
          <cell r="P241">
            <v>6000</v>
          </cell>
          <cell r="Q241">
            <v>38892000</v>
          </cell>
          <cell r="R241">
            <v>169000</v>
          </cell>
        </row>
        <row r="242">
          <cell r="A242">
            <v>1980</v>
          </cell>
          <cell r="C242" t="str">
            <v>NY</v>
          </cell>
          <cell r="D242">
            <v>191550000</v>
          </cell>
          <cell r="E242">
            <v>20419000</v>
          </cell>
          <cell r="F242">
            <v>29807000</v>
          </cell>
          <cell r="G242">
            <v>1780429000</v>
          </cell>
          <cell r="H242">
            <v>3680000</v>
          </cell>
          <cell r="I242">
            <v>0</v>
          </cell>
          <cell r="J242">
            <v>3000</v>
          </cell>
          <cell r="K242">
            <v>8710000</v>
          </cell>
          <cell r="L242">
            <v>0</v>
          </cell>
          <cell r="M242">
            <v>1349000</v>
          </cell>
          <cell r="N242">
            <v>442000</v>
          </cell>
          <cell r="O242">
            <v>11685000</v>
          </cell>
          <cell r="P242">
            <v>0</v>
          </cell>
          <cell r="Q242">
            <v>1444169000</v>
          </cell>
          <cell r="R242">
            <v>317184000</v>
          </cell>
        </row>
        <row r="243">
          <cell r="A243">
            <v>1980</v>
          </cell>
          <cell r="C243" t="str">
            <v>NC</v>
          </cell>
          <cell r="D243">
            <v>29162000</v>
          </cell>
          <cell r="E243">
            <v>25218000</v>
          </cell>
          <cell r="F243">
            <v>153000</v>
          </cell>
          <cell r="G243">
            <v>200782000</v>
          </cell>
          <cell r="H243">
            <v>1644000</v>
          </cell>
          <cell r="I243">
            <v>0</v>
          </cell>
          <cell r="J243">
            <v>0</v>
          </cell>
          <cell r="K243">
            <v>1415000</v>
          </cell>
          <cell r="L243">
            <v>0</v>
          </cell>
          <cell r="M243">
            <v>238000</v>
          </cell>
          <cell r="N243">
            <v>0</v>
          </cell>
          <cell r="O243">
            <v>2697000</v>
          </cell>
          <cell r="P243">
            <v>2000</v>
          </cell>
          <cell r="Q243">
            <v>156901000</v>
          </cell>
          <cell r="R243">
            <v>25477000</v>
          </cell>
        </row>
        <row r="244">
          <cell r="A244">
            <v>1980</v>
          </cell>
          <cell r="C244" t="str">
            <v>ND</v>
          </cell>
          <cell r="D244">
            <v>3875000</v>
          </cell>
          <cell r="E244">
            <v>2498000</v>
          </cell>
          <cell r="F244">
            <v>613000</v>
          </cell>
          <cell r="G244">
            <v>30115000</v>
          </cell>
          <cell r="H244">
            <v>125000</v>
          </cell>
          <cell r="I244">
            <v>0</v>
          </cell>
          <cell r="J244">
            <v>1437000</v>
          </cell>
          <cell r="K244">
            <v>0</v>
          </cell>
          <cell r="L244">
            <v>0</v>
          </cell>
          <cell r="M244">
            <v>383000</v>
          </cell>
          <cell r="N244">
            <v>1444000</v>
          </cell>
          <cell r="O244">
            <v>97000</v>
          </cell>
          <cell r="P244">
            <v>0</v>
          </cell>
          <cell r="Q244">
            <v>13027000</v>
          </cell>
          <cell r="R244">
            <v>334000</v>
          </cell>
        </row>
        <row r="245">
          <cell r="A245">
            <v>1980</v>
          </cell>
          <cell r="C245" t="str">
            <v>OH</v>
          </cell>
          <cell r="D245">
            <v>90375000</v>
          </cell>
          <cell r="E245">
            <v>43282000</v>
          </cell>
          <cell r="F245">
            <v>8655000</v>
          </cell>
          <cell r="G245">
            <v>481551000</v>
          </cell>
          <cell r="H245">
            <v>775000</v>
          </cell>
          <cell r="I245">
            <v>1605000</v>
          </cell>
          <cell r="J245">
            <v>443000</v>
          </cell>
          <cell r="K245">
            <v>168000</v>
          </cell>
          <cell r="L245">
            <v>0</v>
          </cell>
          <cell r="M245">
            <v>2327000</v>
          </cell>
          <cell r="N245">
            <v>516000</v>
          </cell>
          <cell r="O245">
            <v>2991000</v>
          </cell>
          <cell r="P245">
            <v>0</v>
          </cell>
          <cell r="Q245">
            <v>512094000</v>
          </cell>
          <cell r="R245">
            <v>59503000</v>
          </cell>
        </row>
        <row r="246">
          <cell r="A246">
            <v>1980</v>
          </cell>
          <cell r="C246" t="str">
            <v>OK</v>
          </cell>
          <cell r="D246">
            <v>26007000</v>
          </cell>
          <cell r="E246">
            <v>269000</v>
          </cell>
          <cell r="F246">
            <v>14753000</v>
          </cell>
          <cell r="G246">
            <v>114909000</v>
          </cell>
          <cell r="H246">
            <v>487000</v>
          </cell>
          <cell r="I246">
            <v>0</v>
          </cell>
          <cell r="J246">
            <v>551000</v>
          </cell>
          <cell r="K246">
            <v>0</v>
          </cell>
          <cell r="L246">
            <v>20000</v>
          </cell>
          <cell r="M246">
            <v>1486000</v>
          </cell>
          <cell r="N246">
            <v>1254000</v>
          </cell>
          <cell r="O246">
            <v>2665000</v>
          </cell>
          <cell r="P246">
            <v>61000</v>
          </cell>
          <cell r="Q246">
            <v>106348000</v>
          </cell>
          <cell r="R246">
            <v>827000</v>
          </cell>
        </row>
        <row r="247">
          <cell r="A247">
            <v>1980</v>
          </cell>
          <cell r="C247" t="str">
            <v>OR</v>
          </cell>
          <cell r="D247">
            <v>16661000</v>
          </cell>
          <cell r="E247">
            <v>28000</v>
          </cell>
          <cell r="F247">
            <v>1515000</v>
          </cell>
          <cell r="G247">
            <v>157010000</v>
          </cell>
          <cell r="H247">
            <v>69000</v>
          </cell>
          <cell r="I247">
            <v>0</v>
          </cell>
          <cell r="J247">
            <v>0</v>
          </cell>
          <cell r="K247">
            <v>643000</v>
          </cell>
          <cell r="L247">
            <v>0</v>
          </cell>
          <cell r="M247">
            <v>556000</v>
          </cell>
          <cell r="N247">
            <v>0</v>
          </cell>
          <cell r="O247">
            <v>1791000</v>
          </cell>
          <cell r="P247">
            <v>0</v>
          </cell>
          <cell r="Q247">
            <v>152184000</v>
          </cell>
          <cell r="R247">
            <v>8265000</v>
          </cell>
        </row>
        <row r="248">
          <cell r="A248">
            <v>1980</v>
          </cell>
          <cell r="C248" t="str">
            <v>PA</v>
          </cell>
          <cell r="D248">
            <v>141626000</v>
          </cell>
          <cell r="E248">
            <v>80684000</v>
          </cell>
          <cell r="F248">
            <v>8070000</v>
          </cell>
          <cell r="G248">
            <v>858855000</v>
          </cell>
          <cell r="H248">
            <v>0</v>
          </cell>
          <cell r="I248">
            <v>101000</v>
          </cell>
          <cell r="J248">
            <v>728000</v>
          </cell>
          <cell r="K248">
            <v>4148000</v>
          </cell>
          <cell r="L248">
            <v>0</v>
          </cell>
          <cell r="M248">
            <v>467000</v>
          </cell>
          <cell r="N248">
            <v>1015000</v>
          </cell>
          <cell r="O248">
            <v>8072000</v>
          </cell>
          <cell r="P248">
            <v>0</v>
          </cell>
          <cell r="Q248">
            <v>734031000</v>
          </cell>
          <cell r="R248">
            <v>316683000</v>
          </cell>
        </row>
        <row r="249">
          <cell r="A249">
            <v>1980</v>
          </cell>
          <cell r="C249" t="str">
            <v>RI</v>
          </cell>
          <cell r="D249">
            <v>14532000</v>
          </cell>
          <cell r="E249">
            <v>234000</v>
          </cell>
          <cell r="F249">
            <v>4401000</v>
          </cell>
          <cell r="G249">
            <v>52314000</v>
          </cell>
          <cell r="H249">
            <v>0</v>
          </cell>
          <cell r="I249">
            <v>287000</v>
          </cell>
          <cell r="J249">
            <v>50000</v>
          </cell>
          <cell r="K249">
            <v>227000</v>
          </cell>
          <cell r="L249">
            <v>0</v>
          </cell>
          <cell r="M249">
            <v>421000</v>
          </cell>
          <cell r="N249">
            <v>89000</v>
          </cell>
          <cell r="O249">
            <v>397000</v>
          </cell>
          <cell r="P249">
            <v>0</v>
          </cell>
          <cell r="Q249">
            <v>71305000</v>
          </cell>
          <cell r="R249">
            <v>11174000</v>
          </cell>
        </row>
        <row r="250">
          <cell r="A250">
            <v>1980</v>
          </cell>
          <cell r="C250" t="str">
            <v>SC</v>
          </cell>
          <cell r="D250">
            <v>28673000</v>
          </cell>
          <cell r="E250">
            <v>0</v>
          </cell>
          <cell r="F250">
            <v>0</v>
          </cell>
          <cell r="G250">
            <v>111368000</v>
          </cell>
          <cell r="H250">
            <v>330000</v>
          </cell>
          <cell r="I250">
            <v>0</v>
          </cell>
          <cell r="J250">
            <v>0</v>
          </cell>
          <cell r="K250">
            <v>507000</v>
          </cell>
          <cell r="L250">
            <v>0</v>
          </cell>
          <cell r="M250">
            <v>927000</v>
          </cell>
          <cell r="N250">
            <v>0</v>
          </cell>
          <cell r="O250">
            <v>1440000</v>
          </cell>
          <cell r="P250">
            <v>3000</v>
          </cell>
          <cell r="Q250">
            <v>64274000</v>
          </cell>
          <cell r="R250">
            <v>452000</v>
          </cell>
        </row>
        <row r="251">
          <cell r="A251">
            <v>1980</v>
          </cell>
          <cell r="C251" t="str">
            <v>SD</v>
          </cell>
          <cell r="D251">
            <v>9889000</v>
          </cell>
          <cell r="E251">
            <v>405000</v>
          </cell>
          <cell r="F251">
            <v>1589000</v>
          </cell>
          <cell r="G251">
            <v>21960000</v>
          </cell>
          <cell r="H251">
            <v>662000</v>
          </cell>
          <cell r="I251">
            <v>0</v>
          </cell>
          <cell r="J251">
            <v>0</v>
          </cell>
          <cell r="K251">
            <v>78000</v>
          </cell>
          <cell r="L251">
            <v>0</v>
          </cell>
          <cell r="M251">
            <v>125000</v>
          </cell>
          <cell r="N251">
            <v>14000</v>
          </cell>
          <cell r="O251">
            <v>196000</v>
          </cell>
          <cell r="P251">
            <v>3000</v>
          </cell>
          <cell r="Q251">
            <v>33459000</v>
          </cell>
          <cell r="R251">
            <v>6000</v>
          </cell>
        </row>
        <row r="252">
          <cell r="A252">
            <v>1980</v>
          </cell>
          <cell r="C252" t="str">
            <v>TN</v>
          </cell>
          <cell r="D252">
            <v>41378000</v>
          </cell>
          <cell r="E252">
            <v>436000</v>
          </cell>
          <cell r="F252">
            <v>0</v>
          </cell>
          <cell r="G252">
            <v>140903000</v>
          </cell>
          <cell r="H252">
            <v>804000</v>
          </cell>
          <cell r="I252">
            <v>0</v>
          </cell>
          <cell r="J252">
            <v>0</v>
          </cell>
          <cell r="K252">
            <v>3645000</v>
          </cell>
          <cell r="L252">
            <v>0</v>
          </cell>
          <cell r="M252">
            <v>863000</v>
          </cell>
          <cell r="N252">
            <v>0</v>
          </cell>
          <cell r="O252">
            <v>4143000</v>
          </cell>
          <cell r="P252">
            <v>2000</v>
          </cell>
          <cell r="Q252">
            <v>90009000</v>
          </cell>
          <cell r="R252">
            <v>118000</v>
          </cell>
        </row>
        <row r="253">
          <cell r="A253">
            <v>1980</v>
          </cell>
          <cell r="C253" t="str">
            <v>TX</v>
          </cell>
          <cell r="D253">
            <v>100327000</v>
          </cell>
          <cell r="E253">
            <v>3549000</v>
          </cell>
          <cell r="F253">
            <v>5364000</v>
          </cell>
          <cell r="G253">
            <v>397942000</v>
          </cell>
          <cell r="H253">
            <v>1159000</v>
          </cell>
          <cell r="I253">
            <v>1445000</v>
          </cell>
          <cell r="J253">
            <v>321000</v>
          </cell>
          <cell r="K253">
            <v>3823000</v>
          </cell>
          <cell r="L253">
            <v>0</v>
          </cell>
          <cell r="M253">
            <v>4588000</v>
          </cell>
          <cell r="N253">
            <v>537000</v>
          </cell>
          <cell r="O253">
            <v>13226000</v>
          </cell>
          <cell r="P253">
            <v>38000</v>
          </cell>
          <cell r="Q253">
            <v>233407000</v>
          </cell>
          <cell r="R253">
            <v>701000</v>
          </cell>
        </row>
        <row r="254">
          <cell r="A254">
            <v>1980</v>
          </cell>
          <cell r="C254" t="str">
            <v>US</v>
          </cell>
          <cell r="D254">
            <v>1971985000</v>
          </cell>
          <cell r="E254">
            <v>413003000</v>
          </cell>
          <cell r="F254">
            <v>281734000</v>
          </cell>
          <cell r="G254">
            <v>11166827000</v>
          </cell>
          <cell r="H254">
            <v>54533000</v>
          </cell>
          <cell r="I254">
            <v>11366000</v>
          </cell>
          <cell r="J254">
            <v>24428000</v>
          </cell>
          <cell r="K254">
            <v>55423000</v>
          </cell>
          <cell r="L254">
            <v>1421000</v>
          </cell>
          <cell r="M254">
            <v>36807000</v>
          </cell>
          <cell r="N254">
            <v>28663000</v>
          </cell>
          <cell r="O254">
            <v>109426000</v>
          </cell>
          <cell r="P254">
            <v>2334000</v>
          </cell>
          <cell r="Q254">
            <v>11585229000</v>
          </cell>
          <cell r="R254">
            <v>1336446000</v>
          </cell>
        </row>
        <row r="255">
          <cell r="A255">
            <v>1980</v>
          </cell>
          <cell r="C255" t="str">
            <v>UT</v>
          </cell>
          <cell r="D255">
            <v>19284000</v>
          </cell>
          <cell r="E255">
            <v>24000</v>
          </cell>
          <cell r="F255">
            <v>0</v>
          </cell>
          <cell r="G255">
            <v>52525000</v>
          </cell>
          <cell r="H255">
            <v>0</v>
          </cell>
          <cell r="I255">
            <v>0</v>
          </cell>
          <cell r="J255">
            <v>0</v>
          </cell>
          <cell r="K255">
            <v>168000</v>
          </cell>
          <cell r="L255">
            <v>0</v>
          </cell>
          <cell r="M255">
            <v>0</v>
          </cell>
          <cell r="N255">
            <v>0</v>
          </cell>
          <cell r="O255">
            <v>313000</v>
          </cell>
          <cell r="P255">
            <v>0</v>
          </cell>
          <cell r="Q255">
            <v>39811000</v>
          </cell>
          <cell r="R255">
            <v>7683000</v>
          </cell>
        </row>
        <row r="256">
          <cell r="A256">
            <v>1980</v>
          </cell>
          <cell r="C256" t="str">
            <v>VT</v>
          </cell>
          <cell r="D256">
            <v>8783000</v>
          </cell>
          <cell r="E256">
            <v>11000</v>
          </cell>
          <cell r="F256">
            <v>1536000</v>
          </cell>
          <cell r="G256">
            <v>27072000</v>
          </cell>
          <cell r="H256">
            <v>60000</v>
          </cell>
          <cell r="I256">
            <v>5000</v>
          </cell>
          <cell r="J256">
            <v>0</v>
          </cell>
          <cell r="K256">
            <v>0</v>
          </cell>
          <cell r="L256">
            <v>0</v>
          </cell>
          <cell r="M256">
            <v>263000</v>
          </cell>
          <cell r="N256">
            <v>18000</v>
          </cell>
          <cell r="O256">
            <v>138000</v>
          </cell>
          <cell r="P256">
            <v>0</v>
          </cell>
          <cell r="Q256">
            <v>31885000</v>
          </cell>
          <cell r="R256">
            <v>24000</v>
          </cell>
        </row>
        <row r="257">
          <cell r="A257">
            <v>1980</v>
          </cell>
          <cell r="C257" t="str">
            <v>VA</v>
          </cell>
          <cell r="D257">
            <v>39256000</v>
          </cell>
          <cell r="E257">
            <v>24493000</v>
          </cell>
          <cell r="F257">
            <v>0</v>
          </cell>
          <cell r="G257">
            <v>171415000</v>
          </cell>
          <cell r="H257">
            <v>1167000</v>
          </cell>
          <cell r="I257">
            <v>0</v>
          </cell>
          <cell r="J257">
            <v>0</v>
          </cell>
          <cell r="K257">
            <v>1313000</v>
          </cell>
          <cell r="L257">
            <v>0</v>
          </cell>
          <cell r="M257">
            <v>230000</v>
          </cell>
          <cell r="N257">
            <v>0</v>
          </cell>
          <cell r="O257">
            <v>2569000</v>
          </cell>
          <cell r="P257">
            <v>25000</v>
          </cell>
          <cell r="Q257">
            <v>184356000</v>
          </cell>
          <cell r="R257">
            <v>15501000</v>
          </cell>
        </row>
        <row r="258">
          <cell r="A258">
            <v>1980</v>
          </cell>
          <cell r="C258" t="str">
            <v>WA</v>
          </cell>
          <cell r="D258">
            <v>41958000</v>
          </cell>
          <cell r="E258">
            <v>678000</v>
          </cell>
          <cell r="F258">
            <v>6031000</v>
          </cell>
          <cell r="G258">
            <v>212431000</v>
          </cell>
          <cell r="H258">
            <v>719000</v>
          </cell>
          <cell r="I258">
            <v>0</v>
          </cell>
          <cell r="J258">
            <v>1759000</v>
          </cell>
          <cell r="K258">
            <v>0</v>
          </cell>
          <cell r="L258">
            <v>0</v>
          </cell>
          <cell r="M258">
            <v>638000</v>
          </cell>
          <cell r="N258">
            <v>1802000</v>
          </cell>
          <cell r="O258">
            <v>269000</v>
          </cell>
          <cell r="P258">
            <v>0</v>
          </cell>
          <cell r="Q258">
            <v>200094000</v>
          </cell>
          <cell r="R258">
            <v>27463000</v>
          </cell>
        </row>
        <row r="259">
          <cell r="A259">
            <v>1980</v>
          </cell>
          <cell r="C259" t="str">
            <v>WV</v>
          </cell>
          <cell r="D259">
            <v>20636000</v>
          </cell>
          <cell r="E259">
            <v>0</v>
          </cell>
          <cell r="F259">
            <v>1483000</v>
          </cell>
          <cell r="G259">
            <v>89494000</v>
          </cell>
          <cell r="H259">
            <v>775000</v>
          </cell>
          <cell r="I259">
            <v>0</v>
          </cell>
          <cell r="J259">
            <v>0</v>
          </cell>
          <cell r="K259">
            <v>1852000</v>
          </cell>
          <cell r="L259">
            <v>37000</v>
          </cell>
          <cell r="M259">
            <v>199000</v>
          </cell>
          <cell r="N259">
            <v>46000</v>
          </cell>
          <cell r="O259">
            <v>2560000</v>
          </cell>
          <cell r="P259">
            <v>240000</v>
          </cell>
          <cell r="Q259">
            <v>50184000</v>
          </cell>
          <cell r="R259">
            <v>1296000</v>
          </cell>
        </row>
        <row r="260">
          <cell r="A260">
            <v>1980</v>
          </cell>
          <cell r="C260" t="str">
            <v>WI</v>
          </cell>
          <cell r="D260">
            <v>49077000</v>
          </cell>
          <cell r="E260">
            <v>2125000</v>
          </cell>
          <cell r="F260">
            <v>12382000</v>
          </cell>
          <cell r="G260">
            <v>283430000</v>
          </cell>
          <cell r="H260">
            <v>4349000</v>
          </cell>
          <cell r="I260">
            <v>4000</v>
          </cell>
          <cell r="J260">
            <v>80000</v>
          </cell>
          <cell r="K260">
            <v>4041000</v>
          </cell>
          <cell r="L260">
            <v>0</v>
          </cell>
          <cell r="M260">
            <v>710000</v>
          </cell>
          <cell r="N260">
            <v>251000</v>
          </cell>
          <cell r="O260">
            <v>6068000</v>
          </cell>
          <cell r="P260">
            <v>35000</v>
          </cell>
          <cell r="Q260">
            <v>197815000</v>
          </cell>
          <cell r="R260">
            <v>21710000</v>
          </cell>
        </row>
        <row r="261">
          <cell r="A261">
            <v>1980</v>
          </cell>
          <cell r="C261" t="str">
            <v>WY</v>
          </cell>
          <cell r="D261">
            <v>8668000</v>
          </cell>
          <cell r="E261">
            <v>22000</v>
          </cell>
          <cell r="F261">
            <v>2486000</v>
          </cell>
          <cell r="G261">
            <v>14321000</v>
          </cell>
          <cell r="H261">
            <v>0</v>
          </cell>
          <cell r="I261">
            <v>0</v>
          </cell>
          <cell r="J261">
            <v>107000</v>
          </cell>
          <cell r="K261">
            <v>0</v>
          </cell>
          <cell r="L261">
            <v>0</v>
          </cell>
          <cell r="M261">
            <v>62000</v>
          </cell>
          <cell r="N261">
            <v>129000</v>
          </cell>
          <cell r="O261">
            <v>99000</v>
          </cell>
          <cell r="P261">
            <v>0</v>
          </cell>
          <cell r="Q261">
            <v>8095000</v>
          </cell>
          <cell r="R261">
            <v>1192000</v>
          </cell>
        </row>
        <row r="262">
          <cell r="A262">
            <v>1981</v>
          </cell>
          <cell r="C262" t="str">
            <v>AL</v>
          </cell>
          <cell r="D262">
            <v>25133000</v>
          </cell>
          <cell r="E262">
            <v>6000</v>
          </cell>
          <cell r="F262">
            <v>5770000</v>
          </cell>
          <cell r="G262">
            <v>88672000</v>
          </cell>
          <cell r="H262">
            <v>1958000</v>
          </cell>
          <cell r="I262">
            <v>0</v>
          </cell>
          <cell r="J262">
            <v>769000</v>
          </cell>
          <cell r="K262">
            <v>673000</v>
          </cell>
          <cell r="L262">
            <v>0</v>
          </cell>
          <cell r="M262">
            <v>512000</v>
          </cell>
          <cell r="N262">
            <v>801000</v>
          </cell>
          <cell r="O262">
            <v>1469000</v>
          </cell>
          <cell r="P262">
            <v>10000</v>
          </cell>
          <cell r="Q262">
            <v>137823000</v>
          </cell>
          <cell r="R262">
            <v>10000</v>
          </cell>
        </row>
        <row r="263">
          <cell r="A263">
            <v>1981</v>
          </cell>
          <cell r="C263" t="str">
            <v>AK</v>
          </cell>
          <cell r="D263">
            <v>24662000</v>
          </cell>
          <cell r="E263">
            <v>6215000</v>
          </cell>
          <cell r="F263">
            <v>10476000</v>
          </cell>
          <cell r="G263">
            <v>50689000</v>
          </cell>
          <cell r="H263">
            <v>850000</v>
          </cell>
          <cell r="I263">
            <v>0</v>
          </cell>
          <cell r="J263">
            <v>0</v>
          </cell>
          <cell r="K263">
            <v>53000</v>
          </cell>
          <cell r="L263">
            <v>0</v>
          </cell>
          <cell r="M263">
            <v>347000</v>
          </cell>
          <cell r="N263">
            <v>60000</v>
          </cell>
          <cell r="O263">
            <v>157000</v>
          </cell>
          <cell r="P263">
            <v>2000</v>
          </cell>
          <cell r="Q263">
            <v>40333000</v>
          </cell>
          <cell r="R263">
            <v>1051000</v>
          </cell>
        </row>
        <row r="264">
          <cell r="A264">
            <v>1981</v>
          </cell>
          <cell r="C264" t="str">
            <v>AZ</v>
          </cell>
          <cell r="D264">
            <v>25912000</v>
          </cell>
          <cell r="E264">
            <v>59000</v>
          </cell>
          <cell r="F264">
            <v>7750000</v>
          </cell>
          <cell r="G264">
            <v>145527000</v>
          </cell>
          <cell r="H264">
            <v>480000</v>
          </cell>
          <cell r="I264">
            <v>534000</v>
          </cell>
          <cell r="J264">
            <v>81000</v>
          </cell>
          <cell r="K264">
            <v>0</v>
          </cell>
          <cell r="L264">
            <v>151000</v>
          </cell>
          <cell r="M264">
            <v>1512000</v>
          </cell>
          <cell r="N264">
            <v>92000</v>
          </cell>
          <cell r="O264">
            <v>1128000</v>
          </cell>
          <cell r="P264">
            <v>151000</v>
          </cell>
          <cell r="Q264">
            <v>46665000</v>
          </cell>
          <cell r="R264">
            <v>0</v>
          </cell>
        </row>
        <row r="265">
          <cell r="A265">
            <v>1981</v>
          </cell>
          <cell r="C265" t="str">
            <v>AR</v>
          </cell>
          <cell r="D265">
            <v>21470000</v>
          </cell>
          <cell r="E265">
            <v>305000</v>
          </cell>
          <cell r="F265">
            <v>0</v>
          </cell>
          <cell r="G265">
            <v>73256000</v>
          </cell>
          <cell r="H265">
            <v>711000</v>
          </cell>
          <cell r="I265">
            <v>0</v>
          </cell>
          <cell r="J265">
            <v>0</v>
          </cell>
          <cell r="K265">
            <v>2000</v>
          </cell>
          <cell r="L265">
            <v>110000</v>
          </cell>
          <cell r="M265">
            <v>5000</v>
          </cell>
          <cell r="N265">
            <v>0</v>
          </cell>
          <cell r="O265">
            <v>799000</v>
          </cell>
          <cell r="P265">
            <v>138000</v>
          </cell>
          <cell r="Q265">
            <v>50075000</v>
          </cell>
          <cell r="R265">
            <v>8774000</v>
          </cell>
        </row>
        <row r="266">
          <cell r="A266">
            <v>1981</v>
          </cell>
          <cell r="C266" t="str">
            <v>CA</v>
          </cell>
          <cell r="D266">
            <v>214087000</v>
          </cell>
          <cell r="E266">
            <v>7471000</v>
          </cell>
          <cell r="F266">
            <v>26772000</v>
          </cell>
          <cell r="G266">
            <v>1683538000</v>
          </cell>
          <cell r="H266">
            <v>9237000</v>
          </cell>
          <cell r="I266">
            <v>0</v>
          </cell>
          <cell r="J266">
            <v>394000</v>
          </cell>
          <cell r="K266">
            <v>1074000</v>
          </cell>
          <cell r="L266">
            <v>0</v>
          </cell>
          <cell r="M266">
            <v>1103000</v>
          </cell>
          <cell r="N266">
            <v>658000</v>
          </cell>
          <cell r="O266">
            <v>7165000</v>
          </cell>
          <cell r="P266">
            <v>79000</v>
          </cell>
          <cell r="Q266">
            <v>2561512000</v>
          </cell>
          <cell r="R266">
            <v>100310000</v>
          </cell>
        </row>
        <row r="267">
          <cell r="A267">
            <v>1981</v>
          </cell>
          <cell r="C267" t="str">
            <v>CO</v>
          </cell>
          <cell r="D267">
            <v>18606000</v>
          </cell>
          <cell r="E267">
            <v>3603000</v>
          </cell>
          <cell r="F267">
            <v>4133000</v>
          </cell>
          <cell r="G267">
            <v>135790000</v>
          </cell>
          <cell r="H267">
            <v>0</v>
          </cell>
          <cell r="I267">
            <v>280000</v>
          </cell>
          <cell r="J267">
            <v>106000</v>
          </cell>
          <cell r="K267">
            <v>105000</v>
          </cell>
          <cell r="L267">
            <v>0</v>
          </cell>
          <cell r="M267">
            <v>664000</v>
          </cell>
          <cell r="N267">
            <v>117000</v>
          </cell>
          <cell r="O267">
            <v>911000</v>
          </cell>
          <cell r="P267">
            <v>0</v>
          </cell>
          <cell r="Q267">
            <v>117531000</v>
          </cell>
          <cell r="R267">
            <v>2338000</v>
          </cell>
        </row>
        <row r="268">
          <cell r="A268">
            <v>1981</v>
          </cell>
          <cell r="C268" t="str">
            <v>CT</v>
          </cell>
          <cell r="D268">
            <v>40345000</v>
          </cell>
          <cell r="E268">
            <v>35328000</v>
          </cell>
          <cell r="F268">
            <v>12732000</v>
          </cell>
          <cell r="G268">
            <v>107181000</v>
          </cell>
          <cell r="H268">
            <v>24000</v>
          </cell>
          <cell r="I268">
            <v>0</v>
          </cell>
          <cell r="J268">
            <v>139000</v>
          </cell>
          <cell r="K268">
            <v>434000</v>
          </cell>
          <cell r="L268">
            <v>0</v>
          </cell>
          <cell r="M268">
            <v>1377000</v>
          </cell>
          <cell r="N268">
            <v>267000</v>
          </cell>
          <cell r="O268">
            <v>687000</v>
          </cell>
          <cell r="P268">
            <v>0</v>
          </cell>
          <cell r="Q268">
            <v>222757000</v>
          </cell>
          <cell r="R268">
            <v>15427000</v>
          </cell>
        </row>
        <row r="269">
          <cell r="A269">
            <v>1981</v>
          </cell>
          <cell r="C269" t="str">
            <v>DE</v>
          </cell>
          <cell r="D269">
            <v>6904000</v>
          </cell>
          <cell r="E269">
            <v>339000</v>
          </cell>
          <cell r="F269">
            <v>11489000</v>
          </cell>
          <cell r="G269">
            <v>28035000</v>
          </cell>
          <cell r="H269">
            <v>3000</v>
          </cell>
          <cell r="I269">
            <v>0</v>
          </cell>
          <cell r="J269">
            <v>79000</v>
          </cell>
          <cell r="K269">
            <v>5000</v>
          </cell>
          <cell r="L269">
            <v>0</v>
          </cell>
          <cell r="M269">
            <v>47000</v>
          </cell>
          <cell r="N269">
            <v>151000</v>
          </cell>
          <cell r="O269">
            <v>101000</v>
          </cell>
          <cell r="P269">
            <v>0</v>
          </cell>
          <cell r="Q269">
            <v>33083000</v>
          </cell>
          <cell r="R269">
            <v>3063000</v>
          </cell>
        </row>
        <row r="270">
          <cell r="A270">
            <v>1981</v>
          </cell>
          <cell r="C270" t="str">
            <v>DC</v>
          </cell>
          <cell r="D270">
            <v>7394000</v>
          </cell>
          <cell r="E270">
            <v>0</v>
          </cell>
          <cell r="F270">
            <v>14837000</v>
          </cell>
          <cell r="G270">
            <v>69690000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135000</v>
          </cell>
          <cell r="P270">
            <v>0</v>
          </cell>
          <cell r="Q270">
            <v>92794000</v>
          </cell>
          <cell r="R270">
            <v>12963000</v>
          </cell>
        </row>
        <row r="271">
          <cell r="A271">
            <v>1981</v>
          </cell>
          <cell r="C271" t="str">
            <v>FL</v>
          </cell>
          <cell r="D271">
            <v>55315000</v>
          </cell>
          <cell r="E271">
            <v>2952000</v>
          </cell>
          <cell r="F271">
            <v>5955000</v>
          </cell>
          <cell r="G271">
            <v>266314000</v>
          </cell>
          <cell r="H271">
            <v>1018000</v>
          </cell>
          <cell r="I271">
            <v>0</v>
          </cell>
          <cell r="J271">
            <v>0</v>
          </cell>
          <cell r="K271">
            <v>78000</v>
          </cell>
          <cell r="L271">
            <v>0</v>
          </cell>
          <cell r="M271">
            <v>173000</v>
          </cell>
          <cell r="N271">
            <v>7000</v>
          </cell>
          <cell r="O271">
            <v>1124000</v>
          </cell>
          <cell r="P271">
            <v>8000</v>
          </cell>
          <cell r="Q271">
            <v>211723000</v>
          </cell>
          <cell r="R271">
            <v>522000</v>
          </cell>
        </row>
        <row r="272">
          <cell r="A272">
            <v>1981</v>
          </cell>
          <cell r="C272" t="str">
            <v>GA</v>
          </cell>
          <cell r="D272">
            <v>42436000</v>
          </cell>
          <cell r="E272">
            <v>1710000</v>
          </cell>
          <cell r="F272">
            <v>0</v>
          </cell>
          <cell r="G272">
            <v>178163000</v>
          </cell>
          <cell r="H272">
            <v>2791000</v>
          </cell>
          <cell r="I272">
            <v>31000</v>
          </cell>
          <cell r="J272">
            <v>0</v>
          </cell>
          <cell r="K272">
            <v>0</v>
          </cell>
          <cell r="L272">
            <v>0</v>
          </cell>
          <cell r="M272">
            <v>1808000</v>
          </cell>
          <cell r="N272">
            <v>0</v>
          </cell>
          <cell r="O272">
            <v>276000</v>
          </cell>
          <cell r="P272">
            <v>0</v>
          </cell>
          <cell r="Q272">
            <v>153115000</v>
          </cell>
          <cell r="R272">
            <v>79000</v>
          </cell>
        </row>
        <row r="273">
          <cell r="A273">
            <v>1981</v>
          </cell>
          <cell r="C273" t="str">
            <v>HI</v>
          </cell>
          <cell r="D273">
            <v>14083000</v>
          </cell>
          <cell r="E273">
            <v>2040000</v>
          </cell>
          <cell r="F273">
            <v>0</v>
          </cell>
          <cell r="G273">
            <v>46967000</v>
          </cell>
          <cell r="H273">
            <v>0</v>
          </cell>
          <cell r="I273">
            <v>0</v>
          </cell>
          <cell r="J273">
            <v>0</v>
          </cell>
          <cell r="K273">
            <v>397000</v>
          </cell>
          <cell r="L273">
            <v>0</v>
          </cell>
          <cell r="M273">
            <v>0</v>
          </cell>
          <cell r="N273">
            <v>0</v>
          </cell>
          <cell r="O273">
            <v>458000</v>
          </cell>
          <cell r="P273">
            <v>0</v>
          </cell>
          <cell r="Q273">
            <v>98029000</v>
          </cell>
          <cell r="R273">
            <v>21304000</v>
          </cell>
        </row>
        <row r="274">
          <cell r="A274">
            <v>1981</v>
          </cell>
          <cell r="C274" t="str">
            <v>ID</v>
          </cell>
          <cell r="D274">
            <v>16009000</v>
          </cell>
          <cell r="E274">
            <v>965000</v>
          </cell>
          <cell r="F274">
            <v>952000</v>
          </cell>
          <cell r="G274">
            <v>39542000</v>
          </cell>
          <cell r="H274">
            <v>553000</v>
          </cell>
          <cell r="I274">
            <v>683000</v>
          </cell>
          <cell r="J274">
            <v>551000</v>
          </cell>
          <cell r="K274">
            <v>4000</v>
          </cell>
          <cell r="L274">
            <v>0</v>
          </cell>
          <cell r="M274">
            <v>1041000</v>
          </cell>
          <cell r="N274">
            <v>566000</v>
          </cell>
          <cell r="O274">
            <v>130000</v>
          </cell>
          <cell r="P274">
            <v>0</v>
          </cell>
          <cell r="Q274">
            <v>27181000</v>
          </cell>
          <cell r="R274">
            <v>53000</v>
          </cell>
        </row>
        <row r="275">
          <cell r="A275">
            <v>1981</v>
          </cell>
          <cell r="C275" t="str">
            <v>IL</v>
          </cell>
          <cell r="D275">
            <v>112145000</v>
          </cell>
          <cell r="E275">
            <v>3387000</v>
          </cell>
          <cell r="F275">
            <v>8811000</v>
          </cell>
          <cell r="G275">
            <v>497198000</v>
          </cell>
          <cell r="H275">
            <v>3214000</v>
          </cell>
          <cell r="I275">
            <v>256000</v>
          </cell>
          <cell r="J275">
            <v>869000</v>
          </cell>
          <cell r="K275">
            <v>91000</v>
          </cell>
          <cell r="L275">
            <v>0</v>
          </cell>
          <cell r="M275">
            <v>973000</v>
          </cell>
          <cell r="N275">
            <v>905000</v>
          </cell>
          <cell r="O275">
            <v>2128000</v>
          </cell>
          <cell r="P275">
            <v>23000</v>
          </cell>
          <cell r="Q275">
            <v>783914000</v>
          </cell>
          <cell r="R275">
            <v>225644000</v>
          </cell>
        </row>
        <row r="276">
          <cell r="A276">
            <v>1981</v>
          </cell>
          <cell r="C276" t="str">
            <v>IN</v>
          </cell>
          <cell r="D276">
            <v>45008000</v>
          </cell>
          <cell r="E276">
            <v>9002000</v>
          </cell>
          <cell r="F276">
            <v>16215000</v>
          </cell>
          <cell r="G276">
            <v>180091000</v>
          </cell>
          <cell r="H276">
            <v>346000</v>
          </cell>
          <cell r="I276">
            <v>38000</v>
          </cell>
          <cell r="J276">
            <v>2281000</v>
          </cell>
          <cell r="K276">
            <v>3087000</v>
          </cell>
          <cell r="L276">
            <v>0</v>
          </cell>
          <cell r="M276">
            <v>1409000</v>
          </cell>
          <cell r="N276">
            <v>4656000</v>
          </cell>
          <cell r="O276">
            <v>3956000</v>
          </cell>
          <cell r="P276">
            <v>5000</v>
          </cell>
          <cell r="Q276">
            <v>144707000</v>
          </cell>
          <cell r="R276">
            <v>3089000</v>
          </cell>
        </row>
        <row r="277">
          <cell r="A277">
            <v>1981</v>
          </cell>
          <cell r="C277" t="str">
            <v>IA</v>
          </cell>
          <cell r="D277">
            <v>28751000</v>
          </cell>
          <cell r="E277">
            <v>33937000</v>
          </cell>
          <cell r="F277">
            <v>11883000</v>
          </cell>
          <cell r="G277">
            <v>151667000</v>
          </cell>
          <cell r="H277">
            <v>117000</v>
          </cell>
          <cell r="I277">
            <v>0</v>
          </cell>
          <cell r="J277">
            <v>2786000</v>
          </cell>
          <cell r="K277">
            <v>6149000</v>
          </cell>
          <cell r="L277">
            <v>0</v>
          </cell>
          <cell r="M277">
            <v>335000</v>
          </cell>
          <cell r="N277">
            <v>2912000</v>
          </cell>
          <cell r="O277">
            <v>6863000</v>
          </cell>
          <cell r="P277">
            <v>0</v>
          </cell>
          <cell r="Q277">
            <v>132662000</v>
          </cell>
          <cell r="R277">
            <v>10759000</v>
          </cell>
        </row>
        <row r="278">
          <cell r="A278">
            <v>1981</v>
          </cell>
          <cell r="C278" t="str">
            <v>KS</v>
          </cell>
          <cell r="D278">
            <v>20687000</v>
          </cell>
          <cell r="E278">
            <v>606000</v>
          </cell>
          <cell r="F278">
            <v>2183000</v>
          </cell>
          <cell r="G278">
            <v>103472000</v>
          </cell>
          <cell r="H278">
            <v>976000</v>
          </cell>
          <cell r="I278">
            <v>210000</v>
          </cell>
          <cell r="J278">
            <v>9000</v>
          </cell>
          <cell r="K278">
            <v>146000</v>
          </cell>
          <cell r="L278">
            <v>0</v>
          </cell>
          <cell r="M278">
            <v>747000</v>
          </cell>
          <cell r="N278">
            <v>19000</v>
          </cell>
          <cell r="O278">
            <v>937000</v>
          </cell>
          <cell r="P278">
            <v>0</v>
          </cell>
          <cell r="Q278">
            <v>100443000</v>
          </cell>
          <cell r="R278">
            <v>19624000</v>
          </cell>
        </row>
        <row r="279">
          <cell r="A279">
            <v>1981</v>
          </cell>
          <cell r="C279" t="str">
            <v>KY</v>
          </cell>
          <cell r="D279">
            <v>12516000</v>
          </cell>
          <cell r="E279">
            <v>0</v>
          </cell>
          <cell r="F279">
            <v>0</v>
          </cell>
          <cell r="G279">
            <v>172282000</v>
          </cell>
          <cell r="H279">
            <v>4000</v>
          </cell>
          <cell r="I279">
            <v>0</v>
          </cell>
          <cell r="J279">
            <v>0</v>
          </cell>
          <cell r="K279">
            <v>225000</v>
          </cell>
          <cell r="L279">
            <v>0</v>
          </cell>
          <cell r="M279">
            <v>219000</v>
          </cell>
          <cell r="N279">
            <v>0</v>
          </cell>
          <cell r="O279">
            <v>492000</v>
          </cell>
          <cell r="P279">
            <v>0</v>
          </cell>
          <cell r="Q279">
            <v>187343000</v>
          </cell>
          <cell r="R279">
            <v>1559000</v>
          </cell>
        </row>
        <row r="280">
          <cell r="A280">
            <v>1981</v>
          </cell>
          <cell r="C280" t="str">
            <v>LA</v>
          </cell>
          <cell r="D280">
            <v>15233000</v>
          </cell>
          <cell r="E280">
            <v>348000</v>
          </cell>
          <cell r="F280">
            <v>1134000</v>
          </cell>
          <cell r="G280">
            <v>243560000</v>
          </cell>
          <cell r="H280">
            <v>2837000</v>
          </cell>
          <cell r="I280">
            <v>9000</v>
          </cell>
          <cell r="J280">
            <v>36000</v>
          </cell>
          <cell r="K280">
            <v>7837000</v>
          </cell>
          <cell r="L280">
            <v>7000</v>
          </cell>
          <cell r="M280">
            <v>52000</v>
          </cell>
          <cell r="N280">
            <v>36000</v>
          </cell>
          <cell r="O280">
            <v>9648000</v>
          </cell>
          <cell r="P280">
            <v>27000</v>
          </cell>
          <cell r="Q280">
            <v>141810000</v>
          </cell>
          <cell r="R280">
            <v>3349000</v>
          </cell>
        </row>
        <row r="281">
          <cell r="A281">
            <v>1981</v>
          </cell>
          <cell r="C281" t="str">
            <v>ME</v>
          </cell>
          <cell r="D281">
            <v>13970000</v>
          </cell>
          <cell r="E281">
            <v>9327000</v>
          </cell>
          <cell r="F281">
            <v>245000</v>
          </cell>
          <cell r="G281">
            <v>71793000</v>
          </cell>
          <cell r="H281">
            <v>161000</v>
          </cell>
          <cell r="I281">
            <v>0</v>
          </cell>
          <cell r="J281">
            <v>85000</v>
          </cell>
          <cell r="K281">
            <v>59000</v>
          </cell>
          <cell r="L281">
            <v>0</v>
          </cell>
          <cell r="M281">
            <v>1089000</v>
          </cell>
          <cell r="N281">
            <v>86000</v>
          </cell>
          <cell r="O281">
            <v>131000</v>
          </cell>
          <cell r="P281">
            <v>1000</v>
          </cell>
          <cell r="Q281">
            <v>59572000</v>
          </cell>
          <cell r="R281">
            <v>451000</v>
          </cell>
        </row>
        <row r="282">
          <cell r="A282">
            <v>1981</v>
          </cell>
          <cell r="C282" t="str">
            <v>MD</v>
          </cell>
          <cell r="D282">
            <v>28527000</v>
          </cell>
          <cell r="E282">
            <v>0</v>
          </cell>
          <cell r="F282">
            <v>0</v>
          </cell>
          <cell r="G282">
            <v>203608000</v>
          </cell>
          <cell r="H282">
            <v>1330000</v>
          </cell>
          <cell r="I282">
            <v>0</v>
          </cell>
          <cell r="J282">
            <v>0</v>
          </cell>
          <cell r="K282">
            <v>0</v>
          </cell>
          <cell r="L282">
            <v>731000</v>
          </cell>
          <cell r="M282">
            <v>79000</v>
          </cell>
          <cell r="N282">
            <v>0</v>
          </cell>
          <cell r="O282">
            <v>293000</v>
          </cell>
          <cell r="P282">
            <v>735000</v>
          </cell>
          <cell r="Q282">
            <v>248641000</v>
          </cell>
          <cell r="R282">
            <v>0</v>
          </cell>
        </row>
        <row r="283">
          <cell r="A283">
            <v>1981</v>
          </cell>
          <cell r="C283" t="str">
            <v>MA</v>
          </cell>
          <cell r="D283">
            <v>55360000</v>
          </cell>
          <cell r="E283">
            <v>16646000</v>
          </cell>
          <cell r="F283">
            <v>15546000</v>
          </cell>
          <cell r="G283">
            <v>446893000</v>
          </cell>
          <cell r="H283">
            <v>989000</v>
          </cell>
          <cell r="I283">
            <v>0</v>
          </cell>
          <cell r="J283">
            <v>1420000</v>
          </cell>
          <cell r="K283">
            <v>1953000</v>
          </cell>
          <cell r="L283">
            <v>0</v>
          </cell>
          <cell r="M283">
            <v>1084000</v>
          </cell>
          <cell r="N283">
            <v>1519000</v>
          </cell>
          <cell r="O283">
            <v>2827000</v>
          </cell>
          <cell r="P283">
            <v>0</v>
          </cell>
          <cell r="Q283">
            <v>504727000</v>
          </cell>
          <cell r="R283">
            <v>55125000</v>
          </cell>
        </row>
        <row r="284">
          <cell r="A284">
            <v>1981</v>
          </cell>
          <cell r="C284" t="str">
            <v>MI</v>
          </cell>
          <cell r="D284">
            <v>146076000</v>
          </cell>
          <cell r="E284">
            <v>52374000</v>
          </cell>
          <cell r="F284">
            <v>10524000</v>
          </cell>
          <cell r="G284">
            <v>685586000</v>
          </cell>
          <cell r="H284">
            <v>2391000</v>
          </cell>
          <cell r="I284">
            <v>24000</v>
          </cell>
          <cell r="J284">
            <v>180000</v>
          </cell>
          <cell r="K284">
            <v>882000</v>
          </cell>
          <cell r="L284">
            <v>0</v>
          </cell>
          <cell r="M284">
            <v>2313000</v>
          </cell>
          <cell r="N284">
            <v>244000</v>
          </cell>
          <cell r="O284">
            <v>2452000</v>
          </cell>
          <cell r="P284">
            <v>0</v>
          </cell>
          <cell r="Q284">
            <v>1044499000</v>
          </cell>
          <cell r="R284">
            <v>17773000</v>
          </cell>
        </row>
        <row r="285">
          <cell r="A285">
            <v>1981</v>
          </cell>
          <cell r="C285" t="str">
            <v>MN</v>
          </cell>
          <cell r="D285">
            <v>40541000</v>
          </cell>
          <cell r="E285">
            <v>30441000</v>
          </cell>
          <cell r="F285">
            <v>5038000</v>
          </cell>
          <cell r="G285">
            <v>303236000</v>
          </cell>
          <cell r="H285">
            <v>1051000</v>
          </cell>
          <cell r="I285">
            <v>284000</v>
          </cell>
          <cell r="J285">
            <v>2468000</v>
          </cell>
          <cell r="K285">
            <v>6797000</v>
          </cell>
          <cell r="L285">
            <v>0</v>
          </cell>
          <cell r="M285">
            <v>2841000</v>
          </cell>
          <cell r="N285">
            <v>2547000</v>
          </cell>
          <cell r="O285">
            <v>7905000</v>
          </cell>
          <cell r="P285">
            <v>0</v>
          </cell>
          <cell r="Q285">
            <v>207046000</v>
          </cell>
          <cell r="R285">
            <v>48358000</v>
          </cell>
        </row>
        <row r="286">
          <cell r="A286">
            <v>1981</v>
          </cell>
          <cell r="C286" t="str">
            <v>MS</v>
          </cell>
          <cell r="D286">
            <v>46496000</v>
          </cell>
          <cell r="E286">
            <v>2000</v>
          </cell>
          <cell r="F286">
            <v>0</v>
          </cell>
          <cell r="G286">
            <v>91674000</v>
          </cell>
          <cell r="H286">
            <v>648000</v>
          </cell>
          <cell r="I286">
            <v>0</v>
          </cell>
          <cell r="J286">
            <v>0</v>
          </cell>
          <cell r="K286">
            <v>278000</v>
          </cell>
          <cell r="L286">
            <v>0</v>
          </cell>
          <cell r="M286">
            <v>48000</v>
          </cell>
          <cell r="N286">
            <v>0</v>
          </cell>
          <cell r="O286">
            <v>744000</v>
          </cell>
          <cell r="P286">
            <v>8000</v>
          </cell>
          <cell r="Q286">
            <v>61431000</v>
          </cell>
          <cell r="R286">
            <v>249000</v>
          </cell>
        </row>
        <row r="287">
          <cell r="A287">
            <v>1981</v>
          </cell>
          <cell r="C287" t="str">
            <v>MO</v>
          </cell>
          <cell r="D287">
            <v>51782000</v>
          </cell>
          <cell r="E287">
            <v>32670000</v>
          </cell>
          <cell r="F287">
            <v>2109000</v>
          </cell>
          <cell r="G287">
            <v>169856000</v>
          </cell>
          <cell r="H287">
            <v>894000</v>
          </cell>
          <cell r="I287">
            <v>7000</v>
          </cell>
          <cell r="J287">
            <v>58000</v>
          </cell>
          <cell r="K287">
            <v>2548000</v>
          </cell>
          <cell r="L287">
            <v>271000</v>
          </cell>
          <cell r="M287">
            <v>775000</v>
          </cell>
          <cell r="N287">
            <v>66000</v>
          </cell>
          <cell r="O287">
            <v>3259000</v>
          </cell>
          <cell r="P287">
            <v>274000</v>
          </cell>
          <cell r="Q287">
            <v>202540000</v>
          </cell>
          <cell r="R287">
            <v>7869000</v>
          </cell>
        </row>
        <row r="288">
          <cell r="A288">
            <v>1981</v>
          </cell>
          <cell r="C288" t="str">
            <v>MT</v>
          </cell>
          <cell r="D288">
            <v>5951000</v>
          </cell>
          <cell r="E288">
            <v>752000</v>
          </cell>
          <cell r="F288">
            <v>2675000</v>
          </cell>
          <cell r="G288">
            <v>32193000</v>
          </cell>
          <cell r="H288">
            <v>343000</v>
          </cell>
          <cell r="I288">
            <v>0</v>
          </cell>
          <cell r="J288">
            <v>229000</v>
          </cell>
          <cell r="K288">
            <v>275000</v>
          </cell>
          <cell r="L288">
            <v>0</v>
          </cell>
          <cell r="M288">
            <v>7000</v>
          </cell>
          <cell r="N288">
            <v>233000</v>
          </cell>
          <cell r="O288">
            <v>616000</v>
          </cell>
          <cell r="P288">
            <v>1000</v>
          </cell>
          <cell r="Q288">
            <v>21640000</v>
          </cell>
          <cell r="R288">
            <v>2325000</v>
          </cell>
        </row>
        <row r="289">
          <cell r="A289">
            <v>1981</v>
          </cell>
          <cell r="C289" t="str">
            <v>NE</v>
          </cell>
          <cell r="D289">
            <v>16593000</v>
          </cell>
          <cell r="E289">
            <v>15334000</v>
          </cell>
          <cell r="F289">
            <v>11448000</v>
          </cell>
          <cell r="G289">
            <v>40926000</v>
          </cell>
          <cell r="H289">
            <v>293000</v>
          </cell>
          <cell r="I289">
            <v>0</v>
          </cell>
          <cell r="J289">
            <v>49000</v>
          </cell>
          <cell r="K289">
            <v>358000</v>
          </cell>
          <cell r="L289">
            <v>0</v>
          </cell>
          <cell r="M289">
            <v>254000</v>
          </cell>
          <cell r="N289">
            <v>230000</v>
          </cell>
          <cell r="O289">
            <v>797000</v>
          </cell>
          <cell r="P289">
            <v>0</v>
          </cell>
          <cell r="Q289">
            <v>43418000</v>
          </cell>
          <cell r="R289">
            <v>1226000</v>
          </cell>
        </row>
        <row r="290">
          <cell r="A290">
            <v>1981</v>
          </cell>
          <cell r="C290" t="str">
            <v>NV</v>
          </cell>
          <cell r="D290">
            <v>22021000</v>
          </cell>
          <cell r="E290">
            <v>48000</v>
          </cell>
          <cell r="F290">
            <v>1253000</v>
          </cell>
          <cell r="G290">
            <v>30242000</v>
          </cell>
          <cell r="H290">
            <v>169000</v>
          </cell>
          <cell r="I290">
            <v>0</v>
          </cell>
          <cell r="J290">
            <v>104000</v>
          </cell>
          <cell r="K290">
            <v>90000</v>
          </cell>
          <cell r="L290">
            <v>0</v>
          </cell>
          <cell r="M290">
            <v>34000</v>
          </cell>
          <cell r="N290">
            <v>104000</v>
          </cell>
          <cell r="O290">
            <v>190000</v>
          </cell>
          <cell r="P290">
            <v>0</v>
          </cell>
          <cell r="Q290">
            <v>12227000</v>
          </cell>
          <cell r="R290">
            <v>434000</v>
          </cell>
        </row>
        <row r="291">
          <cell r="A291">
            <v>1981</v>
          </cell>
          <cell r="C291" t="str">
            <v>NH</v>
          </cell>
          <cell r="D291">
            <v>8109000</v>
          </cell>
          <cell r="E291">
            <v>1914000</v>
          </cell>
          <cell r="F291">
            <v>2821000</v>
          </cell>
          <cell r="G291">
            <v>79009000</v>
          </cell>
          <cell r="H291">
            <v>55000</v>
          </cell>
          <cell r="I291">
            <v>0</v>
          </cell>
          <cell r="J291">
            <v>100000</v>
          </cell>
          <cell r="K291">
            <v>82000</v>
          </cell>
          <cell r="L291">
            <v>0</v>
          </cell>
          <cell r="M291">
            <v>85000</v>
          </cell>
          <cell r="N291">
            <v>142000</v>
          </cell>
          <cell r="O291">
            <v>257000</v>
          </cell>
          <cell r="P291">
            <v>0</v>
          </cell>
          <cell r="Q291">
            <v>33306000</v>
          </cell>
          <cell r="R291">
            <v>719000</v>
          </cell>
        </row>
        <row r="292">
          <cell r="A292">
            <v>1981</v>
          </cell>
          <cell r="C292" t="str">
            <v>NJ</v>
          </cell>
          <cell r="D292">
            <v>54775000</v>
          </cell>
          <cell r="E292">
            <v>2492000</v>
          </cell>
          <cell r="F292">
            <v>9479000</v>
          </cell>
          <cell r="G292">
            <v>391083000</v>
          </cell>
          <cell r="H292">
            <v>673000</v>
          </cell>
          <cell r="I292">
            <v>0</v>
          </cell>
          <cell r="J292">
            <v>90000</v>
          </cell>
          <cell r="K292">
            <v>2350000</v>
          </cell>
          <cell r="L292">
            <v>0</v>
          </cell>
          <cell r="M292">
            <v>481000</v>
          </cell>
          <cell r="N292">
            <v>270000</v>
          </cell>
          <cell r="O292">
            <v>3530000</v>
          </cell>
          <cell r="P292">
            <v>0</v>
          </cell>
          <cell r="Q292">
            <v>514176000</v>
          </cell>
          <cell r="R292">
            <v>20697000</v>
          </cell>
        </row>
        <row r="293">
          <cell r="A293">
            <v>1981</v>
          </cell>
          <cell r="C293" t="str">
            <v>NM</v>
          </cell>
          <cell r="D293">
            <v>12376000</v>
          </cell>
          <cell r="E293">
            <v>1000</v>
          </cell>
          <cell r="F293">
            <v>3105000</v>
          </cell>
          <cell r="G293">
            <v>68709000</v>
          </cell>
          <cell r="H293">
            <v>598000</v>
          </cell>
          <cell r="I293">
            <v>0</v>
          </cell>
          <cell r="J293">
            <v>410000</v>
          </cell>
          <cell r="K293">
            <v>140000</v>
          </cell>
          <cell r="L293">
            <v>0</v>
          </cell>
          <cell r="M293">
            <v>53000</v>
          </cell>
          <cell r="N293">
            <v>549000</v>
          </cell>
          <cell r="O293">
            <v>371000</v>
          </cell>
          <cell r="P293">
            <v>0</v>
          </cell>
          <cell r="Q293">
            <v>47169000</v>
          </cell>
          <cell r="R293">
            <v>186000</v>
          </cell>
        </row>
        <row r="294">
          <cell r="A294">
            <v>1981</v>
          </cell>
          <cell r="C294" t="str">
            <v>NY</v>
          </cell>
          <cell r="D294">
            <v>203106000</v>
          </cell>
          <cell r="E294">
            <v>17243000</v>
          </cell>
          <cell r="F294">
            <v>31909000</v>
          </cell>
          <cell r="G294">
            <v>2160738000</v>
          </cell>
          <cell r="H294">
            <v>3699000</v>
          </cell>
          <cell r="I294">
            <v>0</v>
          </cell>
          <cell r="J294">
            <v>0</v>
          </cell>
          <cell r="K294">
            <v>3443000</v>
          </cell>
          <cell r="L294">
            <v>0</v>
          </cell>
          <cell r="M294">
            <v>1808000</v>
          </cell>
          <cell r="N294">
            <v>330000</v>
          </cell>
          <cell r="O294">
            <v>7451000</v>
          </cell>
          <cell r="P294">
            <v>3000</v>
          </cell>
          <cell r="Q294">
            <v>1502535000</v>
          </cell>
          <cell r="R294">
            <v>346669000</v>
          </cell>
        </row>
        <row r="295">
          <cell r="A295">
            <v>1981</v>
          </cell>
          <cell r="C295" t="str">
            <v>NC</v>
          </cell>
          <cell r="D295">
            <v>29615000</v>
          </cell>
          <cell r="E295">
            <v>30661000</v>
          </cell>
          <cell r="F295">
            <v>174000</v>
          </cell>
          <cell r="G295">
            <v>246713000</v>
          </cell>
          <cell r="H295">
            <v>1836000</v>
          </cell>
          <cell r="I295">
            <v>0</v>
          </cell>
          <cell r="J295">
            <v>0</v>
          </cell>
          <cell r="K295">
            <v>362000</v>
          </cell>
          <cell r="L295">
            <v>0</v>
          </cell>
          <cell r="M295">
            <v>119000</v>
          </cell>
          <cell r="N295">
            <v>0</v>
          </cell>
          <cell r="O295">
            <v>1906000</v>
          </cell>
          <cell r="P295">
            <v>4000</v>
          </cell>
          <cell r="Q295">
            <v>164632000</v>
          </cell>
          <cell r="R295">
            <v>24852000</v>
          </cell>
        </row>
        <row r="296">
          <cell r="A296">
            <v>1981</v>
          </cell>
          <cell r="C296" t="str">
            <v>ND</v>
          </cell>
          <cell r="D296">
            <v>4343000</v>
          </cell>
          <cell r="E296">
            <v>2793000</v>
          </cell>
          <cell r="F296">
            <v>701000</v>
          </cell>
          <cell r="G296">
            <v>35646000</v>
          </cell>
          <cell r="H296">
            <v>131000</v>
          </cell>
          <cell r="I296">
            <v>0</v>
          </cell>
          <cell r="J296">
            <v>424000</v>
          </cell>
          <cell r="K296">
            <v>0</v>
          </cell>
          <cell r="L296">
            <v>0</v>
          </cell>
          <cell r="M296">
            <v>12000</v>
          </cell>
          <cell r="N296">
            <v>456000</v>
          </cell>
          <cell r="O296">
            <v>56000</v>
          </cell>
          <cell r="P296">
            <v>2000</v>
          </cell>
          <cell r="Q296">
            <v>15928000</v>
          </cell>
          <cell r="R296">
            <v>254000</v>
          </cell>
        </row>
        <row r="297">
          <cell r="A297">
            <v>1981</v>
          </cell>
          <cell r="C297" t="str">
            <v>OH</v>
          </cell>
          <cell r="D297">
            <v>104989000</v>
          </cell>
          <cell r="E297">
            <v>94941000</v>
          </cell>
          <cell r="F297">
            <v>8416000</v>
          </cell>
          <cell r="G297">
            <v>582007000</v>
          </cell>
          <cell r="H297">
            <v>573000</v>
          </cell>
          <cell r="I297">
            <v>830000</v>
          </cell>
          <cell r="J297">
            <v>29000</v>
          </cell>
          <cell r="K297">
            <v>223000</v>
          </cell>
          <cell r="L297">
            <v>0</v>
          </cell>
          <cell r="M297">
            <v>2766000</v>
          </cell>
          <cell r="N297">
            <v>58000</v>
          </cell>
          <cell r="O297">
            <v>3426000</v>
          </cell>
          <cell r="P297">
            <v>0</v>
          </cell>
          <cell r="Q297">
            <v>590872000</v>
          </cell>
          <cell r="R297">
            <v>93471000</v>
          </cell>
        </row>
        <row r="298">
          <cell r="A298">
            <v>1981</v>
          </cell>
          <cell r="C298" t="str">
            <v>OK</v>
          </cell>
          <cell r="D298">
            <v>28433000</v>
          </cell>
          <cell r="E298">
            <v>356000</v>
          </cell>
          <cell r="F298">
            <v>13181000</v>
          </cell>
          <cell r="G298">
            <v>142705000</v>
          </cell>
          <cell r="H298">
            <v>560000</v>
          </cell>
          <cell r="I298">
            <v>0</v>
          </cell>
          <cell r="J298">
            <v>115000</v>
          </cell>
          <cell r="K298">
            <v>147000</v>
          </cell>
          <cell r="L298">
            <v>5000</v>
          </cell>
          <cell r="M298">
            <v>697000</v>
          </cell>
          <cell r="N298">
            <v>782000</v>
          </cell>
          <cell r="O298">
            <v>2865000</v>
          </cell>
          <cell r="P298">
            <v>37000</v>
          </cell>
          <cell r="Q298">
            <v>138953000</v>
          </cell>
          <cell r="R298">
            <v>598000</v>
          </cell>
        </row>
        <row r="299">
          <cell r="A299">
            <v>1981</v>
          </cell>
          <cell r="C299" t="str">
            <v>OR</v>
          </cell>
          <cell r="D299">
            <v>23905000</v>
          </cell>
          <cell r="E299">
            <v>42000</v>
          </cell>
          <cell r="F299">
            <v>1456000</v>
          </cell>
          <cell r="G299">
            <v>168777000</v>
          </cell>
          <cell r="H299">
            <v>69000</v>
          </cell>
          <cell r="I299">
            <v>0</v>
          </cell>
          <cell r="J299">
            <v>95000</v>
          </cell>
          <cell r="K299">
            <v>5699000</v>
          </cell>
          <cell r="L299">
            <v>0</v>
          </cell>
          <cell r="M299">
            <v>300000</v>
          </cell>
          <cell r="N299">
            <v>95000</v>
          </cell>
          <cell r="O299">
            <v>6236000</v>
          </cell>
          <cell r="P299">
            <v>0</v>
          </cell>
          <cell r="Q299">
            <v>137431000</v>
          </cell>
          <cell r="R299">
            <v>22207000</v>
          </cell>
        </row>
        <row r="300">
          <cell r="A300">
            <v>1981</v>
          </cell>
          <cell r="C300" t="str">
            <v>PA</v>
          </cell>
          <cell r="D300">
            <v>143334000</v>
          </cell>
          <cell r="E300">
            <v>72443000</v>
          </cell>
          <cell r="F300">
            <v>8634000</v>
          </cell>
          <cell r="G300">
            <v>956407000</v>
          </cell>
          <cell r="H300">
            <v>0</v>
          </cell>
          <cell r="I300">
            <v>0</v>
          </cell>
          <cell r="J300">
            <v>1105000</v>
          </cell>
          <cell r="K300">
            <v>3252000</v>
          </cell>
          <cell r="L300">
            <v>0</v>
          </cell>
          <cell r="M300">
            <v>499000</v>
          </cell>
          <cell r="N300">
            <v>1453000</v>
          </cell>
          <cell r="O300">
            <v>7727000</v>
          </cell>
          <cell r="P300">
            <v>0</v>
          </cell>
          <cell r="Q300">
            <v>795509000</v>
          </cell>
          <cell r="R300">
            <v>353000000</v>
          </cell>
        </row>
        <row r="301">
          <cell r="A301">
            <v>1981</v>
          </cell>
          <cell r="C301" t="str">
            <v>RI</v>
          </cell>
          <cell r="D301">
            <v>16379000</v>
          </cell>
          <cell r="E301">
            <v>266000</v>
          </cell>
          <cell r="F301">
            <v>4981000</v>
          </cell>
          <cell r="G301">
            <v>63503000</v>
          </cell>
          <cell r="H301">
            <v>0</v>
          </cell>
          <cell r="I301">
            <v>154000</v>
          </cell>
          <cell r="J301">
            <v>26000</v>
          </cell>
          <cell r="K301">
            <v>70000</v>
          </cell>
          <cell r="L301">
            <v>0</v>
          </cell>
          <cell r="M301">
            <v>352000</v>
          </cell>
          <cell r="N301">
            <v>27000</v>
          </cell>
          <cell r="O301">
            <v>111000</v>
          </cell>
          <cell r="P301">
            <v>0</v>
          </cell>
          <cell r="Q301">
            <v>74402000</v>
          </cell>
          <cell r="R301">
            <v>13745000</v>
          </cell>
        </row>
        <row r="302">
          <cell r="A302">
            <v>1981</v>
          </cell>
          <cell r="C302" t="str">
            <v>SC</v>
          </cell>
          <cell r="D302">
            <v>34620000</v>
          </cell>
          <cell r="E302">
            <v>0</v>
          </cell>
          <cell r="F302">
            <v>0</v>
          </cell>
          <cell r="G302">
            <v>120744000</v>
          </cell>
          <cell r="H302">
            <v>391000</v>
          </cell>
          <cell r="I302">
            <v>98000</v>
          </cell>
          <cell r="J302">
            <v>0</v>
          </cell>
          <cell r="K302">
            <v>375000</v>
          </cell>
          <cell r="L302">
            <v>0</v>
          </cell>
          <cell r="M302">
            <v>1261000</v>
          </cell>
          <cell r="N302">
            <v>0</v>
          </cell>
          <cell r="O302">
            <v>978000</v>
          </cell>
          <cell r="P302">
            <v>0</v>
          </cell>
          <cell r="Q302">
            <v>77304000</v>
          </cell>
          <cell r="R302">
            <v>480000</v>
          </cell>
        </row>
        <row r="303">
          <cell r="A303">
            <v>1981</v>
          </cell>
          <cell r="C303" t="str">
            <v>SD</v>
          </cell>
          <cell r="D303">
            <v>11575000</v>
          </cell>
          <cell r="E303">
            <v>424000</v>
          </cell>
          <cell r="F303">
            <v>1719000</v>
          </cell>
          <cell r="G303">
            <v>24023000</v>
          </cell>
          <cell r="H303">
            <v>711000</v>
          </cell>
          <cell r="I303">
            <v>0</v>
          </cell>
          <cell r="J303">
            <v>7000</v>
          </cell>
          <cell r="K303">
            <v>419000</v>
          </cell>
          <cell r="L303">
            <v>0</v>
          </cell>
          <cell r="M303">
            <v>230000</v>
          </cell>
          <cell r="N303">
            <v>10000</v>
          </cell>
          <cell r="O303">
            <v>548000</v>
          </cell>
          <cell r="P303">
            <v>0</v>
          </cell>
          <cell r="Q303">
            <v>35961000</v>
          </cell>
          <cell r="R303">
            <v>11000</v>
          </cell>
        </row>
        <row r="304">
          <cell r="A304">
            <v>1981</v>
          </cell>
          <cell r="C304" t="str">
            <v>TN</v>
          </cell>
          <cell r="D304">
            <v>43864000</v>
          </cell>
          <cell r="E304">
            <v>334000</v>
          </cell>
          <cell r="F304">
            <v>0</v>
          </cell>
          <cell r="G304">
            <v>162956000</v>
          </cell>
          <cell r="H304">
            <v>825000</v>
          </cell>
          <cell r="I304">
            <v>248000</v>
          </cell>
          <cell r="J304">
            <v>0</v>
          </cell>
          <cell r="K304">
            <v>4102000</v>
          </cell>
          <cell r="L304">
            <v>0</v>
          </cell>
          <cell r="M304">
            <v>441000</v>
          </cell>
          <cell r="N304">
            <v>0</v>
          </cell>
          <cell r="O304">
            <v>4526000</v>
          </cell>
          <cell r="P304">
            <v>0</v>
          </cell>
          <cell r="Q304">
            <v>88775000</v>
          </cell>
          <cell r="R304">
            <v>108000</v>
          </cell>
        </row>
        <row r="305">
          <cell r="A305">
            <v>1981</v>
          </cell>
          <cell r="C305" t="str">
            <v>TX</v>
          </cell>
          <cell r="D305">
            <v>118827000</v>
          </cell>
          <cell r="E305">
            <v>4556000</v>
          </cell>
          <cell r="F305">
            <v>6341000</v>
          </cell>
          <cell r="G305">
            <v>434112000</v>
          </cell>
          <cell r="H305">
            <v>1292000</v>
          </cell>
          <cell r="I305">
            <v>2860000</v>
          </cell>
          <cell r="J305">
            <v>8000</v>
          </cell>
          <cell r="K305">
            <v>2457000</v>
          </cell>
          <cell r="L305">
            <v>0</v>
          </cell>
          <cell r="M305">
            <v>5463000</v>
          </cell>
          <cell r="N305">
            <v>43000</v>
          </cell>
          <cell r="O305">
            <v>6213000</v>
          </cell>
          <cell r="P305">
            <v>25000</v>
          </cell>
          <cell r="Q305">
            <v>268972000</v>
          </cell>
          <cell r="R305">
            <v>470000</v>
          </cell>
        </row>
        <row r="306">
          <cell r="A306">
            <v>1981</v>
          </cell>
          <cell r="C306" t="str">
            <v>US</v>
          </cell>
          <cell r="D306">
            <v>2236467000</v>
          </cell>
          <cell r="E306">
            <v>514005000</v>
          </cell>
          <cell r="F306">
            <v>308539000</v>
          </cell>
          <cell r="G306">
            <v>12989358000</v>
          </cell>
          <cell r="H306">
            <v>54244000</v>
          </cell>
          <cell r="I306">
            <v>7793000</v>
          </cell>
          <cell r="J306">
            <v>17082000</v>
          </cell>
          <cell r="K306">
            <v>68407000</v>
          </cell>
          <cell r="L306">
            <v>1292000</v>
          </cell>
          <cell r="M306">
            <v>39964000</v>
          </cell>
          <cell r="N306">
            <v>23109000</v>
          </cell>
          <cell r="O306">
            <v>122360000</v>
          </cell>
          <cell r="P306">
            <v>1797000</v>
          </cell>
          <cell r="Q306">
            <v>12833229000</v>
          </cell>
          <cell r="R306">
            <v>1516736000</v>
          </cell>
        </row>
        <row r="307">
          <cell r="A307">
            <v>1981</v>
          </cell>
          <cell r="C307" t="str">
            <v>UT</v>
          </cell>
          <cell r="D307">
            <v>23764000</v>
          </cell>
          <cell r="E307">
            <v>40000</v>
          </cell>
          <cell r="F307">
            <v>0</v>
          </cell>
          <cell r="G307">
            <v>67385000</v>
          </cell>
          <cell r="H307">
            <v>0</v>
          </cell>
          <cell r="I307">
            <v>1178000</v>
          </cell>
          <cell r="J307">
            <v>0</v>
          </cell>
          <cell r="K307">
            <v>3891000</v>
          </cell>
          <cell r="L307">
            <v>0</v>
          </cell>
          <cell r="M307">
            <v>1195000</v>
          </cell>
          <cell r="N307">
            <v>0</v>
          </cell>
          <cell r="O307">
            <v>4906000</v>
          </cell>
          <cell r="P307">
            <v>0</v>
          </cell>
          <cell r="Q307">
            <v>52278000</v>
          </cell>
          <cell r="R307">
            <v>3316000</v>
          </cell>
        </row>
        <row r="308">
          <cell r="A308">
            <v>1981</v>
          </cell>
          <cell r="C308" t="str">
            <v>VT</v>
          </cell>
          <cell r="D308">
            <v>8543000</v>
          </cell>
          <cell r="E308">
            <v>0</v>
          </cell>
          <cell r="F308">
            <v>1593000</v>
          </cell>
          <cell r="G308">
            <v>36869000</v>
          </cell>
          <cell r="H308">
            <v>59000</v>
          </cell>
          <cell r="I308">
            <v>0</v>
          </cell>
          <cell r="J308">
            <v>0</v>
          </cell>
          <cell r="K308">
            <v>0</v>
          </cell>
          <cell r="L308">
            <v>17000</v>
          </cell>
          <cell r="M308">
            <v>89000</v>
          </cell>
          <cell r="N308">
            <v>4000</v>
          </cell>
          <cell r="O308">
            <v>94000</v>
          </cell>
          <cell r="P308">
            <v>19000</v>
          </cell>
          <cell r="Q308">
            <v>35735000</v>
          </cell>
          <cell r="R308">
            <v>15000</v>
          </cell>
        </row>
        <row r="309">
          <cell r="A309">
            <v>1981</v>
          </cell>
          <cell r="C309" t="str">
            <v>VA</v>
          </cell>
          <cell r="D309">
            <v>40887000</v>
          </cell>
          <cell r="E309">
            <v>15445000</v>
          </cell>
          <cell r="F309">
            <v>0</v>
          </cell>
          <cell r="G309">
            <v>184330000</v>
          </cell>
          <cell r="H309">
            <v>1285000</v>
          </cell>
          <cell r="I309">
            <v>0</v>
          </cell>
          <cell r="J309">
            <v>0</v>
          </cell>
          <cell r="K309">
            <v>3022000</v>
          </cell>
          <cell r="L309">
            <v>0</v>
          </cell>
          <cell r="M309">
            <v>447000</v>
          </cell>
          <cell r="N309">
            <v>0</v>
          </cell>
          <cell r="O309">
            <v>4921000</v>
          </cell>
          <cell r="P309">
            <v>43000</v>
          </cell>
          <cell r="Q309">
            <v>209148000</v>
          </cell>
          <cell r="R309">
            <v>19860000</v>
          </cell>
        </row>
        <row r="310">
          <cell r="A310">
            <v>1981</v>
          </cell>
          <cell r="C310" t="str">
            <v>WA</v>
          </cell>
          <cell r="D310">
            <v>56881000</v>
          </cell>
          <cell r="E310">
            <v>1067000</v>
          </cell>
          <cell r="F310">
            <v>6769000</v>
          </cell>
          <cell r="G310">
            <v>260417000</v>
          </cell>
          <cell r="H310">
            <v>709000</v>
          </cell>
          <cell r="I310">
            <v>0</v>
          </cell>
          <cell r="J310">
            <v>1634000</v>
          </cell>
          <cell r="K310">
            <v>0</v>
          </cell>
          <cell r="L310">
            <v>0</v>
          </cell>
          <cell r="M310">
            <v>1499000</v>
          </cell>
          <cell r="N310">
            <v>1668000</v>
          </cell>
          <cell r="O310">
            <v>990000</v>
          </cell>
          <cell r="P310">
            <v>4000</v>
          </cell>
          <cell r="Q310">
            <v>229253000</v>
          </cell>
          <cell r="R310">
            <v>27355000</v>
          </cell>
        </row>
        <row r="311">
          <cell r="A311">
            <v>1981</v>
          </cell>
          <cell r="C311" t="str">
            <v>WV</v>
          </cell>
          <cell r="D311">
            <v>21758000</v>
          </cell>
          <cell r="E311">
            <v>0</v>
          </cell>
          <cell r="F311">
            <v>1317000</v>
          </cell>
          <cell r="G311">
            <v>93861000</v>
          </cell>
          <cell r="H311">
            <v>2503000</v>
          </cell>
          <cell r="I311">
            <v>0</v>
          </cell>
          <cell r="J311">
            <v>0</v>
          </cell>
          <cell r="K311">
            <v>265000</v>
          </cell>
          <cell r="L311">
            <v>0</v>
          </cell>
          <cell r="M311">
            <v>276000</v>
          </cell>
          <cell r="N311">
            <v>9000</v>
          </cell>
          <cell r="O311">
            <v>471000</v>
          </cell>
          <cell r="P311">
            <v>156000</v>
          </cell>
          <cell r="Q311">
            <v>54572000</v>
          </cell>
          <cell r="R311">
            <v>1145000</v>
          </cell>
        </row>
        <row r="312">
          <cell r="A312">
            <v>1981</v>
          </cell>
          <cell r="C312" t="str">
            <v>WI</v>
          </cell>
          <cell r="D312">
            <v>63102000</v>
          </cell>
          <cell r="E312">
            <v>3085000</v>
          </cell>
          <cell r="F312">
            <v>13085000</v>
          </cell>
          <cell r="G312">
            <v>357881000</v>
          </cell>
          <cell r="H312">
            <v>4887000</v>
          </cell>
          <cell r="I312">
            <v>69000</v>
          </cell>
          <cell r="J312">
            <v>84000</v>
          </cell>
          <cell r="K312">
            <v>4489000</v>
          </cell>
          <cell r="L312">
            <v>0</v>
          </cell>
          <cell r="M312">
            <v>967000</v>
          </cell>
          <cell r="N312">
            <v>601000</v>
          </cell>
          <cell r="O312">
            <v>6791000</v>
          </cell>
          <cell r="P312">
            <v>42000</v>
          </cell>
          <cell r="Q312">
            <v>68826000</v>
          </cell>
          <cell r="R312">
            <v>23340000</v>
          </cell>
        </row>
        <row r="313">
          <cell r="A313">
            <v>1981</v>
          </cell>
          <cell r="C313" t="str">
            <v>WY</v>
          </cell>
          <cell r="D313">
            <v>9269000</v>
          </cell>
          <cell r="E313">
            <v>35000</v>
          </cell>
          <cell r="F313">
            <v>2928000</v>
          </cell>
          <cell r="G313">
            <v>13842000</v>
          </cell>
          <cell r="H313">
            <v>0</v>
          </cell>
          <cell r="I313">
            <v>0</v>
          </cell>
          <cell r="J313">
            <v>262000</v>
          </cell>
          <cell r="K313">
            <v>19000</v>
          </cell>
          <cell r="L313">
            <v>0</v>
          </cell>
          <cell r="M313">
            <v>76000</v>
          </cell>
          <cell r="N313">
            <v>336000</v>
          </cell>
          <cell r="O313">
            <v>208000</v>
          </cell>
          <cell r="P313">
            <v>0</v>
          </cell>
          <cell r="Q313">
            <v>8251000</v>
          </cell>
          <cell r="R313">
            <v>510000</v>
          </cell>
        </row>
        <row r="314">
          <cell r="A314">
            <v>1982</v>
          </cell>
          <cell r="C314" t="str">
            <v>AL</v>
          </cell>
          <cell r="D314">
            <v>26710000</v>
          </cell>
          <cell r="E314">
            <v>24000</v>
          </cell>
          <cell r="F314">
            <v>6212000</v>
          </cell>
          <cell r="G314">
            <v>99597000</v>
          </cell>
          <cell r="H314">
            <v>2203000</v>
          </cell>
          <cell r="I314">
            <v>0</v>
          </cell>
          <cell r="J314">
            <v>1000</v>
          </cell>
          <cell r="K314">
            <v>146000</v>
          </cell>
          <cell r="L314">
            <v>0</v>
          </cell>
          <cell r="M314">
            <v>423000</v>
          </cell>
          <cell r="N314">
            <v>41000</v>
          </cell>
          <cell r="O314">
            <v>1190000</v>
          </cell>
          <cell r="P314">
            <v>21000</v>
          </cell>
          <cell r="Q314">
            <v>125938000</v>
          </cell>
          <cell r="R314">
            <v>8000</v>
          </cell>
        </row>
        <row r="315">
          <cell r="A315">
            <v>1982</v>
          </cell>
          <cell r="C315" t="str">
            <v>AK</v>
          </cell>
          <cell r="D315">
            <v>18579000</v>
          </cell>
          <cell r="E315">
            <v>3924000</v>
          </cell>
          <cell r="F315">
            <v>13193000</v>
          </cell>
          <cell r="G315">
            <v>60010000</v>
          </cell>
          <cell r="H315">
            <v>0</v>
          </cell>
          <cell r="I315">
            <v>0</v>
          </cell>
          <cell r="J315">
            <v>0</v>
          </cell>
          <cell r="K315">
            <v>4982000</v>
          </cell>
          <cell r="L315">
            <v>0</v>
          </cell>
          <cell r="M315">
            <v>768000</v>
          </cell>
          <cell r="N315">
            <v>371000</v>
          </cell>
          <cell r="O315">
            <v>5736000</v>
          </cell>
          <cell r="P315">
            <v>0</v>
          </cell>
          <cell r="Q315">
            <v>43581000</v>
          </cell>
          <cell r="R315">
            <v>1024000</v>
          </cell>
        </row>
        <row r="316">
          <cell r="A316">
            <v>1982</v>
          </cell>
          <cell r="C316" t="str">
            <v>AZ</v>
          </cell>
          <cell r="D316">
            <v>25711000</v>
          </cell>
          <cell r="E316">
            <v>27000</v>
          </cell>
          <cell r="F316">
            <v>8002000</v>
          </cell>
          <cell r="G316">
            <v>136994000</v>
          </cell>
          <cell r="H316">
            <v>439000</v>
          </cell>
          <cell r="I316">
            <v>20000</v>
          </cell>
          <cell r="J316">
            <v>46000</v>
          </cell>
          <cell r="K316">
            <v>73000</v>
          </cell>
          <cell r="L316">
            <v>3000</v>
          </cell>
          <cell r="M316">
            <v>264000</v>
          </cell>
          <cell r="N316">
            <v>110000</v>
          </cell>
          <cell r="O316">
            <v>3691000</v>
          </cell>
          <cell r="P316">
            <v>3000</v>
          </cell>
          <cell r="Q316">
            <v>49234000</v>
          </cell>
          <cell r="R316">
            <v>0</v>
          </cell>
        </row>
        <row r="317">
          <cell r="A317">
            <v>1982</v>
          </cell>
          <cell r="C317" t="str">
            <v>AR</v>
          </cell>
          <cell r="D317">
            <v>24411000</v>
          </cell>
          <cell r="E317">
            <v>319000</v>
          </cell>
          <cell r="F317">
            <v>0</v>
          </cell>
          <cell r="G317">
            <v>82519000</v>
          </cell>
          <cell r="H317">
            <v>937000</v>
          </cell>
          <cell r="I317">
            <v>0</v>
          </cell>
          <cell r="J317">
            <v>0</v>
          </cell>
          <cell r="K317">
            <v>182000</v>
          </cell>
          <cell r="L317">
            <v>11000</v>
          </cell>
          <cell r="M317">
            <v>58000</v>
          </cell>
          <cell r="N317">
            <v>0</v>
          </cell>
          <cell r="O317">
            <v>534000</v>
          </cell>
          <cell r="P317">
            <v>11000</v>
          </cell>
          <cell r="Q317">
            <v>37629000</v>
          </cell>
          <cell r="R317">
            <v>8953000</v>
          </cell>
        </row>
        <row r="318">
          <cell r="A318">
            <v>1982</v>
          </cell>
          <cell r="C318" t="str">
            <v>CA</v>
          </cell>
          <cell r="D318">
            <v>192740000</v>
          </cell>
          <cell r="E318">
            <v>8049000</v>
          </cell>
          <cell r="F318">
            <v>28421000</v>
          </cell>
          <cell r="G318">
            <v>1857469000</v>
          </cell>
          <cell r="H318">
            <v>11218000</v>
          </cell>
          <cell r="I318">
            <v>0</v>
          </cell>
          <cell r="J318">
            <v>573000</v>
          </cell>
          <cell r="K318">
            <v>873000</v>
          </cell>
          <cell r="L318">
            <v>0</v>
          </cell>
          <cell r="M318">
            <v>2256000</v>
          </cell>
          <cell r="N318">
            <v>1019000</v>
          </cell>
          <cell r="O318">
            <v>4932000</v>
          </cell>
          <cell r="P318">
            <v>13000</v>
          </cell>
          <cell r="Q318">
            <v>2835424000</v>
          </cell>
          <cell r="R318">
            <v>111281000</v>
          </cell>
        </row>
        <row r="319">
          <cell r="A319">
            <v>1982</v>
          </cell>
          <cell r="C319" t="str">
            <v>CO</v>
          </cell>
          <cell r="D319">
            <v>18431000</v>
          </cell>
          <cell r="E319">
            <v>7985000</v>
          </cell>
          <cell r="F319">
            <v>4754000</v>
          </cell>
          <cell r="G319">
            <v>180141000</v>
          </cell>
          <cell r="H319">
            <v>0</v>
          </cell>
          <cell r="I319">
            <v>1000</v>
          </cell>
          <cell r="J319">
            <v>35000</v>
          </cell>
          <cell r="K319">
            <v>113000</v>
          </cell>
          <cell r="L319">
            <v>0</v>
          </cell>
          <cell r="M319">
            <v>242000</v>
          </cell>
          <cell r="N319">
            <v>47000</v>
          </cell>
          <cell r="O319">
            <v>675000</v>
          </cell>
          <cell r="P319">
            <v>0</v>
          </cell>
          <cell r="Q319">
            <v>135605000</v>
          </cell>
          <cell r="R319">
            <v>2350000</v>
          </cell>
        </row>
        <row r="320">
          <cell r="A320">
            <v>1982</v>
          </cell>
          <cell r="C320" t="str">
            <v>CT</v>
          </cell>
          <cell r="D320">
            <v>41886000</v>
          </cell>
          <cell r="E320">
            <v>45886000</v>
          </cell>
          <cell r="F320">
            <v>17109000</v>
          </cell>
          <cell r="G320">
            <v>116366000</v>
          </cell>
          <cell r="H320">
            <v>23000</v>
          </cell>
          <cell r="I320">
            <v>191000</v>
          </cell>
          <cell r="J320">
            <v>611000</v>
          </cell>
          <cell r="K320">
            <v>645000</v>
          </cell>
          <cell r="L320">
            <v>0</v>
          </cell>
          <cell r="M320">
            <v>1343000</v>
          </cell>
          <cell r="N320">
            <v>738000</v>
          </cell>
          <cell r="O320">
            <v>802000</v>
          </cell>
          <cell r="P320">
            <v>0</v>
          </cell>
          <cell r="Q320">
            <v>224934000</v>
          </cell>
          <cell r="R320">
            <v>17189000</v>
          </cell>
        </row>
        <row r="321">
          <cell r="A321">
            <v>1982</v>
          </cell>
          <cell r="C321" t="str">
            <v>DE</v>
          </cell>
          <cell r="D321">
            <v>6696000</v>
          </cell>
          <cell r="E321">
            <v>183000</v>
          </cell>
          <cell r="F321">
            <v>13193000</v>
          </cell>
          <cell r="G321">
            <v>34818000</v>
          </cell>
          <cell r="H321">
            <v>2000</v>
          </cell>
          <cell r="I321">
            <v>0</v>
          </cell>
          <cell r="J321">
            <v>158000</v>
          </cell>
          <cell r="K321">
            <v>3000</v>
          </cell>
          <cell r="L321">
            <v>0</v>
          </cell>
          <cell r="M321">
            <v>11000</v>
          </cell>
          <cell r="N321">
            <v>273000</v>
          </cell>
          <cell r="O321">
            <v>215000</v>
          </cell>
          <cell r="P321">
            <v>0</v>
          </cell>
          <cell r="Q321">
            <v>29186000</v>
          </cell>
          <cell r="R321">
            <v>3156000</v>
          </cell>
        </row>
        <row r="322">
          <cell r="A322">
            <v>1982</v>
          </cell>
          <cell r="C322" t="str">
            <v>DC</v>
          </cell>
          <cell r="D322">
            <v>7980000</v>
          </cell>
          <cell r="E322">
            <v>1938000</v>
          </cell>
          <cell r="F322">
            <v>17085000</v>
          </cell>
          <cell r="G322">
            <v>76082000</v>
          </cell>
          <cell r="H322">
            <v>0</v>
          </cell>
          <cell r="I322">
            <v>0</v>
          </cell>
          <cell r="J322">
            <v>15000</v>
          </cell>
          <cell r="K322">
            <v>298000</v>
          </cell>
          <cell r="L322">
            <v>0</v>
          </cell>
          <cell r="M322">
            <v>23000</v>
          </cell>
          <cell r="N322">
            <v>189000</v>
          </cell>
          <cell r="O322">
            <v>832000</v>
          </cell>
          <cell r="P322">
            <v>0</v>
          </cell>
          <cell r="Q322">
            <v>94134000</v>
          </cell>
          <cell r="R322">
            <v>13669000</v>
          </cell>
        </row>
        <row r="323">
          <cell r="A323">
            <v>1982</v>
          </cell>
          <cell r="C323" t="str">
            <v>FL</v>
          </cell>
          <cell r="D323">
            <v>51284000</v>
          </cell>
          <cell r="E323">
            <v>4900000</v>
          </cell>
          <cell r="F323">
            <v>9811000</v>
          </cell>
          <cell r="G323">
            <v>376135000</v>
          </cell>
          <cell r="H323">
            <v>1022000</v>
          </cell>
          <cell r="I323">
            <v>0</v>
          </cell>
          <cell r="J323">
            <v>1263000</v>
          </cell>
          <cell r="K323">
            <v>1142000</v>
          </cell>
          <cell r="L323">
            <v>0</v>
          </cell>
          <cell r="M323">
            <v>183000</v>
          </cell>
          <cell r="N323">
            <v>1318000</v>
          </cell>
          <cell r="O323">
            <v>2874000</v>
          </cell>
          <cell r="P323">
            <v>6000</v>
          </cell>
          <cell r="Q323">
            <v>221870000</v>
          </cell>
          <cell r="R323">
            <v>35401000</v>
          </cell>
        </row>
        <row r="324">
          <cell r="A324">
            <v>1982</v>
          </cell>
          <cell r="C324" t="str">
            <v>GA</v>
          </cell>
          <cell r="D324">
            <v>46215000</v>
          </cell>
          <cell r="E324">
            <v>2777000</v>
          </cell>
          <cell r="F324">
            <v>63000</v>
          </cell>
          <cell r="G324">
            <v>191047000</v>
          </cell>
          <cell r="H324">
            <v>2998000</v>
          </cell>
          <cell r="I324">
            <v>0</v>
          </cell>
          <cell r="J324">
            <v>0</v>
          </cell>
          <cell r="K324">
            <v>71000</v>
          </cell>
          <cell r="L324">
            <v>0</v>
          </cell>
          <cell r="M324">
            <v>1547000</v>
          </cell>
          <cell r="N324">
            <v>57000</v>
          </cell>
          <cell r="O324">
            <v>455000</v>
          </cell>
          <cell r="P324">
            <v>27000</v>
          </cell>
          <cell r="Q324">
            <v>169657000</v>
          </cell>
          <cell r="R324">
            <v>0</v>
          </cell>
        </row>
        <row r="325">
          <cell r="A325">
            <v>1982</v>
          </cell>
          <cell r="C325" t="str">
            <v>HI</v>
          </cell>
          <cell r="D325">
            <v>14039000</v>
          </cell>
          <cell r="E325">
            <v>742000</v>
          </cell>
          <cell r="F325">
            <v>0</v>
          </cell>
          <cell r="G325">
            <v>49079000</v>
          </cell>
          <cell r="H325">
            <v>0</v>
          </cell>
          <cell r="I325">
            <v>0</v>
          </cell>
          <cell r="J325">
            <v>0</v>
          </cell>
          <cell r="K325">
            <v>2993000</v>
          </cell>
          <cell r="L325">
            <v>0</v>
          </cell>
          <cell r="M325">
            <v>0</v>
          </cell>
          <cell r="N325">
            <v>0</v>
          </cell>
          <cell r="O325">
            <v>3362000</v>
          </cell>
          <cell r="P325">
            <v>0</v>
          </cell>
          <cell r="Q325">
            <v>92197000</v>
          </cell>
          <cell r="R325">
            <v>23581000</v>
          </cell>
        </row>
        <row r="326">
          <cell r="A326">
            <v>1982</v>
          </cell>
          <cell r="C326" t="str">
            <v>ID</v>
          </cell>
          <cell r="D326">
            <v>16109000</v>
          </cell>
          <cell r="E326">
            <v>949000</v>
          </cell>
          <cell r="F326">
            <v>1692000</v>
          </cell>
          <cell r="G326">
            <v>35698000</v>
          </cell>
          <cell r="H326">
            <v>121000</v>
          </cell>
          <cell r="I326">
            <v>0</v>
          </cell>
          <cell r="J326">
            <v>17000</v>
          </cell>
          <cell r="K326">
            <v>1379000</v>
          </cell>
          <cell r="L326">
            <v>0</v>
          </cell>
          <cell r="M326">
            <v>153000</v>
          </cell>
          <cell r="N326">
            <v>34000</v>
          </cell>
          <cell r="O326">
            <v>1675000</v>
          </cell>
          <cell r="P326">
            <v>0</v>
          </cell>
          <cell r="Q326">
            <v>24625000</v>
          </cell>
          <cell r="R326">
            <v>138000</v>
          </cell>
        </row>
        <row r="327">
          <cell r="A327">
            <v>1982</v>
          </cell>
          <cell r="C327" t="str">
            <v>IL</v>
          </cell>
          <cell r="D327">
            <v>112388000</v>
          </cell>
          <cell r="E327">
            <v>13937000</v>
          </cell>
          <cell r="F327">
            <v>9485000</v>
          </cell>
          <cell r="G327">
            <v>614580000</v>
          </cell>
          <cell r="H327">
            <v>3186000</v>
          </cell>
          <cell r="I327">
            <v>0</v>
          </cell>
          <cell r="J327">
            <v>2326000</v>
          </cell>
          <cell r="K327">
            <v>5379000</v>
          </cell>
          <cell r="L327">
            <v>0</v>
          </cell>
          <cell r="M327">
            <v>714000</v>
          </cell>
          <cell r="N327">
            <v>2372000</v>
          </cell>
          <cell r="O327">
            <v>6570000</v>
          </cell>
          <cell r="P327">
            <v>2000</v>
          </cell>
          <cell r="Q327">
            <v>842747000</v>
          </cell>
          <cell r="R327">
            <v>230163000</v>
          </cell>
        </row>
        <row r="328">
          <cell r="A328">
            <v>1982</v>
          </cell>
          <cell r="C328" t="str">
            <v>IN</v>
          </cell>
          <cell r="D328">
            <v>45137000</v>
          </cell>
          <cell r="E328">
            <v>7989000</v>
          </cell>
          <cell r="F328">
            <v>17545000</v>
          </cell>
          <cell r="G328">
            <v>187125000</v>
          </cell>
          <cell r="H328">
            <v>333000</v>
          </cell>
          <cell r="I328">
            <v>178000</v>
          </cell>
          <cell r="J328">
            <v>1836000</v>
          </cell>
          <cell r="K328">
            <v>287000</v>
          </cell>
          <cell r="L328">
            <v>0</v>
          </cell>
          <cell r="M328">
            <v>571000</v>
          </cell>
          <cell r="N328">
            <v>3035000</v>
          </cell>
          <cell r="O328">
            <v>1039000</v>
          </cell>
          <cell r="P328">
            <v>3000</v>
          </cell>
          <cell r="Q328">
            <v>152297000</v>
          </cell>
          <cell r="R328">
            <v>2692000</v>
          </cell>
        </row>
        <row r="329">
          <cell r="A329">
            <v>1982</v>
          </cell>
          <cell r="C329" t="str">
            <v>IA</v>
          </cell>
          <cell r="D329">
            <v>31624000</v>
          </cell>
          <cell r="E329">
            <v>48366000</v>
          </cell>
          <cell r="F329">
            <v>14285000</v>
          </cell>
          <cell r="G329">
            <v>164414000</v>
          </cell>
          <cell r="H329">
            <v>110000</v>
          </cell>
          <cell r="I329">
            <v>0</v>
          </cell>
          <cell r="J329">
            <v>1836000</v>
          </cell>
          <cell r="K329">
            <v>1139000</v>
          </cell>
          <cell r="L329">
            <v>0</v>
          </cell>
          <cell r="M329">
            <v>320000</v>
          </cell>
          <cell r="N329">
            <v>2142000</v>
          </cell>
          <cell r="O329">
            <v>2383000</v>
          </cell>
          <cell r="P329">
            <v>0</v>
          </cell>
          <cell r="Q329">
            <v>120539000</v>
          </cell>
          <cell r="R329">
            <v>8981000</v>
          </cell>
        </row>
        <row r="330">
          <cell r="A330">
            <v>1982</v>
          </cell>
          <cell r="C330" t="str">
            <v>KS</v>
          </cell>
          <cell r="D330">
            <v>16869000</v>
          </cell>
          <cell r="E330">
            <v>746000</v>
          </cell>
          <cell r="F330">
            <v>2347000</v>
          </cell>
          <cell r="G330">
            <v>108650000</v>
          </cell>
          <cell r="H330">
            <v>942000</v>
          </cell>
          <cell r="I330">
            <v>264000</v>
          </cell>
          <cell r="J330">
            <v>82000</v>
          </cell>
          <cell r="K330">
            <v>494000</v>
          </cell>
          <cell r="L330">
            <v>0</v>
          </cell>
          <cell r="M330">
            <v>769000</v>
          </cell>
          <cell r="N330">
            <v>100000</v>
          </cell>
          <cell r="O330">
            <v>1273000</v>
          </cell>
          <cell r="P330">
            <v>0</v>
          </cell>
          <cell r="Q330">
            <v>94120000</v>
          </cell>
          <cell r="R330">
            <v>19419000</v>
          </cell>
        </row>
        <row r="331">
          <cell r="A331">
            <v>1982</v>
          </cell>
          <cell r="C331" t="str">
            <v>KY</v>
          </cell>
          <cell r="D331">
            <v>13655000</v>
          </cell>
          <cell r="E331">
            <v>0</v>
          </cell>
          <cell r="F331">
            <v>4000</v>
          </cell>
          <cell r="G331">
            <v>185080000</v>
          </cell>
          <cell r="H331">
            <v>61000</v>
          </cell>
          <cell r="I331">
            <v>0</v>
          </cell>
          <cell r="J331">
            <v>0</v>
          </cell>
          <cell r="K331">
            <v>35000</v>
          </cell>
          <cell r="L331">
            <v>0</v>
          </cell>
          <cell r="M331">
            <v>42000</v>
          </cell>
          <cell r="N331">
            <v>0</v>
          </cell>
          <cell r="O331">
            <v>231000</v>
          </cell>
          <cell r="P331">
            <v>0</v>
          </cell>
          <cell r="Q331">
            <v>144493000</v>
          </cell>
          <cell r="R331">
            <v>1800000</v>
          </cell>
        </row>
        <row r="332">
          <cell r="A332">
            <v>1982</v>
          </cell>
          <cell r="C332" t="str">
            <v>LA</v>
          </cell>
          <cell r="D332">
            <v>19629000</v>
          </cell>
          <cell r="E332">
            <v>5606000</v>
          </cell>
          <cell r="F332">
            <v>1421000</v>
          </cell>
          <cell r="G332">
            <v>264859000</v>
          </cell>
          <cell r="H332">
            <v>3410000</v>
          </cell>
          <cell r="I332">
            <v>1000</v>
          </cell>
          <cell r="J332">
            <v>1000</v>
          </cell>
          <cell r="K332">
            <v>1579000</v>
          </cell>
          <cell r="L332">
            <v>0</v>
          </cell>
          <cell r="M332">
            <v>46000</v>
          </cell>
          <cell r="N332">
            <v>4000</v>
          </cell>
          <cell r="O332">
            <v>3226000</v>
          </cell>
          <cell r="P332">
            <v>35000</v>
          </cell>
          <cell r="Q332">
            <v>158578000</v>
          </cell>
          <cell r="R332">
            <v>3757000</v>
          </cell>
        </row>
        <row r="333">
          <cell r="A333">
            <v>1982</v>
          </cell>
          <cell r="C333" t="str">
            <v>ME</v>
          </cell>
          <cell r="D333">
            <v>13797000</v>
          </cell>
          <cell r="E333">
            <v>31124000</v>
          </cell>
          <cell r="F333">
            <v>2026000</v>
          </cell>
          <cell r="G333">
            <v>47849000</v>
          </cell>
          <cell r="H333">
            <v>218000</v>
          </cell>
          <cell r="I333">
            <v>0</v>
          </cell>
          <cell r="J333">
            <v>7000</v>
          </cell>
          <cell r="K333">
            <v>29000</v>
          </cell>
          <cell r="L333">
            <v>157000</v>
          </cell>
          <cell r="M333">
            <v>472000</v>
          </cell>
          <cell r="N333">
            <v>9000</v>
          </cell>
          <cell r="O333">
            <v>160000</v>
          </cell>
          <cell r="P333">
            <v>167000</v>
          </cell>
          <cell r="Q333">
            <v>61029000</v>
          </cell>
          <cell r="R333">
            <v>767000</v>
          </cell>
        </row>
        <row r="334">
          <cell r="A334">
            <v>1982</v>
          </cell>
          <cell r="C334" t="str">
            <v>MD</v>
          </cell>
          <cell r="D334">
            <v>28767000</v>
          </cell>
          <cell r="E334">
            <v>0</v>
          </cell>
          <cell r="F334">
            <v>0</v>
          </cell>
          <cell r="G334">
            <v>197814000</v>
          </cell>
          <cell r="H334">
            <v>1031000</v>
          </cell>
          <cell r="I334">
            <v>0</v>
          </cell>
          <cell r="J334">
            <v>0</v>
          </cell>
          <cell r="K334">
            <v>0</v>
          </cell>
          <cell r="L334">
            <v>2104000</v>
          </cell>
          <cell r="M334">
            <v>153000</v>
          </cell>
          <cell r="N334">
            <v>0</v>
          </cell>
          <cell r="O334">
            <v>593000</v>
          </cell>
          <cell r="P334">
            <v>2115000</v>
          </cell>
          <cell r="Q334">
            <v>238472000</v>
          </cell>
          <cell r="R334">
            <v>0</v>
          </cell>
        </row>
        <row r="335">
          <cell r="A335">
            <v>1982</v>
          </cell>
          <cell r="C335" t="str">
            <v>MA</v>
          </cell>
          <cell r="D335">
            <v>62265000</v>
          </cell>
          <cell r="E335">
            <v>6380000</v>
          </cell>
          <cell r="F335">
            <v>16869000</v>
          </cell>
          <cell r="G335">
            <v>485054000</v>
          </cell>
          <cell r="H335">
            <v>997000</v>
          </cell>
          <cell r="I335">
            <v>0</v>
          </cell>
          <cell r="J335">
            <v>263000</v>
          </cell>
          <cell r="K335">
            <v>166000</v>
          </cell>
          <cell r="L335">
            <v>0</v>
          </cell>
          <cell r="M335">
            <v>1065000</v>
          </cell>
          <cell r="N335">
            <v>275000</v>
          </cell>
          <cell r="O335">
            <v>548000</v>
          </cell>
          <cell r="P335">
            <v>0</v>
          </cell>
          <cell r="Q335">
            <v>483894000</v>
          </cell>
          <cell r="R335">
            <v>57962000</v>
          </cell>
        </row>
        <row r="336">
          <cell r="A336">
            <v>1982</v>
          </cell>
          <cell r="C336" t="str">
            <v>MI</v>
          </cell>
          <cell r="D336">
            <v>149814000</v>
          </cell>
          <cell r="E336">
            <v>80008000</v>
          </cell>
          <cell r="F336">
            <v>12188000</v>
          </cell>
          <cell r="G336">
            <v>678130000</v>
          </cell>
          <cell r="H336">
            <v>6485000</v>
          </cell>
          <cell r="I336">
            <v>63000</v>
          </cell>
          <cell r="J336">
            <v>119000</v>
          </cell>
          <cell r="K336">
            <v>128000</v>
          </cell>
          <cell r="L336">
            <v>0</v>
          </cell>
          <cell r="M336">
            <v>945000</v>
          </cell>
          <cell r="N336">
            <v>177000</v>
          </cell>
          <cell r="O336">
            <v>1274000</v>
          </cell>
          <cell r="P336">
            <v>0</v>
          </cell>
          <cell r="Q336">
            <v>971809000</v>
          </cell>
          <cell r="R336">
            <v>7138000</v>
          </cell>
        </row>
        <row r="337">
          <cell r="A337">
            <v>1982</v>
          </cell>
          <cell r="C337" t="str">
            <v>MN</v>
          </cell>
          <cell r="D337">
            <v>51484000</v>
          </cell>
          <cell r="E337">
            <v>31962000</v>
          </cell>
          <cell r="F337">
            <v>6123000</v>
          </cell>
          <cell r="G337">
            <v>334382000</v>
          </cell>
          <cell r="H337">
            <v>1103000</v>
          </cell>
          <cell r="I337">
            <v>442000</v>
          </cell>
          <cell r="J337">
            <v>428000</v>
          </cell>
          <cell r="K337">
            <v>5811000</v>
          </cell>
          <cell r="L337">
            <v>0</v>
          </cell>
          <cell r="M337">
            <v>1235000</v>
          </cell>
          <cell r="N337">
            <v>479000</v>
          </cell>
          <cell r="O337">
            <v>15970000</v>
          </cell>
          <cell r="P337">
            <v>0</v>
          </cell>
          <cell r="Q337">
            <v>227711000</v>
          </cell>
          <cell r="R337">
            <v>59573000</v>
          </cell>
        </row>
        <row r="338">
          <cell r="A338">
            <v>1982</v>
          </cell>
          <cell r="C338" t="str">
            <v>MS</v>
          </cell>
          <cell r="D338">
            <v>38173000</v>
          </cell>
          <cell r="E338">
            <v>49000</v>
          </cell>
          <cell r="F338">
            <v>0</v>
          </cell>
          <cell r="G338">
            <v>94328000</v>
          </cell>
          <cell r="H338">
            <v>766000</v>
          </cell>
          <cell r="I338">
            <v>0</v>
          </cell>
          <cell r="J338">
            <v>0</v>
          </cell>
          <cell r="K338">
            <v>578000</v>
          </cell>
          <cell r="L338">
            <v>0</v>
          </cell>
          <cell r="M338">
            <v>287000</v>
          </cell>
          <cell r="N338">
            <v>0</v>
          </cell>
          <cell r="O338">
            <v>909000</v>
          </cell>
          <cell r="P338">
            <v>0</v>
          </cell>
          <cell r="Q338">
            <v>58646000</v>
          </cell>
          <cell r="R338">
            <v>83000</v>
          </cell>
        </row>
        <row r="339">
          <cell r="A339">
            <v>1982</v>
          </cell>
          <cell r="C339" t="str">
            <v>MO</v>
          </cell>
          <cell r="D339">
            <v>52264000</v>
          </cell>
          <cell r="E339">
            <v>33293000</v>
          </cell>
          <cell r="F339">
            <v>2169000</v>
          </cell>
          <cell r="G339">
            <v>154277000</v>
          </cell>
          <cell r="H339">
            <v>799000</v>
          </cell>
          <cell r="I339">
            <v>742000</v>
          </cell>
          <cell r="J339">
            <v>129000</v>
          </cell>
          <cell r="K339">
            <v>1228000</v>
          </cell>
          <cell r="L339">
            <v>12000</v>
          </cell>
          <cell r="M339">
            <v>941000</v>
          </cell>
          <cell r="N339">
            <v>168000</v>
          </cell>
          <cell r="O339">
            <v>1793000</v>
          </cell>
          <cell r="P339">
            <v>13000</v>
          </cell>
          <cell r="Q339">
            <v>174887000</v>
          </cell>
          <cell r="R339">
            <v>9308000</v>
          </cell>
        </row>
        <row r="340">
          <cell r="A340">
            <v>1982</v>
          </cell>
          <cell r="C340" t="str">
            <v>MT</v>
          </cell>
          <cell r="D340">
            <v>6379000</v>
          </cell>
          <cell r="E340">
            <v>970000</v>
          </cell>
          <cell r="F340">
            <v>3103000</v>
          </cell>
          <cell r="G340">
            <v>46027000</v>
          </cell>
          <cell r="H340">
            <v>416000</v>
          </cell>
          <cell r="I340">
            <v>0</v>
          </cell>
          <cell r="J340">
            <v>82000</v>
          </cell>
          <cell r="K340">
            <v>241000</v>
          </cell>
          <cell r="L340">
            <v>0</v>
          </cell>
          <cell r="M340">
            <v>8000</v>
          </cell>
          <cell r="N340">
            <v>129000</v>
          </cell>
          <cell r="O340">
            <v>641000</v>
          </cell>
          <cell r="P340">
            <v>0</v>
          </cell>
          <cell r="Q340">
            <v>19508000</v>
          </cell>
          <cell r="R340">
            <v>477000</v>
          </cell>
        </row>
        <row r="341">
          <cell r="A341">
            <v>1982</v>
          </cell>
          <cell r="C341" t="str">
            <v>NE</v>
          </cell>
          <cell r="D341">
            <v>16609000</v>
          </cell>
          <cell r="E341">
            <v>17352000</v>
          </cell>
          <cell r="F341">
            <v>14318000</v>
          </cell>
          <cell r="G341">
            <v>44841000</v>
          </cell>
          <cell r="H341">
            <v>262000</v>
          </cell>
          <cell r="I341">
            <v>0</v>
          </cell>
          <cell r="J341">
            <v>62000</v>
          </cell>
          <cell r="K341">
            <v>144000</v>
          </cell>
          <cell r="L341">
            <v>0</v>
          </cell>
          <cell r="M341">
            <v>243000</v>
          </cell>
          <cell r="N341">
            <v>310000</v>
          </cell>
          <cell r="O341">
            <v>626000</v>
          </cell>
          <cell r="P341">
            <v>20000</v>
          </cell>
          <cell r="Q341">
            <v>49381000</v>
          </cell>
          <cell r="R341">
            <v>688000</v>
          </cell>
        </row>
        <row r="342">
          <cell r="A342">
            <v>1982</v>
          </cell>
          <cell r="C342" t="str">
            <v>NV</v>
          </cell>
          <cell r="D342">
            <v>17423000</v>
          </cell>
          <cell r="E342">
            <v>35000</v>
          </cell>
          <cell r="F342">
            <v>0</v>
          </cell>
          <cell r="G342">
            <v>36602000</v>
          </cell>
          <cell r="H342">
            <v>182000</v>
          </cell>
          <cell r="I342">
            <v>10000</v>
          </cell>
          <cell r="J342">
            <v>0</v>
          </cell>
          <cell r="K342">
            <v>126000</v>
          </cell>
          <cell r="L342">
            <v>0</v>
          </cell>
          <cell r="M342">
            <v>156000</v>
          </cell>
          <cell r="N342">
            <v>0</v>
          </cell>
          <cell r="O342">
            <v>233000</v>
          </cell>
          <cell r="P342">
            <v>0</v>
          </cell>
          <cell r="Q342">
            <v>11934000</v>
          </cell>
          <cell r="R342">
            <v>506000</v>
          </cell>
        </row>
        <row r="343">
          <cell r="A343">
            <v>1982</v>
          </cell>
          <cell r="C343" t="str">
            <v>NH</v>
          </cell>
          <cell r="D343">
            <v>8234000</v>
          </cell>
          <cell r="E343">
            <v>2139000</v>
          </cell>
          <cell r="F343">
            <v>3068000</v>
          </cell>
          <cell r="G343">
            <v>82706000</v>
          </cell>
          <cell r="H343">
            <v>35000</v>
          </cell>
          <cell r="I343">
            <v>0</v>
          </cell>
          <cell r="J343">
            <v>120000</v>
          </cell>
          <cell r="K343">
            <v>68000</v>
          </cell>
          <cell r="L343">
            <v>0</v>
          </cell>
          <cell r="M343">
            <v>121000</v>
          </cell>
          <cell r="N343">
            <v>188000</v>
          </cell>
          <cell r="O343">
            <v>261000</v>
          </cell>
          <cell r="P343">
            <v>0</v>
          </cell>
          <cell r="Q343">
            <v>31308000</v>
          </cell>
          <cell r="R343">
            <v>1566000</v>
          </cell>
        </row>
        <row r="344">
          <cell r="A344">
            <v>1982</v>
          </cell>
          <cell r="C344" t="str">
            <v>NJ</v>
          </cell>
          <cell r="D344">
            <v>50403000</v>
          </cell>
          <cell r="E344">
            <v>4914000</v>
          </cell>
          <cell r="F344">
            <v>10762000</v>
          </cell>
          <cell r="G344">
            <v>381907000</v>
          </cell>
          <cell r="H344">
            <v>767000</v>
          </cell>
          <cell r="I344">
            <v>0</v>
          </cell>
          <cell r="J344">
            <v>161000</v>
          </cell>
          <cell r="K344">
            <v>701000</v>
          </cell>
          <cell r="L344">
            <v>58000</v>
          </cell>
          <cell r="M344">
            <v>45000</v>
          </cell>
          <cell r="N344">
            <v>325000</v>
          </cell>
          <cell r="O344">
            <v>2122000</v>
          </cell>
          <cell r="P344">
            <v>63000</v>
          </cell>
          <cell r="Q344">
            <v>539497000</v>
          </cell>
          <cell r="R344">
            <v>20493000</v>
          </cell>
        </row>
        <row r="345">
          <cell r="A345">
            <v>1982</v>
          </cell>
          <cell r="C345" t="str">
            <v>NM</v>
          </cell>
          <cell r="D345">
            <v>14804000</v>
          </cell>
          <cell r="E345">
            <v>1000</v>
          </cell>
          <cell r="F345">
            <v>3807000</v>
          </cell>
          <cell r="G345">
            <v>82056000</v>
          </cell>
          <cell r="H345">
            <v>660000</v>
          </cell>
          <cell r="I345">
            <v>91000</v>
          </cell>
          <cell r="J345">
            <v>89000</v>
          </cell>
          <cell r="K345">
            <v>23000</v>
          </cell>
          <cell r="L345">
            <v>0</v>
          </cell>
          <cell r="M345">
            <v>128000</v>
          </cell>
          <cell r="N345">
            <v>137000</v>
          </cell>
          <cell r="O345">
            <v>545000</v>
          </cell>
          <cell r="P345">
            <v>4000</v>
          </cell>
          <cell r="Q345">
            <v>47991000</v>
          </cell>
          <cell r="R345">
            <v>60000</v>
          </cell>
        </row>
        <row r="346">
          <cell r="A346">
            <v>1982</v>
          </cell>
          <cell r="C346" t="str">
            <v>NY</v>
          </cell>
          <cell r="D346">
            <v>216972000</v>
          </cell>
          <cell r="E346">
            <v>17296000</v>
          </cell>
          <cell r="F346">
            <v>35148000</v>
          </cell>
          <cell r="G346">
            <v>2615114000</v>
          </cell>
          <cell r="H346">
            <v>3803000</v>
          </cell>
          <cell r="I346">
            <v>0</v>
          </cell>
          <cell r="J346">
            <v>1231000</v>
          </cell>
          <cell r="K346">
            <v>4545000</v>
          </cell>
          <cell r="L346">
            <v>0</v>
          </cell>
          <cell r="M346">
            <v>2275000</v>
          </cell>
          <cell r="N346">
            <v>1429000</v>
          </cell>
          <cell r="O346">
            <v>9615000</v>
          </cell>
          <cell r="P346">
            <v>5000</v>
          </cell>
          <cell r="Q346">
            <v>1608730000</v>
          </cell>
          <cell r="R346">
            <v>388448000</v>
          </cell>
        </row>
        <row r="347">
          <cell r="A347">
            <v>1982</v>
          </cell>
          <cell r="C347" t="str">
            <v>NC</v>
          </cell>
          <cell r="D347">
            <v>31908000</v>
          </cell>
          <cell r="E347">
            <v>23129000</v>
          </cell>
          <cell r="F347">
            <v>12000</v>
          </cell>
          <cell r="G347">
            <v>246216000</v>
          </cell>
          <cell r="H347">
            <v>1832000</v>
          </cell>
          <cell r="I347">
            <v>0</v>
          </cell>
          <cell r="J347">
            <v>0</v>
          </cell>
          <cell r="K347">
            <v>260000</v>
          </cell>
          <cell r="L347">
            <v>0</v>
          </cell>
          <cell r="M347">
            <v>114000</v>
          </cell>
          <cell r="N347">
            <v>0</v>
          </cell>
          <cell r="O347">
            <v>1596000</v>
          </cell>
          <cell r="P347">
            <v>7000</v>
          </cell>
          <cell r="Q347">
            <v>154163000</v>
          </cell>
          <cell r="R347">
            <v>27288000</v>
          </cell>
        </row>
        <row r="348">
          <cell r="A348">
            <v>1982</v>
          </cell>
          <cell r="C348" t="str">
            <v>ND</v>
          </cell>
          <cell r="D348">
            <v>4911000</v>
          </cell>
          <cell r="E348">
            <v>8276000</v>
          </cell>
          <cell r="F348">
            <v>803000</v>
          </cell>
          <cell r="G348">
            <v>25414000</v>
          </cell>
          <cell r="H348">
            <v>149000</v>
          </cell>
          <cell r="I348">
            <v>0</v>
          </cell>
          <cell r="J348">
            <v>410000</v>
          </cell>
          <cell r="K348">
            <v>51000</v>
          </cell>
          <cell r="L348">
            <v>0</v>
          </cell>
          <cell r="M348">
            <v>30000</v>
          </cell>
          <cell r="N348">
            <v>432000</v>
          </cell>
          <cell r="O348">
            <v>150000</v>
          </cell>
          <cell r="P348">
            <v>0</v>
          </cell>
          <cell r="Q348">
            <v>13731000</v>
          </cell>
          <cell r="R348">
            <v>256000</v>
          </cell>
        </row>
        <row r="349">
          <cell r="A349">
            <v>1982</v>
          </cell>
          <cell r="C349" t="str">
            <v>OH</v>
          </cell>
          <cell r="D349">
            <v>115174000</v>
          </cell>
          <cell r="E349">
            <v>106303000</v>
          </cell>
          <cell r="F349">
            <v>9756000</v>
          </cell>
          <cell r="G349">
            <v>664791000</v>
          </cell>
          <cell r="H349">
            <v>449000</v>
          </cell>
          <cell r="I349">
            <v>113000</v>
          </cell>
          <cell r="J349">
            <v>47000</v>
          </cell>
          <cell r="K349">
            <v>1173000</v>
          </cell>
          <cell r="L349">
            <v>0</v>
          </cell>
          <cell r="M349">
            <v>1111000</v>
          </cell>
          <cell r="N349">
            <v>65000</v>
          </cell>
          <cell r="O349">
            <v>4183000</v>
          </cell>
          <cell r="P349">
            <v>0</v>
          </cell>
          <cell r="Q349">
            <v>612970000</v>
          </cell>
          <cell r="R349">
            <v>101025000</v>
          </cell>
        </row>
        <row r="350">
          <cell r="A350">
            <v>1982</v>
          </cell>
          <cell r="C350" t="str">
            <v>OK</v>
          </cell>
          <cell r="D350">
            <v>28626000</v>
          </cell>
          <cell r="E350">
            <v>347000</v>
          </cell>
          <cell r="F350">
            <v>14644000</v>
          </cell>
          <cell r="G350">
            <v>166642000</v>
          </cell>
          <cell r="H350">
            <v>610000</v>
          </cell>
          <cell r="I350">
            <v>3000</v>
          </cell>
          <cell r="J350">
            <v>2231000</v>
          </cell>
          <cell r="K350">
            <v>292000</v>
          </cell>
          <cell r="L350">
            <v>0</v>
          </cell>
          <cell r="M350">
            <v>259000</v>
          </cell>
          <cell r="N350">
            <v>2979000</v>
          </cell>
          <cell r="O350">
            <v>732000</v>
          </cell>
          <cell r="P350">
            <v>76000</v>
          </cell>
          <cell r="Q350">
            <v>127840000</v>
          </cell>
          <cell r="R350">
            <v>2074000</v>
          </cell>
        </row>
        <row r="351">
          <cell r="A351">
            <v>1982</v>
          </cell>
          <cell r="C351" t="str">
            <v>OR</v>
          </cell>
          <cell r="D351">
            <v>27444000</v>
          </cell>
          <cell r="E351">
            <v>1211000</v>
          </cell>
          <cell r="F351">
            <v>846000</v>
          </cell>
          <cell r="G351">
            <v>210148000</v>
          </cell>
          <cell r="H351">
            <v>84000</v>
          </cell>
          <cell r="I351">
            <v>0</v>
          </cell>
          <cell r="J351">
            <v>85000</v>
          </cell>
          <cell r="K351">
            <v>0</v>
          </cell>
          <cell r="L351">
            <v>0</v>
          </cell>
          <cell r="M351">
            <v>62000</v>
          </cell>
          <cell r="N351">
            <v>85000</v>
          </cell>
          <cell r="O351">
            <v>1986000</v>
          </cell>
          <cell r="P351">
            <v>0</v>
          </cell>
          <cell r="Q351">
            <v>98815000</v>
          </cell>
          <cell r="R351">
            <v>9648000</v>
          </cell>
        </row>
        <row r="352">
          <cell r="A352">
            <v>1982</v>
          </cell>
          <cell r="C352" t="str">
            <v>PA</v>
          </cell>
          <cell r="D352">
            <v>156884000</v>
          </cell>
          <cell r="E352">
            <v>113481000</v>
          </cell>
          <cell r="F352">
            <v>9448000</v>
          </cell>
          <cell r="G352">
            <v>1130347000</v>
          </cell>
          <cell r="H352">
            <v>114000</v>
          </cell>
          <cell r="I352">
            <v>0</v>
          </cell>
          <cell r="J352">
            <v>5645000</v>
          </cell>
          <cell r="K352">
            <v>12814000</v>
          </cell>
          <cell r="L352">
            <v>0</v>
          </cell>
          <cell r="M352">
            <v>322000</v>
          </cell>
          <cell r="N352">
            <v>6251000</v>
          </cell>
          <cell r="O352">
            <v>16902000</v>
          </cell>
          <cell r="P352">
            <v>0</v>
          </cell>
          <cell r="Q352">
            <v>769615000</v>
          </cell>
          <cell r="R352">
            <v>390844000</v>
          </cell>
        </row>
        <row r="353">
          <cell r="A353">
            <v>1982</v>
          </cell>
          <cell r="C353" t="str">
            <v>RI</v>
          </cell>
          <cell r="D353">
            <v>16108000</v>
          </cell>
          <cell r="E353">
            <v>321000</v>
          </cell>
          <cell r="F353">
            <v>5802000</v>
          </cell>
          <cell r="G353">
            <v>51328000</v>
          </cell>
          <cell r="H353">
            <v>0</v>
          </cell>
          <cell r="I353">
            <v>127000</v>
          </cell>
          <cell r="J353">
            <v>0</v>
          </cell>
          <cell r="K353">
            <v>108000</v>
          </cell>
          <cell r="L353">
            <v>0</v>
          </cell>
          <cell r="M353">
            <v>178000</v>
          </cell>
          <cell r="N353">
            <v>0</v>
          </cell>
          <cell r="O353">
            <v>261000</v>
          </cell>
          <cell r="P353">
            <v>0</v>
          </cell>
          <cell r="Q353">
            <v>73665000</v>
          </cell>
          <cell r="R353">
            <v>15269000</v>
          </cell>
        </row>
        <row r="354">
          <cell r="A354">
            <v>1982</v>
          </cell>
          <cell r="C354" t="str">
            <v>SC</v>
          </cell>
          <cell r="D354">
            <v>33459000</v>
          </cell>
          <cell r="E354">
            <v>0</v>
          </cell>
          <cell r="F354">
            <v>0</v>
          </cell>
          <cell r="G354">
            <v>129368000</v>
          </cell>
          <cell r="H354">
            <v>401000</v>
          </cell>
          <cell r="I354">
            <v>152000</v>
          </cell>
          <cell r="J354">
            <v>0</v>
          </cell>
          <cell r="K354">
            <v>2658000</v>
          </cell>
          <cell r="L354">
            <v>0</v>
          </cell>
          <cell r="M354">
            <v>884000</v>
          </cell>
          <cell r="N354">
            <v>0</v>
          </cell>
          <cell r="O354">
            <v>3332000</v>
          </cell>
          <cell r="P354">
            <v>2000</v>
          </cell>
          <cell r="Q354">
            <v>83798000</v>
          </cell>
          <cell r="R354">
            <v>458000</v>
          </cell>
        </row>
        <row r="355">
          <cell r="A355">
            <v>1982</v>
          </cell>
          <cell r="C355" t="str">
            <v>SD</v>
          </cell>
          <cell r="D355">
            <v>10883000</v>
          </cell>
          <cell r="E355">
            <v>691000</v>
          </cell>
          <cell r="F355">
            <v>1675000</v>
          </cell>
          <cell r="G355">
            <v>29204000</v>
          </cell>
          <cell r="H355">
            <v>750000</v>
          </cell>
          <cell r="I355">
            <v>0</v>
          </cell>
          <cell r="J355">
            <v>50000</v>
          </cell>
          <cell r="K355">
            <v>96000</v>
          </cell>
          <cell r="L355">
            <v>0</v>
          </cell>
          <cell r="M355">
            <v>461000</v>
          </cell>
          <cell r="N355">
            <v>234000</v>
          </cell>
          <cell r="O355">
            <v>156000</v>
          </cell>
          <cell r="P355">
            <v>0</v>
          </cell>
          <cell r="Q355">
            <v>20057000</v>
          </cell>
          <cell r="R355">
            <v>4000</v>
          </cell>
        </row>
        <row r="356">
          <cell r="A356">
            <v>1982</v>
          </cell>
          <cell r="C356" t="str">
            <v>TN</v>
          </cell>
          <cell r="D356">
            <v>44101000</v>
          </cell>
          <cell r="E356">
            <v>348000</v>
          </cell>
          <cell r="F356">
            <v>0</v>
          </cell>
          <cell r="G356">
            <v>153388000</v>
          </cell>
          <cell r="H356">
            <v>767000</v>
          </cell>
          <cell r="I356">
            <v>330000</v>
          </cell>
          <cell r="J356">
            <v>0</v>
          </cell>
          <cell r="K356">
            <v>2464000</v>
          </cell>
          <cell r="L356">
            <v>0</v>
          </cell>
          <cell r="M356">
            <v>743000</v>
          </cell>
          <cell r="N356">
            <v>0</v>
          </cell>
          <cell r="O356">
            <v>2919000</v>
          </cell>
          <cell r="P356">
            <v>0</v>
          </cell>
          <cell r="Q356">
            <v>80425000</v>
          </cell>
          <cell r="R356">
            <v>89000</v>
          </cell>
        </row>
        <row r="357">
          <cell r="A357">
            <v>1982</v>
          </cell>
          <cell r="C357" t="str">
            <v>TX</v>
          </cell>
          <cell r="D357">
            <v>114883000</v>
          </cell>
          <cell r="E357">
            <v>5669000</v>
          </cell>
          <cell r="F357">
            <v>6138000</v>
          </cell>
          <cell r="G357">
            <v>450555000</v>
          </cell>
          <cell r="H357">
            <v>1496000</v>
          </cell>
          <cell r="I357">
            <v>934000</v>
          </cell>
          <cell r="J357">
            <v>24000</v>
          </cell>
          <cell r="K357">
            <v>656000</v>
          </cell>
          <cell r="L357">
            <v>0</v>
          </cell>
          <cell r="M357">
            <v>2363000</v>
          </cell>
          <cell r="N357">
            <v>114000</v>
          </cell>
          <cell r="O357">
            <v>8334000</v>
          </cell>
          <cell r="P357">
            <v>38000</v>
          </cell>
          <cell r="Q357">
            <v>262866000</v>
          </cell>
          <cell r="R357">
            <v>671000</v>
          </cell>
        </row>
        <row r="358">
          <cell r="A358">
            <v>1982</v>
          </cell>
          <cell r="C358" t="str">
            <v>US</v>
          </cell>
          <cell r="D358">
            <v>2257606000</v>
          </cell>
          <cell r="E358">
            <v>654654000</v>
          </cell>
          <cell r="F358">
            <v>353187000</v>
          </cell>
          <cell r="G358">
            <v>14282656000</v>
          </cell>
          <cell r="H358">
            <v>60175000</v>
          </cell>
          <cell r="I358">
            <v>3947000</v>
          </cell>
          <cell r="J358">
            <v>22241000</v>
          </cell>
          <cell r="K358">
            <v>57080000</v>
          </cell>
          <cell r="L358">
            <v>2345000</v>
          </cell>
          <cell r="M358">
            <v>28262000</v>
          </cell>
          <cell r="N358">
            <v>29333000</v>
          </cell>
          <cell r="O358">
            <v>124279000</v>
          </cell>
          <cell r="P358">
            <v>2694000</v>
          </cell>
          <cell r="Q358">
            <v>13007593000</v>
          </cell>
          <cell r="R358">
            <v>1672423000</v>
          </cell>
        </row>
        <row r="359">
          <cell r="A359">
            <v>1982</v>
          </cell>
          <cell r="C359" t="str">
            <v>UT</v>
          </cell>
          <cell r="D359">
            <v>23589000</v>
          </cell>
          <cell r="E359">
            <v>0</v>
          </cell>
          <cell r="F359">
            <v>0</v>
          </cell>
          <cell r="G359">
            <v>73373000</v>
          </cell>
          <cell r="H359">
            <v>67000</v>
          </cell>
          <cell r="I359">
            <v>270000</v>
          </cell>
          <cell r="J359">
            <v>0</v>
          </cell>
          <cell r="K359">
            <v>112000</v>
          </cell>
          <cell r="L359">
            <v>0</v>
          </cell>
          <cell r="M359">
            <v>282000</v>
          </cell>
          <cell r="N359">
            <v>0</v>
          </cell>
          <cell r="O359">
            <v>1620000</v>
          </cell>
          <cell r="P359">
            <v>0</v>
          </cell>
          <cell r="Q359">
            <v>46540000</v>
          </cell>
          <cell r="R359">
            <v>3206000</v>
          </cell>
        </row>
        <row r="360">
          <cell r="A360">
            <v>1982</v>
          </cell>
          <cell r="C360" t="str">
            <v>VT</v>
          </cell>
          <cell r="D360">
            <v>11001000</v>
          </cell>
          <cell r="E360">
            <v>102000</v>
          </cell>
          <cell r="F360">
            <v>1928000</v>
          </cell>
          <cell r="G360">
            <v>37359000</v>
          </cell>
          <cell r="H360">
            <v>78000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103000</v>
          </cell>
          <cell r="N360">
            <v>10000</v>
          </cell>
          <cell r="O360">
            <v>137000</v>
          </cell>
          <cell r="P360">
            <v>8000</v>
          </cell>
          <cell r="Q360">
            <v>38349000</v>
          </cell>
          <cell r="R360">
            <v>1835000</v>
          </cell>
        </row>
        <row r="361">
          <cell r="A361">
            <v>1982</v>
          </cell>
          <cell r="C361" t="str">
            <v>VA</v>
          </cell>
          <cell r="D361">
            <v>39901000</v>
          </cell>
          <cell r="E361">
            <v>12528000</v>
          </cell>
          <cell r="F361">
            <v>0</v>
          </cell>
          <cell r="G361">
            <v>202401000</v>
          </cell>
          <cell r="H361">
            <v>1443000</v>
          </cell>
          <cell r="I361">
            <v>0</v>
          </cell>
          <cell r="J361">
            <v>0</v>
          </cell>
          <cell r="K361">
            <v>608000</v>
          </cell>
          <cell r="L361">
            <v>0</v>
          </cell>
          <cell r="M361">
            <v>349000</v>
          </cell>
          <cell r="N361">
            <v>0</v>
          </cell>
          <cell r="O361">
            <v>2445000</v>
          </cell>
          <cell r="P361">
            <v>21000</v>
          </cell>
          <cell r="Q361">
            <v>202601000</v>
          </cell>
          <cell r="R361">
            <v>23358000</v>
          </cell>
        </row>
        <row r="362">
          <cell r="A362">
            <v>1982</v>
          </cell>
          <cell r="C362" t="str">
            <v>WA</v>
          </cell>
          <cell r="D362">
            <v>56184000</v>
          </cell>
          <cell r="E362">
            <v>1197000</v>
          </cell>
          <cell r="F362">
            <v>7323000</v>
          </cell>
          <cell r="G362">
            <v>241667000</v>
          </cell>
          <cell r="H362">
            <v>733000</v>
          </cell>
          <cell r="I362">
            <v>0</v>
          </cell>
          <cell r="J362">
            <v>973000</v>
          </cell>
          <cell r="K362">
            <v>0</v>
          </cell>
          <cell r="L362">
            <v>0</v>
          </cell>
          <cell r="M362">
            <v>1255000</v>
          </cell>
          <cell r="N362">
            <v>1004000</v>
          </cell>
          <cell r="O362">
            <v>527000</v>
          </cell>
          <cell r="P362">
            <v>0</v>
          </cell>
          <cell r="Q362">
            <v>215085000</v>
          </cell>
          <cell r="R362">
            <v>26927000</v>
          </cell>
        </row>
        <row r="363">
          <cell r="A363">
            <v>1982</v>
          </cell>
          <cell r="C363" t="str">
            <v>WV</v>
          </cell>
          <cell r="D363">
            <v>22592000</v>
          </cell>
          <cell r="E363">
            <v>0</v>
          </cell>
          <cell r="F363">
            <v>3290000</v>
          </cell>
          <cell r="G363">
            <v>103355000</v>
          </cell>
          <cell r="H363">
            <v>1184000</v>
          </cell>
          <cell r="I363">
            <v>0</v>
          </cell>
          <cell r="J363">
            <v>0</v>
          </cell>
          <cell r="K363">
            <v>113000</v>
          </cell>
          <cell r="L363">
            <v>0</v>
          </cell>
          <cell r="M363">
            <v>110000</v>
          </cell>
          <cell r="N363">
            <v>164000</v>
          </cell>
          <cell r="O363">
            <v>585000</v>
          </cell>
          <cell r="P363">
            <v>2000</v>
          </cell>
          <cell r="Q363">
            <v>51421000</v>
          </cell>
          <cell r="R363">
            <v>1501000</v>
          </cell>
        </row>
        <row r="364">
          <cell r="A364">
            <v>1982</v>
          </cell>
          <cell r="C364" t="str">
            <v>WI</v>
          </cell>
          <cell r="D364">
            <v>53066000</v>
          </cell>
          <cell r="E364">
            <v>1131000</v>
          </cell>
          <cell r="F364">
            <v>14204000</v>
          </cell>
          <cell r="G364">
            <v>246102000</v>
          </cell>
          <cell r="H364">
            <v>5489000</v>
          </cell>
          <cell r="I364">
            <v>15000</v>
          </cell>
          <cell r="J364">
            <v>184000</v>
          </cell>
          <cell r="K364">
            <v>74000</v>
          </cell>
          <cell r="L364">
            <v>0</v>
          </cell>
          <cell r="M364">
            <v>1731000</v>
          </cell>
          <cell r="N364">
            <v>1366000</v>
          </cell>
          <cell r="O364">
            <v>1314000</v>
          </cell>
          <cell r="P364">
            <v>32000</v>
          </cell>
          <cell r="Q364">
            <v>26019000</v>
          </cell>
          <cell r="R364">
            <v>36438000</v>
          </cell>
        </row>
        <row r="365">
          <cell r="A365">
            <v>1982</v>
          </cell>
          <cell r="C365" t="str">
            <v>WY</v>
          </cell>
          <cell r="D365">
            <v>9411000</v>
          </cell>
          <cell r="E365">
            <v>50000</v>
          </cell>
          <cell r="F365">
            <v>3115000</v>
          </cell>
          <cell r="G365">
            <v>19248000</v>
          </cell>
          <cell r="H365">
            <v>0</v>
          </cell>
          <cell r="I365">
            <v>0</v>
          </cell>
          <cell r="J365">
            <v>1101000</v>
          </cell>
          <cell r="K365">
            <v>0</v>
          </cell>
          <cell r="L365">
            <v>0</v>
          </cell>
          <cell r="M365">
            <v>98000</v>
          </cell>
          <cell r="N365">
            <v>1153000</v>
          </cell>
          <cell r="O365">
            <v>115000</v>
          </cell>
          <cell r="P365">
            <v>0</v>
          </cell>
          <cell r="Q365">
            <v>8048000</v>
          </cell>
          <cell r="R365">
            <v>901000</v>
          </cell>
        </row>
        <row r="366">
          <cell r="A366">
            <v>1983</v>
          </cell>
          <cell r="C366" t="str">
            <v>AL</v>
          </cell>
          <cell r="D366">
            <v>31993000</v>
          </cell>
          <cell r="E366">
            <v>33000</v>
          </cell>
          <cell r="F366">
            <v>6813000</v>
          </cell>
          <cell r="G366">
            <v>112486000</v>
          </cell>
          <cell r="H366">
            <v>2655000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399000</v>
          </cell>
          <cell r="N366">
            <v>60000</v>
          </cell>
          <cell r="O366">
            <v>371000</v>
          </cell>
          <cell r="P366">
            <v>34000</v>
          </cell>
          <cell r="Q366">
            <v>126066000</v>
          </cell>
          <cell r="R366">
            <v>10000</v>
          </cell>
        </row>
        <row r="367">
          <cell r="A367">
            <v>1983</v>
          </cell>
          <cell r="C367" t="str">
            <v>AK</v>
          </cell>
          <cell r="D367">
            <v>12004000</v>
          </cell>
          <cell r="E367">
            <v>5774000</v>
          </cell>
          <cell r="F367">
            <v>17260000</v>
          </cell>
          <cell r="G367">
            <v>63840000</v>
          </cell>
          <cell r="H367">
            <v>336000</v>
          </cell>
          <cell r="I367">
            <v>0</v>
          </cell>
          <cell r="J367">
            <v>0</v>
          </cell>
          <cell r="K367">
            <v>387000</v>
          </cell>
          <cell r="L367">
            <v>0</v>
          </cell>
          <cell r="M367">
            <v>356000</v>
          </cell>
          <cell r="N367">
            <v>502000</v>
          </cell>
          <cell r="O367">
            <v>718000</v>
          </cell>
          <cell r="P367">
            <v>0</v>
          </cell>
          <cell r="Q367">
            <v>46514000</v>
          </cell>
          <cell r="R367">
            <v>457000</v>
          </cell>
        </row>
        <row r="368">
          <cell r="A368">
            <v>1983</v>
          </cell>
          <cell r="C368" t="str">
            <v>AZ</v>
          </cell>
          <cell r="D368">
            <v>23135000</v>
          </cell>
          <cell r="E368">
            <v>14542000</v>
          </cell>
          <cell r="F368">
            <v>11440000</v>
          </cell>
          <cell r="G368">
            <v>116349000</v>
          </cell>
          <cell r="H368">
            <v>994000</v>
          </cell>
          <cell r="I368">
            <v>0</v>
          </cell>
          <cell r="J368">
            <v>0</v>
          </cell>
          <cell r="K368">
            <v>44000</v>
          </cell>
          <cell r="L368">
            <v>0</v>
          </cell>
          <cell r="M368">
            <v>0</v>
          </cell>
          <cell r="N368">
            <v>0</v>
          </cell>
          <cell r="O368">
            <v>83000</v>
          </cell>
          <cell r="P368">
            <v>0</v>
          </cell>
          <cell r="Q368">
            <v>59128000</v>
          </cell>
          <cell r="R368">
            <v>8282000</v>
          </cell>
        </row>
        <row r="369">
          <cell r="A369">
            <v>1983</v>
          </cell>
          <cell r="C369" t="str">
            <v>AR</v>
          </cell>
          <cell r="D369">
            <v>25958000</v>
          </cell>
          <cell r="E369">
            <v>389000</v>
          </cell>
          <cell r="F369">
            <v>0</v>
          </cell>
          <cell r="G369">
            <v>88150000</v>
          </cell>
          <cell r="H369">
            <v>1097000</v>
          </cell>
          <cell r="I369">
            <v>11000</v>
          </cell>
          <cell r="J369">
            <v>0</v>
          </cell>
          <cell r="K369">
            <v>2000</v>
          </cell>
          <cell r="L369">
            <v>49000</v>
          </cell>
          <cell r="M369">
            <v>44000</v>
          </cell>
          <cell r="N369">
            <v>0</v>
          </cell>
          <cell r="O369">
            <v>174000</v>
          </cell>
          <cell r="P369">
            <v>49000</v>
          </cell>
          <cell r="Q369">
            <v>34221000</v>
          </cell>
          <cell r="R369">
            <v>14034000</v>
          </cell>
        </row>
        <row r="370">
          <cell r="A370">
            <v>1983</v>
          </cell>
          <cell r="C370" t="str">
            <v>CA</v>
          </cell>
          <cell r="D370">
            <v>224066000</v>
          </cell>
          <cell r="E370">
            <v>8983000</v>
          </cell>
          <cell r="F370">
            <v>30034000</v>
          </cell>
          <cell r="G370">
            <v>1822532000</v>
          </cell>
          <cell r="H370">
            <v>11881000</v>
          </cell>
          <cell r="I370">
            <v>0</v>
          </cell>
          <cell r="J370">
            <v>643000</v>
          </cell>
          <cell r="K370">
            <v>223000</v>
          </cell>
          <cell r="L370">
            <v>0</v>
          </cell>
          <cell r="M370">
            <v>1725000</v>
          </cell>
          <cell r="N370">
            <v>862000</v>
          </cell>
          <cell r="O370">
            <v>3143000</v>
          </cell>
          <cell r="P370">
            <v>40000</v>
          </cell>
          <cell r="Q370">
            <v>2973490000</v>
          </cell>
          <cell r="R370">
            <v>144172000</v>
          </cell>
        </row>
        <row r="371">
          <cell r="A371">
            <v>1983</v>
          </cell>
          <cell r="C371" t="str">
            <v>CO</v>
          </cell>
          <cell r="D371">
            <v>23237000</v>
          </cell>
          <cell r="E371">
            <v>7029000</v>
          </cell>
          <cell r="F371">
            <v>5057000</v>
          </cell>
          <cell r="G371">
            <v>203381000</v>
          </cell>
          <cell r="H371">
            <v>0</v>
          </cell>
          <cell r="I371">
            <v>0</v>
          </cell>
          <cell r="J371">
            <v>333000</v>
          </cell>
          <cell r="K371">
            <v>280000</v>
          </cell>
          <cell r="L371">
            <v>0</v>
          </cell>
          <cell r="M371">
            <v>689000</v>
          </cell>
          <cell r="N371">
            <v>340000</v>
          </cell>
          <cell r="O371">
            <v>782000</v>
          </cell>
          <cell r="P371">
            <v>0</v>
          </cell>
          <cell r="Q371">
            <v>133128000</v>
          </cell>
          <cell r="R371">
            <v>2600000</v>
          </cell>
        </row>
        <row r="372">
          <cell r="A372">
            <v>1983</v>
          </cell>
          <cell r="C372" t="str">
            <v>CT</v>
          </cell>
          <cell r="D372">
            <v>47800000</v>
          </cell>
          <cell r="E372">
            <v>42141000</v>
          </cell>
          <cell r="F372">
            <v>14174000</v>
          </cell>
          <cell r="G372">
            <v>130111000</v>
          </cell>
          <cell r="H372">
            <v>1000</v>
          </cell>
          <cell r="I372">
            <v>16000</v>
          </cell>
          <cell r="J372">
            <v>365000</v>
          </cell>
          <cell r="K372">
            <v>1008000</v>
          </cell>
          <cell r="L372">
            <v>0</v>
          </cell>
          <cell r="M372">
            <v>1051000</v>
          </cell>
          <cell r="N372">
            <v>476000</v>
          </cell>
          <cell r="O372">
            <v>1279000</v>
          </cell>
          <cell r="P372">
            <v>0</v>
          </cell>
          <cell r="Q372">
            <v>239075000</v>
          </cell>
          <cell r="R372">
            <v>20968000</v>
          </cell>
        </row>
        <row r="373">
          <cell r="A373">
            <v>1983</v>
          </cell>
          <cell r="C373" t="str">
            <v>DE</v>
          </cell>
          <cell r="D373">
            <v>7915000</v>
          </cell>
          <cell r="E373">
            <v>212000</v>
          </cell>
          <cell r="F373">
            <v>13238000</v>
          </cell>
          <cell r="G373">
            <v>232000</v>
          </cell>
          <cell r="H373">
            <v>0</v>
          </cell>
          <cell r="I373">
            <v>0</v>
          </cell>
          <cell r="J373">
            <v>110000</v>
          </cell>
          <cell r="K373">
            <v>0</v>
          </cell>
          <cell r="L373">
            <v>0</v>
          </cell>
          <cell r="M373">
            <v>11000</v>
          </cell>
          <cell r="N373">
            <v>280000</v>
          </cell>
          <cell r="O373">
            <v>18000</v>
          </cell>
          <cell r="P373">
            <v>0</v>
          </cell>
          <cell r="Q373">
            <v>26917000</v>
          </cell>
          <cell r="R373">
            <v>3576000</v>
          </cell>
        </row>
        <row r="374">
          <cell r="A374">
            <v>1983</v>
          </cell>
          <cell r="C374" t="str">
            <v>DC</v>
          </cell>
          <cell r="D374">
            <v>9500000</v>
          </cell>
          <cell r="E374">
            <v>2357000</v>
          </cell>
          <cell r="F374">
            <v>18065000</v>
          </cell>
          <cell r="G374">
            <v>77117000</v>
          </cell>
          <cell r="H374">
            <v>0</v>
          </cell>
          <cell r="I374">
            <v>0</v>
          </cell>
          <cell r="J374">
            <v>9000</v>
          </cell>
          <cell r="K374">
            <v>20000</v>
          </cell>
          <cell r="L374">
            <v>0</v>
          </cell>
          <cell r="M374">
            <v>117000</v>
          </cell>
          <cell r="N374">
            <v>207000</v>
          </cell>
          <cell r="O374">
            <v>441000</v>
          </cell>
          <cell r="P374">
            <v>0</v>
          </cell>
          <cell r="Q374">
            <v>88045000</v>
          </cell>
          <cell r="R374">
            <v>14385000</v>
          </cell>
        </row>
        <row r="375">
          <cell r="A375">
            <v>1983</v>
          </cell>
          <cell r="C375" t="str">
            <v>FL</v>
          </cell>
          <cell r="D375">
            <v>44728000</v>
          </cell>
          <cell r="E375">
            <v>5189000</v>
          </cell>
          <cell r="F375">
            <v>11618000</v>
          </cell>
          <cell r="G375">
            <v>278302000</v>
          </cell>
          <cell r="H375">
            <v>1075000</v>
          </cell>
          <cell r="I375">
            <v>320000</v>
          </cell>
          <cell r="J375">
            <v>1021000</v>
          </cell>
          <cell r="K375">
            <v>375000</v>
          </cell>
          <cell r="L375">
            <v>0</v>
          </cell>
          <cell r="M375">
            <v>874000</v>
          </cell>
          <cell r="N375">
            <v>1224000</v>
          </cell>
          <cell r="O375">
            <v>1609000</v>
          </cell>
          <cell r="P375">
            <v>1000</v>
          </cell>
          <cell r="Q375">
            <v>235489000</v>
          </cell>
          <cell r="R375">
            <v>3347000</v>
          </cell>
        </row>
        <row r="376">
          <cell r="A376">
            <v>1983</v>
          </cell>
          <cell r="C376" t="str">
            <v>GA</v>
          </cell>
          <cell r="D376">
            <v>56189000</v>
          </cell>
          <cell r="E376">
            <v>2506000</v>
          </cell>
          <cell r="F376">
            <v>0</v>
          </cell>
          <cell r="G376">
            <v>209027000</v>
          </cell>
          <cell r="H376">
            <v>3216000</v>
          </cell>
          <cell r="I376">
            <v>0</v>
          </cell>
          <cell r="J376">
            <v>0</v>
          </cell>
          <cell r="K376">
            <v>92000</v>
          </cell>
          <cell r="L376">
            <v>0</v>
          </cell>
          <cell r="M376">
            <v>636000</v>
          </cell>
          <cell r="N376">
            <v>0</v>
          </cell>
          <cell r="O376">
            <v>172000</v>
          </cell>
          <cell r="P376">
            <v>43000</v>
          </cell>
          <cell r="Q376">
            <v>184963000</v>
          </cell>
          <cell r="R376">
            <v>65000</v>
          </cell>
        </row>
        <row r="377">
          <cell r="A377">
            <v>1983</v>
          </cell>
          <cell r="C377" t="str">
            <v>HI</v>
          </cell>
          <cell r="D377">
            <v>14015000</v>
          </cell>
          <cell r="E377">
            <v>1585000</v>
          </cell>
          <cell r="F377">
            <v>0</v>
          </cell>
          <cell r="G377">
            <v>49934000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0</v>
          </cell>
          <cell r="N377">
            <v>0</v>
          </cell>
          <cell r="O377">
            <v>331000</v>
          </cell>
          <cell r="P377">
            <v>0</v>
          </cell>
          <cell r="Q377">
            <v>88432000</v>
          </cell>
          <cell r="R377">
            <v>19914000</v>
          </cell>
        </row>
        <row r="378">
          <cell r="A378">
            <v>1983</v>
          </cell>
          <cell r="C378" t="str">
            <v>ID</v>
          </cell>
          <cell r="D378">
            <v>16130000</v>
          </cell>
          <cell r="E378">
            <v>1227000</v>
          </cell>
          <cell r="F378">
            <v>1765000</v>
          </cell>
          <cell r="G378">
            <v>42108000</v>
          </cell>
          <cell r="H378">
            <v>126000</v>
          </cell>
          <cell r="I378">
            <v>0</v>
          </cell>
          <cell r="J378">
            <v>3000</v>
          </cell>
          <cell r="K378">
            <v>2490000</v>
          </cell>
          <cell r="L378">
            <v>0</v>
          </cell>
          <cell r="M378">
            <v>269000</v>
          </cell>
          <cell r="N378">
            <v>11000</v>
          </cell>
          <cell r="O378">
            <v>2690000</v>
          </cell>
          <cell r="P378">
            <v>0</v>
          </cell>
          <cell r="Q378">
            <v>24950000</v>
          </cell>
          <cell r="R378">
            <v>160000</v>
          </cell>
        </row>
        <row r="379">
          <cell r="A379">
            <v>1983</v>
          </cell>
          <cell r="C379" t="str">
            <v>IL</v>
          </cell>
          <cell r="D379">
            <v>133311000</v>
          </cell>
          <cell r="E379">
            <v>4618000</v>
          </cell>
          <cell r="F379">
            <v>9676000</v>
          </cell>
          <cell r="G379">
            <v>645708000</v>
          </cell>
          <cell r="H379">
            <v>3857000</v>
          </cell>
          <cell r="I379">
            <v>0</v>
          </cell>
          <cell r="J379">
            <v>2010000</v>
          </cell>
          <cell r="K379">
            <v>63000</v>
          </cell>
          <cell r="L379">
            <v>0</v>
          </cell>
          <cell r="M379">
            <v>969000</v>
          </cell>
          <cell r="N379">
            <v>2035000</v>
          </cell>
          <cell r="O379">
            <v>2909000</v>
          </cell>
          <cell r="P379">
            <v>1000</v>
          </cell>
          <cell r="Q379">
            <v>846966000</v>
          </cell>
          <cell r="R379">
            <v>237416000</v>
          </cell>
        </row>
        <row r="380">
          <cell r="A380">
            <v>1983</v>
          </cell>
          <cell r="C380" t="str">
            <v>IN</v>
          </cell>
          <cell r="D380">
            <v>47296000</v>
          </cell>
          <cell r="E380">
            <v>2814000</v>
          </cell>
          <cell r="F380">
            <v>19248000</v>
          </cell>
          <cell r="G380">
            <v>190778000</v>
          </cell>
          <cell r="H380">
            <v>303000</v>
          </cell>
          <cell r="I380">
            <v>142000</v>
          </cell>
          <cell r="J380">
            <v>535000</v>
          </cell>
          <cell r="K380">
            <v>652000</v>
          </cell>
          <cell r="L380">
            <v>0</v>
          </cell>
          <cell r="M380">
            <v>557000</v>
          </cell>
          <cell r="N380">
            <v>2262000</v>
          </cell>
          <cell r="O380">
            <v>1403000</v>
          </cell>
          <cell r="P380">
            <v>0</v>
          </cell>
          <cell r="Q380">
            <v>163746000</v>
          </cell>
          <cell r="R380">
            <v>1898000</v>
          </cell>
        </row>
        <row r="381">
          <cell r="A381">
            <v>1983</v>
          </cell>
          <cell r="C381" t="str">
            <v>IA</v>
          </cell>
          <cell r="D381">
            <v>35670000</v>
          </cell>
          <cell r="E381">
            <v>55080000</v>
          </cell>
          <cell r="F381">
            <v>18013000</v>
          </cell>
          <cell r="G381">
            <v>171228000</v>
          </cell>
          <cell r="H381">
            <v>120000</v>
          </cell>
          <cell r="I381">
            <v>0</v>
          </cell>
          <cell r="J381">
            <v>893000</v>
          </cell>
          <cell r="K381">
            <v>1249000</v>
          </cell>
          <cell r="L381">
            <v>0</v>
          </cell>
          <cell r="M381">
            <v>474000</v>
          </cell>
          <cell r="N381">
            <v>1110000</v>
          </cell>
          <cell r="O381">
            <v>2140000</v>
          </cell>
          <cell r="P381">
            <v>0</v>
          </cell>
          <cell r="Q381">
            <v>129860000</v>
          </cell>
          <cell r="R381">
            <v>9188000</v>
          </cell>
        </row>
        <row r="382">
          <cell r="A382">
            <v>1983</v>
          </cell>
          <cell r="C382" t="str">
            <v>KS</v>
          </cell>
          <cell r="D382">
            <v>26233000</v>
          </cell>
          <cell r="E382">
            <v>984000</v>
          </cell>
          <cell r="F382">
            <v>2512000</v>
          </cell>
          <cell r="G382">
            <v>127308000</v>
          </cell>
          <cell r="H382">
            <v>105000</v>
          </cell>
          <cell r="I382">
            <v>3000</v>
          </cell>
          <cell r="J382">
            <v>0</v>
          </cell>
          <cell r="K382">
            <v>2632000</v>
          </cell>
          <cell r="L382">
            <v>0</v>
          </cell>
          <cell r="M382">
            <v>80000</v>
          </cell>
          <cell r="N382">
            <v>1000</v>
          </cell>
          <cell r="O382">
            <v>3568000</v>
          </cell>
          <cell r="P382">
            <v>1000</v>
          </cell>
          <cell r="Q382">
            <v>96061000</v>
          </cell>
          <cell r="R382">
            <v>23083000</v>
          </cell>
        </row>
        <row r="383">
          <cell r="A383">
            <v>1983</v>
          </cell>
          <cell r="C383" t="str">
            <v>KY</v>
          </cell>
          <cell r="D383">
            <v>24728000</v>
          </cell>
          <cell r="E383">
            <v>23978000</v>
          </cell>
          <cell r="F383">
            <v>0</v>
          </cell>
          <cell r="G383">
            <v>171953000</v>
          </cell>
          <cell r="H383">
            <v>959000</v>
          </cell>
          <cell r="I383">
            <v>0</v>
          </cell>
          <cell r="J383">
            <v>0</v>
          </cell>
          <cell r="K383">
            <v>270000</v>
          </cell>
          <cell r="L383">
            <v>0</v>
          </cell>
          <cell r="M383">
            <v>287000</v>
          </cell>
          <cell r="N383">
            <v>0</v>
          </cell>
          <cell r="O383">
            <v>459000</v>
          </cell>
          <cell r="P383">
            <v>0</v>
          </cell>
          <cell r="Q383">
            <v>135497000</v>
          </cell>
          <cell r="R383">
            <v>1900000</v>
          </cell>
        </row>
        <row r="384">
          <cell r="A384">
            <v>1983</v>
          </cell>
          <cell r="C384" t="str">
            <v>LA</v>
          </cell>
          <cell r="D384">
            <v>22935000</v>
          </cell>
          <cell r="E384">
            <v>6602000</v>
          </cell>
          <cell r="F384">
            <v>1611000</v>
          </cell>
          <cell r="G384">
            <v>212429000</v>
          </cell>
          <cell r="H384">
            <v>4293000</v>
          </cell>
          <cell r="I384">
            <v>0</v>
          </cell>
          <cell r="J384">
            <v>0</v>
          </cell>
          <cell r="K384">
            <v>32000</v>
          </cell>
          <cell r="L384">
            <v>0</v>
          </cell>
          <cell r="M384">
            <v>0</v>
          </cell>
          <cell r="N384">
            <v>0</v>
          </cell>
          <cell r="O384">
            <v>1013000</v>
          </cell>
          <cell r="P384">
            <v>19000</v>
          </cell>
          <cell r="Q384">
            <v>132886000</v>
          </cell>
          <cell r="R384">
            <v>3723000</v>
          </cell>
        </row>
        <row r="385">
          <cell r="A385">
            <v>1983</v>
          </cell>
          <cell r="C385" t="str">
            <v>ME</v>
          </cell>
          <cell r="D385">
            <v>13201000</v>
          </cell>
          <cell r="E385">
            <v>43963000</v>
          </cell>
          <cell r="F385">
            <v>230000</v>
          </cell>
          <cell r="G385">
            <v>47077000</v>
          </cell>
          <cell r="H385">
            <v>186000</v>
          </cell>
          <cell r="I385">
            <v>0</v>
          </cell>
          <cell r="J385">
            <v>6000</v>
          </cell>
          <cell r="K385">
            <v>171000</v>
          </cell>
          <cell r="L385">
            <v>0</v>
          </cell>
          <cell r="M385">
            <v>300000</v>
          </cell>
          <cell r="N385">
            <v>11000</v>
          </cell>
          <cell r="O385">
            <v>361000</v>
          </cell>
          <cell r="P385">
            <v>81000</v>
          </cell>
          <cell r="Q385">
            <v>65763000</v>
          </cell>
          <cell r="R385">
            <v>442000</v>
          </cell>
        </row>
        <row r="386">
          <cell r="A386">
            <v>1983</v>
          </cell>
          <cell r="C386" t="str">
            <v>MD</v>
          </cell>
          <cell r="D386">
            <v>31713000</v>
          </cell>
          <cell r="E386">
            <v>45617000</v>
          </cell>
          <cell r="F386">
            <v>0</v>
          </cell>
          <cell r="G386">
            <v>187795000</v>
          </cell>
          <cell r="H386">
            <v>1171000</v>
          </cell>
          <cell r="I386">
            <v>0</v>
          </cell>
          <cell r="J386">
            <v>0</v>
          </cell>
          <cell r="K386">
            <v>0</v>
          </cell>
          <cell r="L386">
            <v>7191000</v>
          </cell>
          <cell r="M386">
            <v>313000</v>
          </cell>
          <cell r="N386">
            <v>0</v>
          </cell>
          <cell r="O386">
            <v>471000</v>
          </cell>
          <cell r="P386">
            <v>7211000</v>
          </cell>
          <cell r="Q386">
            <v>244489000</v>
          </cell>
          <cell r="R386">
            <v>4270000</v>
          </cell>
        </row>
        <row r="387">
          <cell r="A387">
            <v>1983</v>
          </cell>
          <cell r="C387" t="str">
            <v>MA</v>
          </cell>
          <cell r="D387">
            <v>58383000</v>
          </cell>
          <cell r="E387">
            <v>42000</v>
          </cell>
          <cell r="F387">
            <v>18069000</v>
          </cell>
          <cell r="G387">
            <v>502211000</v>
          </cell>
          <cell r="H387">
            <v>1085000</v>
          </cell>
          <cell r="I387">
            <v>0</v>
          </cell>
          <cell r="J387">
            <v>138000</v>
          </cell>
          <cell r="K387">
            <v>222000</v>
          </cell>
          <cell r="L387">
            <v>0</v>
          </cell>
          <cell r="M387">
            <v>117000</v>
          </cell>
          <cell r="N387">
            <v>288000</v>
          </cell>
          <cell r="O387">
            <v>839000</v>
          </cell>
          <cell r="P387">
            <v>0</v>
          </cell>
          <cell r="Q387">
            <v>429290000</v>
          </cell>
          <cell r="R387">
            <v>70568000</v>
          </cell>
        </row>
        <row r="388">
          <cell r="A388">
            <v>1983</v>
          </cell>
          <cell r="C388" t="str">
            <v>MI</v>
          </cell>
          <cell r="D388">
            <v>158389000</v>
          </cell>
          <cell r="E388">
            <v>146005000</v>
          </cell>
          <cell r="F388">
            <v>13324000</v>
          </cell>
          <cell r="G388">
            <v>712346000</v>
          </cell>
          <cell r="H388">
            <v>4873000</v>
          </cell>
          <cell r="I388">
            <v>522000</v>
          </cell>
          <cell r="J388">
            <v>104000</v>
          </cell>
          <cell r="K388">
            <v>2691000</v>
          </cell>
          <cell r="L388">
            <v>0</v>
          </cell>
          <cell r="M388">
            <v>522000</v>
          </cell>
          <cell r="N388">
            <v>206000</v>
          </cell>
          <cell r="O388">
            <v>8424000</v>
          </cell>
          <cell r="P388">
            <v>0</v>
          </cell>
          <cell r="Q388">
            <v>1032643000</v>
          </cell>
          <cell r="R388">
            <v>322061000</v>
          </cell>
        </row>
        <row r="389">
          <cell r="A389">
            <v>1983</v>
          </cell>
          <cell r="C389" t="str">
            <v>MN</v>
          </cell>
          <cell r="D389">
            <v>53908000</v>
          </cell>
          <cell r="E389">
            <v>31279000</v>
          </cell>
          <cell r="F389">
            <v>8369000</v>
          </cell>
          <cell r="G389">
            <v>336187000</v>
          </cell>
          <cell r="H389">
            <v>1247000</v>
          </cell>
          <cell r="I389">
            <v>0</v>
          </cell>
          <cell r="J389">
            <v>471000</v>
          </cell>
          <cell r="K389">
            <v>3766000</v>
          </cell>
          <cell r="L389">
            <v>48000</v>
          </cell>
          <cell r="M389">
            <v>743000</v>
          </cell>
          <cell r="N389">
            <v>538000</v>
          </cell>
          <cell r="O389">
            <v>5018000</v>
          </cell>
          <cell r="P389">
            <v>78000</v>
          </cell>
          <cell r="Q389">
            <v>223176000</v>
          </cell>
          <cell r="R389">
            <v>53607000</v>
          </cell>
        </row>
        <row r="390">
          <cell r="A390">
            <v>1983</v>
          </cell>
          <cell r="C390" t="str">
            <v>MS</v>
          </cell>
          <cell r="D390">
            <v>36662000</v>
          </cell>
          <cell r="E390">
            <v>0</v>
          </cell>
          <cell r="F390">
            <v>0</v>
          </cell>
          <cell r="G390">
            <v>93755000</v>
          </cell>
          <cell r="H390">
            <v>749000</v>
          </cell>
          <cell r="I390">
            <v>0</v>
          </cell>
          <cell r="J390">
            <v>0</v>
          </cell>
          <cell r="K390">
            <v>52000</v>
          </cell>
          <cell r="L390">
            <v>0</v>
          </cell>
          <cell r="M390">
            <v>39000</v>
          </cell>
          <cell r="N390">
            <v>0</v>
          </cell>
          <cell r="O390">
            <v>338000</v>
          </cell>
          <cell r="P390">
            <v>0</v>
          </cell>
          <cell r="Q390">
            <v>56696000</v>
          </cell>
          <cell r="R390">
            <v>93000</v>
          </cell>
        </row>
        <row r="391">
          <cell r="A391">
            <v>1983</v>
          </cell>
          <cell r="C391" t="str">
            <v>MO</v>
          </cell>
          <cell r="D391">
            <v>49303000</v>
          </cell>
          <cell r="E391">
            <v>11154000</v>
          </cell>
          <cell r="F391">
            <v>2402000</v>
          </cell>
          <cell r="G391">
            <v>157129000</v>
          </cell>
          <cell r="H391">
            <v>829000</v>
          </cell>
          <cell r="I391">
            <v>0</v>
          </cell>
          <cell r="J391">
            <v>343000</v>
          </cell>
          <cell r="K391">
            <v>850000</v>
          </cell>
          <cell r="L391">
            <v>0</v>
          </cell>
          <cell r="M391">
            <v>26000</v>
          </cell>
          <cell r="N391">
            <v>416000</v>
          </cell>
          <cell r="O391">
            <v>2188000</v>
          </cell>
          <cell r="P391">
            <v>1000</v>
          </cell>
          <cell r="Q391">
            <v>190349000</v>
          </cell>
          <cell r="R391">
            <v>25561000</v>
          </cell>
        </row>
        <row r="392">
          <cell r="A392">
            <v>1983</v>
          </cell>
          <cell r="C392" t="str">
            <v>MT</v>
          </cell>
          <cell r="D392">
            <v>7087000</v>
          </cell>
          <cell r="E392">
            <v>385000</v>
          </cell>
          <cell r="F392">
            <v>3486000</v>
          </cell>
          <cell r="G392">
            <v>57584000</v>
          </cell>
          <cell r="H392">
            <v>466000</v>
          </cell>
          <cell r="I392">
            <v>0</v>
          </cell>
          <cell r="J392">
            <v>864000</v>
          </cell>
          <cell r="K392">
            <v>474000</v>
          </cell>
          <cell r="L392">
            <v>0</v>
          </cell>
          <cell r="M392">
            <v>150000</v>
          </cell>
          <cell r="N392">
            <v>890000</v>
          </cell>
          <cell r="O392">
            <v>1032000</v>
          </cell>
          <cell r="P392">
            <v>0</v>
          </cell>
          <cell r="Q392">
            <v>25413000</v>
          </cell>
          <cell r="R392">
            <v>178000</v>
          </cell>
        </row>
        <row r="393">
          <cell r="A393">
            <v>1983</v>
          </cell>
          <cell r="C393" t="str">
            <v>NE</v>
          </cell>
          <cell r="D393">
            <v>15209000</v>
          </cell>
          <cell r="E393">
            <v>17107000</v>
          </cell>
          <cell r="F393">
            <v>15481000</v>
          </cell>
          <cell r="G393">
            <v>62992000</v>
          </cell>
          <cell r="H393">
            <v>1441000</v>
          </cell>
          <cell r="I393">
            <v>0</v>
          </cell>
          <cell r="J393">
            <v>0</v>
          </cell>
          <cell r="K393">
            <v>216000</v>
          </cell>
          <cell r="L393">
            <v>0</v>
          </cell>
          <cell r="M393">
            <v>220000</v>
          </cell>
          <cell r="N393">
            <v>81000</v>
          </cell>
          <cell r="O393">
            <v>610000</v>
          </cell>
          <cell r="P393">
            <v>0</v>
          </cell>
          <cell r="Q393">
            <v>55705000</v>
          </cell>
          <cell r="R393">
            <v>588000</v>
          </cell>
        </row>
        <row r="394">
          <cell r="A394">
            <v>1983</v>
          </cell>
          <cell r="C394" t="str">
            <v>NV</v>
          </cell>
          <cell r="D394">
            <v>18117000</v>
          </cell>
          <cell r="E394">
            <v>26000</v>
          </cell>
          <cell r="F394">
            <v>0</v>
          </cell>
          <cell r="G394">
            <v>37296000</v>
          </cell>
          <cell r="H394">
            <v>178000</v>
          </cell>
          <cell r="I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249000</v>
          </cell>
          <cell r="N394">
            <v>0</v>
          </cell>
          <cell r="O394">
            <v>64000</v>
          </cell>
          <cell r="P394">
            <v>0</v>
          </cell>
          <cell r="Q394">
            <v>11385000</v>
          </cell>
          <cell r="R394">
            <v>472000</v>
          </cell>
        </row>
        <row r="395">
          <cell r="A395">
            <v>1983</v>
          </cell>
          <cell r="C395" t="str">
            <v>NH</v>
          </cell>
          <cell r="D395">
            <v>9101000</v>
          </cell>
          <cell r="E395">
            <v>2894000</v>
          </cell>
          <cell r="F395">
            <v>3326000</v>
          </cell>
          <cell r="G395">
            <v>90500000</v>
          </cell>
          <cell r="H395">
            <v>61000</v>
          </cell>
          <cell r="I395">
            <v>0</v>
          </cell>
          <cell r="J395">
            <v>353000</v>
          </cell>
          <cell r="K395">
            <v>102000</v>
          </cell>
          <cell r="L395">
            <v>0</v>
          </cell>
          <cell r="M395">
            <v>51000</v>
          </cell>
          <cell r="N395">
            <v>371000</v>
          </cell>
          <cell r="O395">
            <v>305000</v>
          </cell>
          <cell r="P395">
            <v>6000</v>
          </cell>
          <cell r="Q395">
            <v>32209000</v>
          </cell>
          <cell r="R395">
            <v>1859000</v>
          </cell>
        </row>
        <row r="396">
          <cell r="A396">
            <v>1983</v>
          </cell>
          <cell r="C396" t="str">
            <v>NJ</v>
          </cell>
          <cell r="D396">
            <v>51711000</v>
          </cell>
          <cell r="E396">
            <v>5657000</v>
          </cell>
          <cell r="F396">
            <v>12495000</v>
          </cell>
          <cell r="G396">
            <v>408252000</v>
          </cell>
          <cell r="H396">
            <v>934000</v>
          </cell>
          <cell r="I396">
            <v>0</v>
          </cell>
          <cell r="J396">
            <v>85000</v>
          </cell>
          <cell r="K396">
            <v>3221000</v>
          </cell>
          <cell r="L396">
            <v>7000</v>
          </cell>
          <cell r="M396">
            <v>126000</v>
          </cell>
          <cell r="N396">
            <v>226000</v>
          </cell>
          <cell r="O396">
            <v>4348000</v>
          </cell>
          <cell r="P396">
            <v>14000</v>
          </cell>
          <cell r="Q396">
            <v>528222000</v>
          </cell>
          <cell r="R396">
            <v>22829000</v>
          </cell>
        </row>
        <row r="397">
          <cell r="A397">
            <v>1983</v>
          </cell>
          <cell r="C397" t="str">
            <v>NM</v>
          </cell>
          <cell r="D397">
            <v>19669000</v>
          </cell>
          <cell r="E397">
            <v>10229000</v>
          </cell>
          <cell r="F397">
            <v>3950000</v>
          </cell>
          <cell r="G397">
            <v>75505000</v>
          </cell>
          <cell r="H397">
            <v>757000</v>
          </cell>
          <cell r="I397">
            <v>0</v>
          </cell>
          <cell r="J397">
            <v>32000</v>
          </cell>
          <cell r="K397">
            <v>75000</v>
          </cell>
          <cell r="L397">
            <v>0</v>
          </cell>
          <cell r="M397">
            <v>28000</v>
          </cell>
          <cell r="N397">
            <v>32000</v>
          </cell>
          <cell r="O397">
            <v>589000</v>
          </cell>
          <cell r="P397">
            <v>3000</v>
          </cell>
          <cell r="Q397">
            <v>45293000</v>
          </cell>
          <cell r="R397">
            <v>6000</v>
          </cell>
        </row>
        <row r="398">
          <cell r="A398">
            <v>1983</v>
          </cell>
          <cell r="C398" t="str">
            <v>NY</v>
          </cell>
          <cell r="D398">
            <v>240810000</v>
          </cell>
          <cell r="E398">
            <v>40033000</v>
          </cell>
          <cell r="F398">
            <v>41984000</v>
          </cell>
          <cell r="G398">
            <v>2547445000</v>
          </cell>
          <cell r="H398">
            <v>3965000</v>
          </cell>
          <cell r="I398">
            <v>12646000</v>
          </cell>
          <cell r="J398">
            <v>408000</v>
          </cell>
          <cell r="K398">
            <v>839000</v>
          </cell>
          <cell r="L398">
            <v>81000</v>
          </cell>
          <cell r="M398">
            <v>14606000</v>
          </cell>
          <cell r="N398">
            <v>538000</v>
          </cell>
          <cell r="O398">
            <v>25580000</v>
          </cell>
          <cell r="P398">
            <v>85000</v>
          </cell>
          <cell r="Q398">
            <v>1639830000</v>
          </cell>
          <cell r="R398">
            <v>495523000</v>
          </cell>
        </row>
        <row r="399">
          <cell r="A399">
            <v>1983</v>
          </cell>
          <cell r="C399" t="str">
            <v>NC</v>
          </cell>
          <cell r="D399">
            <v>39597000</v>
          </cell>
          <cell r="E399">
            <v>37175000</v>
          </cell>
          <cell r="F399">
            <v>5000</v>
          </cell>
          <cell r="G399">
            <v>258872000</v>
          </cell>
          <cell r="H399">
            <v>1864000</v>
          </cell>
          <cell r="I399">
            <v>0</v>
          </cell>
          <cell r="J399">
            <v>0</v>
          </cell>
          <cell r="K399">
            <v>680000</v>
          </cell>
          <cell r="L399">
            <v>0</v>
          </cell>
          <cell r="M399">
            <v>91000</v>
          </cell>
          <cell r="N399">
            <v>0</v>
          </cell>
          <cell r="O399">
            <v>2450000</v>
          </cell>
          <cell r="P399">
            <v>7000</v>
          </cell>
          <cell r="Q399">
            <v>158864000</v>
          </cell>
          <cell r="R399">
            <v>27371000</v>
          </cell>
        </row>
        <row r="400">
          <cell r="A400">
            <v>1983</v>
          </cell>
          <cell r="C400" t="str">
            <v>ND</v>
          </cell>
          <cell r="D400">
            <v>4885000</v>
          </cell>
          <cell r="E400">
            <v>15891000</v>
          </cell>
          <cell r="F400">
            <v>894000</v>
          </cell>
          <cell r="G400">
            <v>19134000</v>
          </cell>
          <cell r="H400">
            <v>130000</v>
          </cell>
          <cell r="I400">
            <v>0</v>
          </cell>
          <cell r="J400">
            <v>41000</v>
          </cell>
          <cell r="K400">
            <v>47000</v>
          </cell>
          <cell r="L400">
            <v>0</v>
          </cell>
          <cell r="M400">
            <v>248000</v>
          </cell>
          <cell r="N400">
            <v>49000</v>
          </cell>
          <cell r="O400">
            <v>123000</v>
          </cell>
          <cell r="P400">
            <v>0</v>
          </cell>
          <cell r="Q400">
            <v>12470000</v>
          </cell>
          <cell r="R400">
            <v>358000</v>
          </cell>
        </row>
        <row r="401">
          <cell r="A401">
            <v>1983</v>
          </cell>
          <cell r="C401" t="str">
            <v>OH</v>
          </cell>
          <cell r="D401">
            <v>139001000</v>
          </cell>
          <cell r="E401">
            <v>100755000</v>
          </cell>
          <cell r="F401">
            <v>11159000</v>
          </cell>
          <cell r="G401">
            <v>589540000</v>
          </cell>
          <cell r="H401">
            <v>417000</v>
          </cell>
          <cell r="I401">
            <v>8000</v>
          </cell>
          <cell r="J401">
            <v>782000</v>
          </cell>
          <cell r="K401">
            <v>459000</v>
          </cell>
          <cell r="L401">
            <v>0</v>
          </cell>
          <cell r="M401">
            <v>862000</v>
          </cell>
          <cell r="N401">
            <v>790000</v>
          </cell>
          <cell r="O401">
            <v>4119000</v>
          </cell>
          <cell r="P401">
            <v>0</v>
          </cell>
          <cell r="Q401">
            <v>643346000</v>
          </cell>
          <cell r="R401">
            <v>138300000</v>
          </cell>
        </row>
        <row r="402">
          <cell r="A402">
            <v>1983</v>
          </cell>
          <cell r="C402" t="str">
            <v>OK</v>
          </cell>
          <cell r="D402">
            <v>34634000</v>
          </cell>
          <cell r="E402">
            <v>656000</v>
          </cell>
          <cell r="F402">
            <v>9394000</v>
          </cell>
          <cell r="G402">
            <v>181397000</v>
          </cell>
          <cell r="H402">
            <v>2220000</v>
          </cell>
          <cell r="I402">
            <v>5000</v>
          </cell>
          <cell r="J402">
            <v>1564000</v>
          </cell>
          <cell r="K402">
            <v>16000</v>
          </cell>
          <cell r="L402">
            <v>0</v>
          </cell>
          <cell r="M402">
            <v>277000</v>
          </cell>
          <cell r="N402">
            <v>2003000</v>
          </cell>
          <cell r="O402">
            <v>4857000</v>
          </cell>
          <cell r="P402">
            <v>34000</v>
          </cell>
          <cell r="Q402">
            <v>122003000</v>
          </cell>
          <cell r="R402">
            <v>2299000</v>
          </cell>
        </row>
        <row r="403">
          <cell r="A403">
            <v>1983</v>
          </cell>
          <cell r="C403" t="str">
            <v>OR</v>
          </cell>
          <cell r="D403">
            <v>30035000</v>
          </cell>
          <cell r="E403">
            <v>140000</v>
          </cell>
          <cell r="F403">
            <v>1069000</v>
          </cell>
          <cell r="G403">
            <v>187172000</v>
          </cell>
          <cell r="H403">
            <v>226000</v>
          </cell>
          <cell r="I403">
            <v>0</v>
          </cell>
          <cell r="J403">
            <v>10000</v>
          </cell>
          <cell r="K403">
            <v>63000</v>
          </cell>
          <cell r="L403">
            <v>0</v>
          </cell>
          <cell r="M403">
            <v>192000</v>
          </cell>
          <cell r="N403">
            <v>10000</v>
          </cell>
          <cell r="O403">
            <v>1811000</v>
          </cell>
          <cell r="P403">
            <v>0</v>
          </cell>
          <cell r="Q403">
            <v>92417000</v>
          </cell>
          <cell r="R403">
            <v>7962000</v>
          </cell>
        </row>
        <row r="404">
          <cell r="A404">
            <v>1983</v>
          </cell>
          <cell r="C404" t="str">
            <v>PA</v>
          </cell>
          <cell r="D404">
            <v>118862000</v>
          </cell>
          <cell r="E404">
            <v>129698000</v>
          </cell>
          <cell r="F404">
            <v>17436000</v>
          </cell>
          <cell r="G404">
            <v>1153787000</v>
          </cell>
          <cell r="H404">
            <v>0</v>
          </cell>
          <cell r="I404">
            <v>0</v>
          </cell>
          <cell r="J404">
            <v>1252000</v>
          </cell>
          <cell r="K404">
            <v>5524000</v>
          </cell>
          <cell r="L404">
            <v>0</v>
          </cell>
          <cell r="M404">
            <v>1175000</v>
          </cell>
          <cell r="N404">
            <v>1619000</v>
          </cell>
          <cell r="O404">
            <v>10326000</v>
          </cell>
          <cell r="P404">
            <v>0</v>
          </cell>
          <cell r="Q404">
            <v>766200000</v>
          </cell>
          <cell r="R404">
            <v>377462000</v>
          </cell>
        </row>
        <row r="405">
          <cell r="A405">
            <v>1983</v>
          </cell>
          <cell r="C405" t="str">
            <v>RI</v>
          </cell>
          <cell r="D405">
            <v>16262000</v>
          </cell>
          <cell r="E405">
            <v>320000</v>
          </cell>
          <cell r="F405">
            <v>4583000</v>
          </cell>
          <cell r="G405">
            <v>50505000</v>
          </cell>
          <cell r="H405">
            <v>0</v>
          </cell>
          <cell r="I405">
            <v>155000</v>
          </cell>
          <cell r="J405">
            <v>52000</v>
          </cell>
          <cell r="K405">
            <v>638000</v>
          </cell>
          <cell r="L405">
            <v>0</v>
          </cell>
          <cell r="M405">
            <v>282000</v>
          </cell>
          <cell r="N405">
            <v>52000</v>
          </cell>
          <cell r="O405">
            <v>646000</v>
          </cell>
          <cell r="P405">
            <v>0</v>
          </cell>
          <cell r="Q405">
            <v>65091000</v>
          </cell>
          <cell r="R405">
            <v>20341000</v>
          </cell>
        </row>
        <row r="406">
          <cell r="A406">
            <v>1983</v>
          </cell>
          <cell r="C406" t="str">
            <v>SC</v>
          </cell>
          <cell r="D406">
            <v>36336000</v>
          </cell>
          <cell r="E406">
            <v>0</v>
          </cell>
          <cell r="F406">
            <v>0</v>
          </cell>
          <cell r="G406">
            <v>123445000</v>
          </cell>
          <cell r="H406">
            <v>383000</v>
          </cell>
          <cell r="I406">
            <v>41000</v>
          </cell>
          <cell r="J406">
            <v>0</v>
          </cell>
          <cell r="K406">
            <v>14000</v>
          </cell>
          <cell r="L406">
            <v>0</v>
          </cell>
          <cell r="M406">
            <v>617000</v>
          </cell>
          <cell r="N406">
            <v>0</v>
          </cell>
          <cell r="O406">
            <v>547000</v>
          </cell>
          <cell r="P406">
            <v>4000</v>
          </cell>
          <cell r="Q406">
            <v>75212000</v>
          </cell>
          <cell r="R406">
            <v>23000</v>
          </cell>
        </row>
        <row r="407">
          <cell r="A407">
            <v>1983</v>
          </cell>
          <cell r="C407" t="str">
            <v>SD</v>
          </cell>
          <cell r="D407">
            <v>11569000</v>
          </cell>
          <cell r="E407">
            <v>778000</v>
          </cell>
          <cell r="F407">
            <v>1874000</v>
          </cell>
          <cell r="G407">
            <v>31374000</v>
          </cell>
          <cell r="H407">
            <v>453000</v>
          </cell>
          <cell r="I407">
            <v>0</v>
          </cell>
          <cell r="J407">
            <v>282000</v>
          </cell>
          <cell r="K407">
            <v>28000</v>
          </cell>
          <cell r="L407">
            <v>0</v>
          </cell>
          <cell r="M407">
            <v>399000</v>
          </cell>
          <cell r="N407">
            <v>290000</v>
          </cell>
          <cell r="O407">
            <v>397000</v>
          </cell>
          <cell r="P407">
            <v>0</v>
          </cell>
          <cell r="Q407">
            <v>19033000</v>
          </cell>
          <cell r="R407">
            <v>7000</v>
          </cell>
        </row>
        <row r="408">
          <cell r="A408">
            <v>1983</v>
          </cell>
          <cell r="C408" t="str">
            <v>TN</v>
          </cell>
          <cell r="D408">
            <v>48170000</v>
          </cell>
          <cell r="E408">
            <v>667000</v>
          </cell>
          <cell r="F408">
            <v>0</v>
          </cell>
          <cell r="G408">
            <v>166752000</v>
          </cell>
          <cell r="H408">
            <v>777000</v>
          </cell>
          <cell r="I408">
            <v>259000</v>
          </cell>
          <cell r="J408">
            <v>0</v>
          </cell>
          <cell r="K408">
            <v>772000</v>
          </cell>
          <cell r="L408">
            <v>0</v>
          </cell>
          <cell r="M408">
            <v>529000</v>
          </cell>
          <cell r="N408">
            <v>0</v>
          </cell>
          <cell r="O408">
            <v>1489000</v>
          </cell>
          <cell r="P408">
            <v>5000</v>
          </cell>
          <cell r="Q408">
            <v>83269000</v>
          </cell>
          <cell r="R408">
            <v>83000</v>
          </cell>
        </row>
        <row r="409">
          <cell r="A409">
            <v>1983</v>
          </cell>
          <cell r="C409" t="str">
            <v>TX</v>
          </cell>
          <cell r="D409">
            <v>131582000</v>
          </cell>
          <cell r="E409">
            <v>6905000</v>
          </cell>
          <cell r="F409">
            <v>6871000</v>
          </cell>
          <cell r="G409">
            <v>482048000</v>
          </cell>
          <cell r="H409">
            <v>2606000</v>
          </cell>
          <cell r="I409">
            <v>1297000</v>
          </cell>
          <cell r="J409">
            <v>146000</v>
          </cell>
          <cell r="K409">
            <v>9149000</v>
          </cell>
          <cell r="L409">
            <v>0</v>
          </cell>
          <cell r="M409">
            <v>6100000</v>
          </cell>
          <cell r="N409">
            <v>392000</v>
          </cell>
          <cell r="O409">
            <v>20457000</v>
          </cell>
          <cell r="P409">
            <v>108000</v>
          </cell>
          <cell r="Q409">
            <v>290217000</v>
          </cell>
          <cell r="R409">
            <v>367000</v>
          </cell>
        </row>
        <row r="410">
          <cell r="A410">
            <v>1983</v>
          </cell>
          <cell r="C410" t="str">
            <v>US</v>
          </cell>
          <cell r="D410">
            <v>2430018000</v>
          </cell>
          <cell r="E410">
            <v>847794000</v>
          </cell>
          <cell r="F410">
            <v>386897000</v>
          </cell>
          <cell r="G410">
            <v>14240441000</v>
          </cell>
          <cell r="H410">
            <v>65727000</v>
          </cell>
          <cell r="I410">
            <v>16171000</v>
          </cell>
          <cell r="J410">
            <v>21704000</v>
          </cell>
          <cell r="K410">
            <v>42866000</v>
          </cell>
          <cell r="L410">
            <v>7376000</v>
          </cell>
          <cell r="M410">
            <v>43169000</v>
          </cell>
          <cell r="N410">
            <v>27738000</v>
          </cell>
          <cell r="O410">
            <v>129770000</v>
          </cell>
          <cell r="P410">
            <v>7913000</v>
          </cell>
          <cell r="Q410">
            <v>13691754000</v>
          </cell>
          <cell r="R410">
            <v>2201147000</v>
          </cell>
        </row>
        <row r="411">
          <cell r="A411">
            <v>1983</v>
          </cell>
          <cell r="C411" t="str">
            <v>UT</v>
          </cell>
          <cell r="D411">
            <v>26790000</v>
          </cell>
          <cell r="E411">
            <v>0</v>
          </cell>
          <cell r="F411">
            <v>0</v>
          </cell>
          <cell r="G411">
            <v>91078000</v>
          </cell>
          <cell r="H411">
            <v>68000</v>
          </cell>
          <cell r="I411">
            <v>512000</v>
          </cell>
          <cell r="J411">
            <v>0</v>
          </cell>
          <cell r="K411">
            <v>306000</v>
          </cell>
          <cell r="L411">
            <v>0</v>
          </cell>
          <cell r="M411">
            <v>536000</v>
          </cell>
          <cell r="N411">
            <v>0</v>
          </cell>
          <cell r="O411">
            <v>996000</v>
          </cell>
          <cell r="P411">
            <v>0</v>
          </cell>
          <cell r="Q411">
            <v>53707000</v>
          </cell>
          <cell r="R411">
            <v>3995000</v>
          </cell>
        </row>
        <row r="412">
          <cell r="A412">
            <v>1983</v>
          </cell>
          <cell r="C412" t="str">
            <v>VT</v>
          </cell>
          <cell r="D412">
            <v>13020000</v>
          </cell>
          <cell r="E412">
            <v>122000</v>
          </cell>
          <cell r="F412">
            <v>2069000</v>
          </cell>
          <cell r="G412">
            <v>44553000</v>
          </cell>
          <cell r="H412">
            <v>78000</v>
          </cell>
          <cell r="I412">
            <v>0</v>
          </cell>
          <cell r="J412">
            <v>0</v>
          </cell>
          <cell r="K412">
            <v>0</v>
          </cell>
          <cell r="L412">
            <v>0</v>
          </cell>
          <cell r="M412">
            <v>193000</v>
          </cell>
          <cell r="N412">
            <v>12000</v>
          </cell>
          <cell r="O412">
            <v>83000</v>
          </cell>
          <cell r="P412">
            <v>0</v>
          </cell>
          <cell r="Q412">
            <v>36411000</v>
          </cell>
          <cell r="R412">
            <v>2027000</v>
          </cell>
        </row>
        <row r="413">
          <cell r="A413">
            <v>1983</v>
          </cell>
          <cell r="C413" t="str">
            <v>VA</v>
          </cell>
          <cell r="D413">
            <v>26786000</v>
          </cell>
          <cell r="E413">
            <v>11918000</v>
          </cell>
          <cell r="F413">
            <v>0</v>
          </cell>
          <cell r="G413">
            <v>197686000</v>
          </cell>
          <cell r="H413">
            <v>1491000</v>
          </cell>
          <cell r="I413">
            <v>0</v>
          </cell>
          <cell r="J413">
            <v>0</v>
          </cell>
          <cell r="K413">
            <v>782000</v>
          </cell>
          <cell r="L413">
            <v>0</v>
          </cell>
          <cell r="M413">
            <v>442000</v>
          </cell>
          <cell r="N413">
            <v>0</v>
          </cell>
          <cell r="O413">
            <v>2427000</v>
          </cell>
          <cell r="P413">
            <v>21000</v>
          </cell>
          <cell r="Q413">
            <v>205345000</v>
          </cell>
          <cell r="R413">
            <v>23564000</v>
          </cell>
        </row>
        <row r="414">
          <cell r="A414">
            <v>1983</v>
          </cell>
          <cell r="C414" t="str">
            <v>WA</v>
          </cell>
          <cell r="D414">
            <v>66547000</v>
          </cell>
          <cell r="E414">
            <v>1311000</v>
          </cell>
          <cell r="F414">
            <v>7330000</v>
          </cell>
          <cell r="G414">
            <v>245749000</v>
          </cell>
          <cell r="H414">
            <v>862000</v>
          </cell>
          <cell r="I414">
            <v>0</v>
          </cell>
          <cell r="J414">
            <v>1666000</v>
          </cell>
          <cell r="K414">
            <v>0</v>
          </cell>
          <cell r="L414">
            <v>0</v>
          </cell>
          <cell r="M414">
            <v>2771000</v>
          </cell>
          <cell r="N414">
            <v>1695000</v>
          </cell>
          <cell r="O414">
            <v>2344000</v>
          </cell>
          <cell r="P414">
            <v>15000</v>
          </cell>
          <cell r="Q414">
            <v>228590000</v>
          </cell>
          <cell r="R414">
            <v>33947000</v>
          </cell>
        </row>
        <row r="415">
          <cell r="A415">
            <v>1983</v>
          </cell>
          <cell r="C415" t="str">
            <v>WV</v>
          </cell>
          <cell r="D415">
            <v>23603000</v>
          </cell>
          <cell r="E415">
            <v>0</v>
          </cell>
          <cell r="F415">
            <v>2572000</v>
          </cell>
          <cell r="G415">
            <v>102624000</v>
          </cell>
          <cell r="H415">
            <v>1091000</v>
          </cell>
          <cell r="I415">
            <v>0</v>
          </cell>
          <cell r="J415">
            <v>0</v>
          </cell>
          <cell r="K415">
            <v>129000</v>
          </cell>
          <cell r="L415">
            <v>0</v>
          </cell>
          <cell r="M415">
            <v>189000</v>
          </cell>
          <cell r="N415">
            <v>247000</v>
          </cell>
          <cell r="O415">
            <v>245000</v>
          </cell>
          <cell r="P415">
            <v>21000</v>
          </cell>
          <cell r="Q415">
            <v>54765000</v>
          </cell>
          <cell r="R415">
            <v>1906000</v>
          </cell>
        </row>
        <row r="416">
          <cell r="A416">
            <v>1983</v>
          </cell>
          <cell r="C416" t="str">
            <v>WI</v>
          </cell>
          <cell r="D416">
            <v>60781000</v>
          </cell>
          <cell r="E416">
            <v>980000</v>
          </cell>
          <cell r="F416">
            <v>14612000</v>
          </cell>
          <cell r="G416">
            <v>266239000</v>
          </cell>
          <cell r="H416">
            <v>4101000</v>
          </cell>
          <cell r="I416">
            <v>234000</v>
          </cell>
          <cell r="J416">
            <v>5156000</v>
          </cell>
          <cell r="K416">
            <v>1671000</v>
          </cell>
          <cell r="L416">
            <v>0</v>
          </cell>
          <cell r="M416">
            <v>2004000</v>
          </cell>
          <cell r="N416">
            <v>5410000</v>
          </cell>
          <cell r="O416">
            <v>2624000</v>
          </cell>
          <cell r="P416">
            <v>31000</v>
          </cell>
          <cell r="Q416">
            <v>428610000</v>
          </cell>
          <cell r="R416">
            <v>52721000</v>
          </cell>
        </row>
        <row r="417">
          <cell r="A417">
            <v>1983</v>
          </cell>
          <cell r="C417" t="str">
            <v>WY</v>
          </cell>
          <cell r="D417">
            <v>11452000</v>
          </cell>
          <cell r="E417">
            <v>44000</v>
          </cell>
          <cell r="F417">
            <v>3389000</v>
          </cell>
          <cell r="G417">
            <v>19439000</v>
          </cell>
          <cell r="H417">
            <v>0</v>
          </cell>
          <cell r="I417">
            <v>0</v>
          </cell>
          <cell r="J417">
            <v>2027000</v>
          </cell>
          <cell r="K417">
            <v>90000</v>
          </cell>
          <cell r="L417">
            <v>0</v>
          </cell>
          <cell r="M417">
            <v>234000</v>
          </cell>
          <cell r="N417">
            <v>2202000</v>
          </cell>
          <cell r="O417">
            <v>359000</v>
          </cell>
          <cell r="P417">
            <v>0</v>
          </cell>
          <cell r="Q417">
            <v>10307000</v>
          </cell>
          <cell r="R417">
            <v>1179000</v>
          </cell>
        </row>
        <row r="418">
          <cell r="A418">
            <v>1984</v>
          </cell>
          <cell r="C418" t="str">
            <v>AL</v>
          </cell>
          <cell r="D418">
            <v>29931000</v>
          </cell>
          <cell r="E418">
            <v>274000</v>
          </cell>
          <cell r="F418">
            <v>6944000</v>
          </cell>
          <cell r="G418">
            <v>115714000</v>
          </cell>
          <cell r="H418">
            <v>2732000</v>
          </cell>
          <cell r="I418">
            <v>0</v>
          </cell>
          <cell r="J418">
            <v>9000</v>
          </cell>
          <cell r="K418">
            <v>18000</v>
          </cell>
          <cell r="L418">
            <v>0</v>
          </cell>
          <cell r="M418">
            <v>481000</v>
          </cell>
          <cell r="N418">
            <v>128000</v>
          </cell>
          <cell r="O418">
            <v>682000</v>
          </cell>
          <cell r="P418">
            <v>37000</v>
          </cell>
          <cell r="Q418">
            <v>122409000</v>
          </cell>
          <cell r="R418">
            <v>8000</v>
          </cell>
        </row>
        <row r="419">
          <cell r="A419">
            <v>1984</v>
          </cell>
          <cell r="C419" t="str">
            <v>AK</v>
          </cell>
          <cell r="D419">
            <v>9189000</v>
          </cell>
          <cell r="E419">
            <v>5683000</v>
          </cell>
          <cell r="F419">
            <v>18767000</v>
          </cell>
          <cell r="G419">
            <v>60254000</v>
          </cell>
          <cell r="H419">
            <v>1118000</v>
          </cell>
          <cell r="I419">
            <v>0</v>
          </cell>
          <cell r="J419">
            <v>791000</v>
          </cell>
          <cell r="K419">
            <v>65000</v>
          </cell>
          <cell r="L419">
            <v>43000</v>
          </cell>
          <cell r="M419">
            <v>70000</v>
          </cell>
          <cell r="N419">
            <v>843000</v>
          </cell>
          <cell r="O419">
            <v>1783000</v>
          </cell>
          <cell r="P419">
            <v>43000</v>
          </cell>
          <cell r="Q419">
            <v>51306000</v>
          </cell>
          <cell r="R419">
            <v>173000</v>
          </cell>
        </row>
        <row r="420">
          <cell r="A420">
            <v>1984</v>
          </cell>
          <cell r="C420" t="str">
            <v>AZ</v>
          </cell>
          <cell r="D420">
            <v>21336000</v>
          </cell>
          <cell r="E420">
            <v>32000</v>
          </cell>
          <cell r="F420">
            <v>10090000</v>
          </cell>
          <cell r="G420">
            <v>132176000</v>
          </cell>
          <cell r="H420">
            <v>859000</v>
          </cell>
          <cell r="I420">
            <v>0</v>
          </cell>
          <cell r="J420">
            <v>0</v>
          </cell>
          <cell r="K420">
            <v>4000</v>
          </cell>
          <cell r="L420">
            <v>0</v>
          </cell>
          <cell r="M420">
            <v>0</v>
          </cell>
          <cell r="N420">
            <v>0</v>
          </cell>
          <cell r="O420">
            <v>65000</v>
          </cell>
          <cell r="P420">
            <v>0</v>
          </cell>
          <cell r="Q420">
            <v>66016000</v>
          </cell>
          <cell r="R420">
            <v>9443000</v>
          </cell>
        </row>
        <row r="421">
          <cell r="A421">
            <v>1984</v>
          </cell>
          <cell r="C421" t="str">
            <v>AR</v>
          </cell>
          <cell r="D421">
            <v>26054000</v>
          </cell>
          <cell r="E421">
            <v>412000</v>
          </cell>
          <cell r="F421">
            <v>0</v>
          </cell>
          <cell r="G421">
            <v>101753000</v>
          </cell>
          <cell r="H421">
            <v>1253000</v>
          </cell>
          <cell r="I421">
            <v>0</v>
          </cell>
          <cell r="J421">
            <v>0</v>
          </cell>
          <cell r="K421">
            <v>0</v>
          </cell>
          <cell r="L421">
            <v>171000</v>
          </cell>
          <cell r="M421">
            <v>2583000</v>
          </cell>
          <cell r="N421">
            <v>0</v>
          </cell>
          <cell r="O421">
            <v>306000</v>
          </cell>
          <cell r="P421">
            <v>171000</v>
          </cell>
          <cell r="Q421">
            <v>37121000</v>
          </cell>
          <cell r="R421">
            <v>18248000</v>
          </cell>
        </row>
        <row r="422">
          <cell r="A422">
            <v>1984</v>
          </cell>
          <cell r="C422" t="str">
            <v>CA</v>
          </cell>
          <cell r="D422">
            <v>215836000</v>
          </cell>
          <cell r="E422">
            <v>8201000</v>
          </cell>
          <cell r="F422">
            <v>31386000</v>
          </cell>
          <cell r="G422">
            <v>1916881000</v>
          </cell>
          <cell r="H422">
            <v>12115000</v>
          </cell>
          <cell r="I422">
            <v>854000</v>
          </cell>
          <cell r="J422">
            <v>380000</v>
          </cell>
          <cell r="K422">
            <v>1248000</v>
          </cell>
          <cell r="L422">
            <v>0</v>
          </cell>
          <cell r="M422">
            <v>5083000</v>
          </cell>
          <cell r="N422">
            <v>870000</v>
          </cell>
          <cell r="O422">
            <v>6256000</v>
          </cell>
          <cell r="P422">
            <v>91000</v>
          </cell>
          <cell r="Q422">
            <v>3202240000</v>
          </cell>
          <cell r="R422">
            <v>131320000</v>
          </cell>
        </row>
        <row r="423">
          <cell r="A423">
            <v>1984</v>
          </cell>
          <cell r="C423" t="str">
            <v>CO</v>
          </cell>
          <cell r="D423">
            <v>24213000</v>
          </cell>
          <cell r="E423">
            <v>9346000</v>
          </cell>
          <cell r="F423">
            <v>5498000</v>
          </cell>
          <cell r="G423">
            <v>217480000</v>
          </cell>
          <cell r="H423">
            <v>0</v>
          </cell>
          <cell r="I423">
            <v>490000</v>
          </cell>
          <cell r="J423">
            <v>153000</v>
          </cell>
          <cell r="K423">
            <v>959000</v>
          </cell>
          <cell r="L423">
            <v>0</v>
          </cell>
          <cell r="M423">
            <v>1171000</v>
          </cell>
          <cell r="N423">
            <v>169000</v>
          </cell>
          <cell r="O423">
            <v>2513000</v>
          </cell>
          <cell r="P423">
            <v>0</v>
          </cell>
          <cell r="Q423">
            <v>154806000</v>
          </cell>
          <cell r="R423">
            <v>3199000</v>
          </cell>
        </row>
        <row r="424">
          <cell r="A424">
            <v>1984</v>
          </cell>
          <cell r="C424" t="str">
            <v>CT</v>
          </cell>
          <cell r="D424">
            <v>51291000</v>
          </cell>
          <cell r="E424">
            <v>48084000</v>
          </cell>
          <cell r="F424">
            <v>15410000</v>
          </cell>
          <cell r="G424">
            <v>137774000</v>
          </cell>
          <cell r="H424">
            <v>0</v>
          </cell>
          <cell r="I424">
            <v>0</v>
          </cell>
          <cell r="J424">
            <v>356000</v>
          </cell>
          <cell r="K424">
            <v>681000</v>
          </cell>
          <cell r="L424">
            <v>0</v>
          </cell>
          <cell r="M424">
            <v>321000</v>
          </cell>
          <cell r="N424">
            <v>457000</v>
          </cell>
          <cell r="O424">
            <v>947000</v>
          </cell>
          <cell r="P424">
            <v>0</v>
          </cell>
          <cell r="Q424">
            <v>246272000</v>
          </cell>
          <cell r="R424">
            <v>27254000</v>
          </cell>
        </row>
        <row r="425">
          <cell r="A425">
            <v>1984</v>
          </cell>
          <cell r="C425" t="str">
            <v>DE</v>
          </cell>
          <cell r="D425">
            <v>7140000</v>
          </cell>
          <cell r="E425">
            <v>130000</v>
          </cell>
          <cell r="F425">
            <v>14607000</v>
          </cell>
          <cell r="G425">
            <v>44274000</v>
          </cell>
          <cell r="H425">
            <v>0</v>
          </cell>
          <cell r="I425">
            <v>0</v>
          </cell>
          <cell r="J425">
            <v>304000</v>
          </cell>
          <cell r="K425">
            <v>0</v>
          </cell>
          <cell r="L425">
            <v>0</v>
          </cell>
          <cell r="M425">
            <v>131000</v>
          </cell>
          <cell r="N425">
            <v>675000</v>
          </cell>
          <cell r="O425">
            <v>224000</v>
          </cell>
          <cell r="P425">
            <v>0</v>
          </cell>
          <cell r="Q425">
            <v>26907000</v>
          </cell>
          <cell r="R425">
            <v>3435000</v>
          </cell>
        </row>
        <row r="426">
          <cell r="A426">
            <v>1984</v>
          </cell>
          <cell r="C426" t="str">
            <v>DC</v>
          </cell>
          <cell r="D426">
            <v>10038000</v>
          </cell>
          <cell r="E426">
            <v>8608000</v>
          </cell>
          <cell r="F426">
            <v>18879000</v>
          </cell>
          <cell r="G426">
            <v>81742000</v>
          </cell>
          <cell r="H426">
            <v>0</v>
          </cell>
          <cell r="I426">
            <v>0</v>
          </cell>
          <cell r="J426">
            <v>182000</v>
          </cell>
          <cell r="K426">
            <v>1003000</v>
          </cell>
          <cell r="L426">
            <v>0</v>
          </cell>
          <cell r="M426">
            <v>59000</v>
          </cell>
          <cell r="N426">
            <v>388000</v>
          </cell>
          <cell r="O426">
            <v>1516000</v>
          </cell>
          <cell r="P426">
            <v>0</v>
          </cell>
          <cell r="Q426">
            <v>80001000</v>
          </cell>
          <cell r="R426">
            <v>20253000</v>
          </cell>
        </row>
        <row r="427">
          <cell r="A427">
            <v>1984</v>
          </cell>
          <cell r="C427" t="str">
            <v>FL</v>
          </cell>
          <cell r="D427">
            <v>45903000</v>
          </cell>
          <cell r="E427">
            <v>6610000</v>
          </cell>
          <cell r="F427">
            <v>12793000</v>
          </cell>
          <cell r="G427">
            <v>306158000</v>
          </cell>
          <cell r="H427">
            <v>957000</v>
          </cell>
          <cell r="I427">
            <v>774000</v>
          </cell>
          <cell r="J427">
            <v>352000</v>
          </cell>
          <cell r="K427">
            <v>162000</v>
          </cell>
          <cell r="L427">
            <v>0</v>
          </cell>
          <cell r="M427">
            <v>1775000</v>
          </cell>
          <cell r="N427">
            <v>559000</v>
          </cell>
          <cell r="O427">
            <v>1660000</v>
          </cell>
          <cell r="P427">
            <v>5000</v>
          </cell>
          <cell r="Q427">
            <v>275288000</v>
          </cell>
          <cell r="R427">
            <v>1230000</v>
          </cell>
        </row>
        <row r="428">
          <cell r="A428">
            <v>1984</v>
          </cell>
          <cell r="C428" t="str">
            <v>GA</v>
          </cell>
          <cell r="D428">
            <v>58671000</v>
          </cell>
          <cell r="E428">
            <v>0</v>
          </cell>
          <cell r="F428">
            <v>0</v>
          </cell>
          <cell r="G428">
            <v>219983000</v>
          </cell>
          <cell r="H428">
            <v>3276000</v>
          </cell>
          <cell r="I428">
            <v>165000</v>
          </cell>
          <cell r="J428">
            <v>0</v>
          </cell>
          <cell r="K428">
            <v>450000</v>
          </cell>
          <cell r="L428">
            <v>0</v>
          </cell>
          <cell r="M428">
            <v>939000</v>
          </cell>
          <cell r="N428">
            <v>0</v>
          </cell>
          <cell r="O428">
            <v>743000</v>
          </cell>
          <cell r="P428">
            <v>39000</v>
          </cell>
          <cell r="Q428">
            <v>196432000</v>
          </cell>
          <cell r="R428">
            <v>0</v>
          </cell>
        </row>
        <row r="429">
          <cell r="A429">
            <v>1984</v>
          </cell>
          <cell r="C429" t="str">
            <v>HI</v>
          </cell>
          <cell r="D429">
            <v>13936000</v>
          </cell>
          <cell r="E429">
            <v>866000</v>
          </cell>
          <cell r="F429">
            <v>0</v>
          </cell>
          <cell r="G429">
            <v>46612000</v>
          </cell>
          <cell r="H429">
            <v>31000</v>
          </cell>
          <cell r="I429">
            <v>6000</v>
          </cell>
          <cell r="J429">
            <v>0</v>
          </cell>
          <cell r="K429">
            <v>0</v>
          </cell>
          <cell r="L429">
            <v>0</v>
          </cell>
          <cell r="M429">
            <v>76000</v>
          </cell>
          <cell r="N429">
            <v>0</v>
          </cell>
          <cell r="O429">
            <v>174000</v>
          </cell>
          <cell r="P429">
            <v>0</v>
          </cell>
          <cell r="Q429">
            <v>84767000</v>
          </cell>
          <cell r="R429">
            <v>19095000</v>
          </cell>
        </row>
        <row r="430">
          <cell r="A430">
            <v>1984</v>
          </cell>
          <cell r="C430" t="str">
            <v>ID</v>
          </cell>
          <cell r="D430">
            <v>20290000</v>
          </cell>
          <cell r="E430">
            <v>1323000</v>
          </cell>
          <cell r="F430">
            <v>1893000</v>
          </cell>
          <cell r="G430">
            <v>46778000</v>
          </cell>
          <cell r="H430">
            <v>137000</v>
          </cell>
          <cell r="I430">
            <v>0</v>
          </cell>
          <cell r="J430">
            <v>311000</v>
          </cell>
          <cell r="K430">
            <v>128000</v>
          </cell>
          <cell r="L430">
            <v>0</v>
          </cell>
          <cell r="M430">
            <v>422000</v>
          </cell>
          <cell r="N430">
            <v>311000</v>
          </cell>
          <cell r="O430">
            <v>1075000</v>
          </cell>
          <cell r="P430">
            <v>0</v>
          </cell>
          <cell r="Q430">
            <v>25361000</v>
          </cell>
          <cell r="R430">
            <v>100000</v>
          </cell>
        </row>
        <row r="431">
          <cell r="A431">
            <v>1984</v>
          </cell>
          <cell r="C431" t="str">
            <v>IL</v>
          </cell>
          <cell r="D431">
            <v>142298000</v>
          </cell>
          <cell r="E431">
            <v>7634000</v>
          </cell>
          <cell r="F431">
            <v>10107000</v>
          </cell>
          <cell r="G431">
            <v>759809000</v>
          </cell>
          <cell r="H431">
            <v>3982000</v>
          </cell>
          <cell r="I431">
            <v>26000</v>
          </cell>
          <cell r="J431">
            <v>637000</v>
          </cell>
          <cell r="K431">
            <v>1410000</v>
          </cell>
          <cell r="L431">
            <v>0</v>
          </cell>
          <cell r="M431">
            <v>1280000</v>
          </cell>
          <cell r="N431">
            <v>638000</v>
          </cell>
          <cell r="O431">
            <v>5577000</v>
          </cell>
          <cell r="P431">
            <v>10000</v>
          </cell>
          <cell r="Q431">
            <v>875617000</v>
          </cell>
          <cell r="R431">
            <v>256660000</v>
          </cell>
        </row>
        <row r="432">
          <cell r="A432">
            <v>1984</v>
          </cell>
          <cell r="C432" t="str">
            <v>IN</v>
          </cell>
          <cell r="D432">
            <v>47841000</v>
          </cell>
          <cell r="E432">
            <v>3008000</v>
          </cell>
          <cell r="F432">
            <v>19857000</v>
          </cell>
          <cell r="G432">
            <v>212011000</v>
          </cell>
          <cell r="H432">
            <v>273000</v>
          </cell>
          <cell r="I432">
            <v>265000</v>
          </cell>
          <cell r="J432">
            <v>358000</v>
          </cell>
          <cell r="K432">
            <v>37000</v>
          </cell>
          <cell r="L432">
            <v>0</v>
          </cell>
          <cell r="M432">
            <v>3730000</v>
          </cell>
          <cell r="N432">
            <v>5276000</v>
          </cell>
          <cell r="O432">
            <v>714000</v>
          </cell>
          <cell r="P432">
            <v>0</v>
          </cell>
          <cell r="Q432">
            <v>162584000</v>
          </cell>
          <cell r="R432">
            <v>2721000</v>
          </cell>
        </row>
        <row r="433">
          <cell r="A433">
            <v>1984</v>
          </cell>
          <cell r="C433" t="str">
            <v>IA</v>
          </cell>
          <cell r="D433">
            <v>40370000</v>
          </cell>
          <cell r="E433">
            <v>57581000</v>
          </cell>
          <cell r="F433">
            <v>18875000</v>
          </cell>
          <cell r="G433">
            <v>166225000</v>
          </cell>
          <cell r="H433">
            <v>127000</v>
          </cell>
          <cell r="I433">
            <v>0</v>
          </cell>
          <cell r="J433">
            <v>0</v>
          </cell>
          <cell r="K433">
            <v>1006000</v>
          </cell>
          <cell r="L433">
            <v>0</v>
          </cell>
          <cell r="M433">
            <v>1791000</v>
          </cell>
          <cell r="N433">
            <v>330000</v>
          </cell>
          <cell r="O433">
            <v>2254000</v>
          </cell>
          <cell r="P433">
            <v>0</v>
          </cell>
          <cell r="Q433">
            <v>157599000</v>
          </cell>
          <cell r="R433">
            <v>9779000</v>
          </cell>
        </row>
        <row r="434">
          <cell r="A434">
            <v>1984</v>
          </cell>
          <cell r="C434" t="str">
            <v>KS</v>
          </cell>
          <cell r="D434">
            <v>25308000</v>
          </cell>
          <cell r="E434">
            <v>1153000</v>
          </cell>
          <cell r="F434">
            <v>2589000</v>
          </cell>
          <cell r="G434">
            <v>138607000</v>
          </cell>
          <cell r="H434">
            <v>92000</v>
          </cell>
          <cell r="I434">
            <v>0</v>
          </cell>
          <cell r="J434">
            <v>76000</v>
          </cell>
          <cell r="K434">
            <v>623000</v>
          </cell>
          <cell r="L434">
            <v>0</v>
          </cell>
          <cell r="M434">
            <v>0</v>
          </cell>
          <cell r="N434">
            <v>95000</v>
          </cell>
          <cell r="O434">
            <v>1563000</v>
          </cell>
          <cell r="P434">
            <v>0</v>
          </cell>
          <cell r="Q434">
            <v>86222000</v>
          </cell>
          <cell r="R434">
            <v>17761000</v>
          </cell>
        </row>
        <row r="435">
          <cell r="A435">
            <v>1984</v>
          </cell>
          <cell r="C435" t="str">
            <v>KY</v>
          </cell>
          <cell r="D435">
            <v>22087000</v>
          </cell>
          <cell r="E435">
            <v>20535000</v>
          </cell>
          <cell r="F435">
            <v>0</v>
          </cell>
          <cell r="G435">
            <v>192116000</v>
          </cell>
          <cell r="H435">
            <v>1008000</v>
          </cell>
          <cell r="I435">
            <v>0</v>
          </cell>
          <cell r="J435">
            <v>0</v>
          </cell>
          <cell r="K435">
            <v>1014000</v>
          </cell>
          <cell r="L435">
            <v>0</v>
          </cell>
          <cell r="M435">
            <v>128000</v>
          </cell>
          <cell r="N435">
            <v>0</v>
          </cell>
          <cell r="O435">
            <v>1291000</v>
          </cell>
          <cell r="P435">
            <v>0</v>
          </cell>
          <cell r="Q435">
            <v>139772000</v>
          </cell>
          <cell r="R435">
            <v>2010000</v>
          </cell>
        </row>
        <row r="436">
          <cell r="A436">
            <v>1984</v>
          </cell>
          <cell r="C436" t="str">
            <v>LA</v>
          </cell>
          <cell r="D436">
            <v>24827000</v>
          </cell>
          <cell r="E436">
            <v>5982000</v>
          </cell>
          <cell r="F436">
            <v>1769000</v>
          </cell>
          <cell r="G436">
            <v>226043000</v>
          </cell>
          <cell r="H436">
            <v>4544000</v>
          </cell>
          <cell r="I436">
            <v>0</v>
          </cell>
          <cell r="J436">
            <v>0</v>
          </cell>
          <cell r="K436">
            <v>202000</v>
          </cell>
          <cell r="L436">
            <v>0</v>
          </cell>
          <cell r="M436">
            <v>0</v>
          </cell>
          <cell r="N436">
            <v>13000</v>
          </cell>
          <cell r="O436">
            <v>941000</v>
          </cell>
          <cell r="P436">
            <v>37000</v>
          </cell>
          <cell r="Q436">
            <v>142764000</v>
          </cell>
          <cell r="R436">
            <v>3901000</v>
          </cell>
        </row>
        <row r="437">
          <cell r="A437">
            <v>1984</v>
          </cell>
          <cell r="C437" t="str">
            <v>ME</v>
          </cell>
          <cell r="D437">
            <v>14800000</v>
          </cell>
          <cell r="E437">
            <v>46133000</v>
          </cell>
          <cell r="F437">
            <v>282000</v>
          </cell>
          <cell r="G437">
            <v>59980000</v>
          </cell>
          <cell r="H437">
            <v>172000</v>
          </cell>
          <cell r="I437">
            <v>284000</v>
          </cell>
          <cell r="J437">
            <v>6000</v>
          </cell>
          <cell r="K437">
            <v>0</v>
          </cell>
          <cell r="L437">
            <v>0</v>
          </cell>
          <cell r="M437">
            <v>841000</v>
          </cell>
          <cell r="N437">
            <v>6000</v>
          </cell>
          <cell r="O437">
            <v>275000</v>
          </cell>
          <cell r="P437">
            <v>24000</v>
          </cell>
          <cell r="Q437">
            <v>76428000</v>
          </cell>
          <cell r="R437">
            <v>1001000</v>
          </cell>
        </row>
        <row r="438">
          <cell r="A438">
            <v>1984</v>
          </cell>
          <cell r="C438" t="str">
            <v>MD</v>
          </cell>
          <cell r="D438">
            <v>26664000</v>
          </cell>
          <cell r="E438">
            <v>40117000</v>
          </cell>
          <cell r="F438">
            <v>0</v>
          </cell>
          <cell r="G438">
            <v>174361000</v>
          </cell>
          <cell r="H438">
            <v>1505000</v>
          </cell>
          <cell r="I438">
            <v>0</v>
          </cell>
          <cell r="J438">
            <v>0</v>
          </cell>
          <cell r="K438">
            <v>0</v>
          </cell>
          <cell r="L438">
            <v>2924000</v>
          </cell>
          <cell r="M438">
            <v>600000</v>
          </cell>
          <cell r="N438">
            <v>0</v>
          </cell>
          <cell r="O438">
            <v>1240000</v>
          </cell>
          <cell r="P438">
            <v>3013000</v>
          </cell>
          <cell r="Q438">
            <v>263182000</v>
          </cell>
          <cell r="R438">
            <v>4481000</v>
          </cell>
        </row>
        <row r="439">
          <cell r="A439">
            <v>1984</v>
          </cell>
          <cell r="C439" t="str">
            <v>MA</v>
          </cell>
          <cell r="D439">
            <v>57714000</v>
          </cell>
          <cell r="E439">
            <v>121000</v>
          </cell>
          <cell r="F439">
            <v>19627000</v>
          </cell>
          <cell r="G439">
            <v>554394000</v>
          </cell>
          <cell r="H439">
            <v>1189000</v>
          </cell>
          <cell r="I439">
            <v>0</v>
          </cell>
          <cell r="J439">
            <v>86000</v>
          </cell>
          <cell r="K439">
            <v>529000</v>
          </cell>
          <cell r="L439">
            <v>0</v>
          </cell>
          <cell r="M439">
            <v>1144000</v>
          </cell>
          <cell r="N439">
            <v>209000</v>
          </cell>
          <cell r="O439">
            <v>1836000</v>
          </cell>
          <cell r="P439">
            <v>0</v>
          </cell>
          <cell r="Q439">
            <v>421984000</v>
          </cell>
          <cell r="R439">
            <v>82229000</v>
          </cell>
        </row>
        <row r="440">
          <cell r="A440">
            <v>1984</v>
          </cell>
          <cell r="C440" t="str">
            <v>MI</v>
          </cell>
          <cell r="D440">
            <v>151350000</v>
          </cell>
          <cell r="E440">
            <v>90337000</v>
          </cell>
          <cell r="F440">
            <v>14978000</v>
          </cell>
          <cell r="G440">
            <v>789600000</v>
          </cell>
          <cell r="H440">
            <v>4873000</v>
          </cell>
          <cell r="I440">
            <v>0</v>
          </cell>
          <cell r="J440">
            <v>37000</v>
          </cell>
          <cell r="K440">
            <v>836000</v>
          </cell>
          <cell r="L440">
            <v>0</v>
          </cell>
          <cell r="M440">
            <v>711000</v>
          </cell>
          <cell r="N440">
            <v>121000</v>
          </cell>
          <cell r="O440">
            <v>5224000</v>
          </cell>
          <cell r="P440">
            <v>0</v>
          </cell>
          <cell r="Q440">
            <v>1102722000</v>
          </cell>
          <cell r="R440">
            <v>347607000</v>
          </cell>
        </row>
        <row r="441">
          <cell r="A441">
            <v>1984</v>
          </cell>
          <cell r="C441" t="str">
            <v>MN</v>
          </cell>
          <cell r="D441">
            <v>56333000</v>
          </cell>
          <cell r="E441">
            <v>37620000</v>
          </cell>
          <cell r="F441">
            <v>8231000</v>
          </cell>
          <cell r="G441">
            <v>400101000</v>
          </cell>
          <cell r="H441">
            <v>1339000</v>
          </cell>
          <cell r="I441">
            <v>0</v>
          </cell>
          <cell r="J441">
            <v>623000</v>
          </cell>
          <cell r="K441">
            <v>1867000</v>
          </cell>
          <cell r="L441">
            <v>6000</v>
          </cell>
          <cell r="M441">
            <v>1310000</v>
          </cell>
          <cell r="N441">
            <v>640000</v>
          </cell>
          <cell r="O441">
            <v>3884000</v>
          </cell>
          <cell r="P441">
            <v>10000</v>
          </cell>
          <cell r="Q441">
            <v>252348000</v>
          </cell>
          <cell r="R441">
            <v>55333000</v>
          </cell>
        </row>
        <row r="442">
          <cell r="A442">
            <v>1984</v>
          </cell>
          <cell r="C442" t="str">
            <v>MS</v>
          </cell>
          <cell r="D442">
            <v>37161000</v>
          </cell>
          <cell r="E442">
            <v>249000</v>
          </cell>
          <cell r="F442">
            <v>0</v>
          </cell>
          <cell r="G442">
            <v>106862000</v>
          </cell>
          <cell r="H442">
            <v>790000</v>
          </cell>
          <cell r="I442">
            <v>0</v>
          </cell>
          <cell r="J442">
            <v>0</v>
          </cell>
          <cell r="K442">
            <v>140000</v>
          </cell>
          <cell r="L442">
            <v>0</v>
          </cell>
          <cell r="M442">
            <v>532000</v>
          </cell>
          <cell r="N442">
            <v>0</v>
          </cell>
          <cell r="O442">
            <v>463000</v>
          </cell>
          <cell r="P442">
            <v>19000</v>
          </cell>
          <cell r="Q442">
            <v>56867000</v>
          </cell>
          <cell r="R442">
            <v>80000</v>
          </cell>
        </row>
        <row r="443">
          <cell r="A443">
            <v>1984</v>
          </cell>
          <cell r="C443" t="str">
            <v>MO</v>
          </cell>
          <cell r="D443">
            <v>53286000</v>
          </cell>
          <cell r="E443">
            <v>34376000</v>
          </cell>
          <cell r="F443">
            <v>4349000</v>
          </cell>
          <cell r="G443">
            <v>168816000</v>
          </cell>
          <cell r="H443">
            <v>846000</v>
          </cell>
          <cell r="I443">
            <v>237000</v>
          </cell>
          <cell r="J443">
            <v>3207000</v>
          </cell>
          <cell r="K443">
            <v>164000</v>
          </cell>
          <cell r="L443">
            <v>0</v>
          </cell>
          <cell r="M443">
            <v>599000</v>
          </cell>
          <cell r="N443">
            <v>3268000</v>
          </cell>
          <cell r="O443">
            <v>2175000</v>
          </cell>
          <cell r="P443">
            <v>0</v>
          </cell>
          <cell r="Q443">
            <v>185734000</v>
          </cell>
          <cell r="R443">
            <v>10103000</v>
          </cell>
        </row>
        <row r="444">
          <cell r="A444">
            <v>1984</v>
          </cell>
          <cell r="C444" t="str">
            <v>MT</v>
          </cell>
          <cell r="D444">
            <v>8499000</v>
          </cell>
          <cell r="E444">
            <v>0</v>
          </cell>
          <cell r="F444">
            <v>3688000</v>
          </cell>
          <cell r="G444">
            <v>62187000</v>
          </cell>
          <cell r="H444">
            <v>434000</v>
          </cell>
          <cell r="I444">
            <v>0</v>
          </cell>
          <cell r="J444">
            <v>582000</v>
          </cell>
          <cell r="K444">
            <v>1555000</v>
          </cell>
          <cell r="L444">
            <v>0</v>
          </cell>
          <cell r="M444">
            <v>74000</v>
          </cell>
          <cell r="N444">
            <v>621000</v>
          </cell>
          <cell r="O444">
            <v>2121000</v>
          </cell>
          <cell r="P444">
            <v>0</v>
          </cell>
          <cell r="Q444">
            <v>30437000</v>
          </cell>
          <cell r="R444">
            <v>231000</v>
          </cell>
        </row>
        <row r="445">
          <cell r="A445">
            <v>1984</v>
          </cell>
          <cell r="C445" t="str">
            <v>NE</v>
          </cell>
          <cell r="D445">
            <v>15478000</v>
          </cell>
          <cell r="E445">
            <v>17850000</v>
          </cell>
          <cell r="F445">
            <v>16641000</v>
          </cell>
          <cell r="G445">
            <v>77106000</v>
          </cell>
          <cell r="H445">
            <v>1315000</v>
          </cell>
          <cell r="I445">
            <v>0</v>
          </cell>
          <cell r="J445">
            <v>27000</v>
          </cell>
          <cell r="K445">
            <v>18000</v>
          </cell>
          <cell r="L445">
            <v>0</v>
          </cell>
          <cell r="M445">
            <v>131000</v>
          </cell>
          <cell r="N445">
            <v>89000</v>
          </cell>
          <cell r="O445">
            <v>653000</v>
          </cell>
          <cell r="P445">
            <v>0</v>
          </cell>
          <cell r="Q445">
            <v>59089000</v>
          </cell>
          <cell r="R445">
            <v>268000</v>
          </cell>
        </row>
        <row r="446">
          <cell r="A446">
            <v>1984</v>
          </cell>
          <cell r="C446" t="str">
            <v>NV</v>
          </cell>
          <cell r="D446">
            <v>18505000</v>
          </cell>
          <cell r="E446">
            <v>48000</v>
          </cell>
          <cell r="F446">
            <v>0</v>
          </cell>
          <cell r="G446">
            <v>40846000</v>
          </cell>
          <cell r="H446">
            <v>182000</v>
          </cell>
          <cell r="I446">
            <v>300000</v>
          </cell>
          <cell r="J446">
            <v>0</v>
          </cell>
          <cell r="K446">
            <v>61000</v>
          </cell>
          <cell r="L446">
            <v>0</v>
          </cell>
          <cell r="M446">
            <v>917000</v>
          </cell>
          <cell r="N446">
            <v>0</v>
          </cell>
          <cell r="O446">
            <v>177000</v>
          </cell>
          <cell r="P446">
            <v>0</v>
          </cell>
          <cell r="Q446">
            <v>10201000</v>
          </cell>
          <cell r="R446">
            <v>438000</v>
          </cell>
        </row>
        <row r="447">
          <cell r="A447">
            <v>1984</v>
          </cell>
          <cell r="C447" t="str">
            <v>NH</v>
          </cell>
          <cell r="D447">
            <v>10050000</v>
          </cell>
          <cell r="E447">
            <v>4439000</v>
          </cell>
          <cell r="F447">
            <v>3789000</v>
          </cell>
          <cell r="G447">
            <v>96017000</v>
          </cell>
          <cell r="H447">
            <v>67000</v>
          </cell>
          <cell r="I447">
            <v>16000</v>
          </cell>
          <cell r="J447">
            <v>82000</v>
          </cell>
          <cell r="K447">
            <v>108000</v>
          </cell>
          <cell r="L447">
            <v>0</v>
          </cell>
          <cell r="M447">
            <v>134000</v>
          </cell>
          <cell r="N447">
            <v>94000</v>
          </cell>
          <cell r="O447">
            <v>428000</v>
          </cell>
          <cell r="P447">
            <v>0</v>
          </cell>
          <cell r="Q447">
            <v>30706000</v>
          </cell>
          <cell r="R447">
            <v>1807000</v>
          </cell>
        </row>
        <row r="448">
          <cell r="A448">
            <v>1984</v>
          </cell>
          <cell r="C448" t="str">
            <v>NJ</v>
          </cell>
          <cell r="D448">
            <v>49601000</v>
          </cell>
          <cell r="E448">
            <v>5608000</v>
          </cell>
          <cell r="F448">
            <v>13458000</v>
          </cell>
          <cell r="G448">
            <v>437972000</v>
          </cell>
          <cell r="H448">
            <v>1743000</v>
          </cell>
          <cell r="I448">
            <v>0</v>
          </cell>
          <cell r="J448">
            <v>7014000</v>
          </cell>
          <cell r="K448">
            <v>6267000</v>
          </cell>
          <cell r="L448">
            <v>379000</v>
          </cell>
          <cell r="M448">
            <v>379000</v>
          </cell>
          <cell r="N448">
            <v>7186000</v>
          </cell>
          <cell r="O448">
            <v>9600000</v>
          </cell>
          <cell r="P448">
            <v>382000</v>
          </cell>
          <cell r="Q448">
            <v>517455000</v>
          </cell>
          <cell r="R448">
            <v>25595000</v>
          </cell>
        </row>
        <row r="449">
          <cell r="A449">
            <v>1984</v>
          </cell>
          <cell r="C449" t="str">
            <v>NM</v>
          </cell>
          <cell r="D449">
            <v>21661000</v>
          </cell>
          <cell r="E449">
            <v>12671000</v>
          </cell>
          <cell r="F449">
            <v>4888000</v>
          </cell>
          <cell r="G449">
            <v>68416000</v>
          </cell>
          <cell r="H449">
            <v>837000</v>
          </cell>
          <cell r="I449">
            <v>239000</v>
          </cell>
          <cell r="J449">
            <v>2000</v>
          </cell>
          <cell r="K449">
            <v>1844000</v>
          </cell>
          <cell r="L449">
            <v>0</v>
          </cell>
          <cell r="M449">
            <v>703000</v>
          </cell>
          <cell r="N449">
            <v>30000</v>
          </cell>
          <cell r="O449">
            <v>2354000</v>
          </cell>
          <cell r="P449">
            <v>11000</v>
          </cell>
          <cell r="Q449">
            <v>48783000</v>
          </cell>
          <cell r="R449">
            <v>0</v>
          </cell>
        </row>
        <row r="450">
          <cell r="A450">
            <v>1984</v>
          </cell>
          <cell r="C450" t="str">
            <v>NY</v>
          </cell>
          <cell r="D450">
            <v>252732000</v>
          </cell>
          <cell r="E450">
            <v>58236000</v>
          </cell>
          <cell r="F450">
            <v>46552000</v>
          </cell>
          <cell r="G450">
            <v>3016627000</v>
          </cell>
          <cell r="H450">
            <v>4015000</v>
          </cell>
          <cell r="I450">
            <v>14595000</v>
          </cell>
          <cell r="J450">
            <v>474000</v>
          </cell>
          <cell r="K450">
            <v>868000</v>
          </cell>
          <cell r="L450">
            <v>77000</v>
          </cell>
          <cell r="M450">
            <v>30173000</v>
          </cell>
          <cell r="N450">
            <v>520000</v>
          </cell>
          <cell r="O450">
            <v>27773000</v>
          </cell>
          <cell r="P450">
            <v>80000</v>
          </cell>
          <cell r="Q450">
            <v>1721330000</v>
          </cell>
          <cell r="R450">
            <v>594569000</v>
          </cell>
        </row>
        <row r="451">
          <cell r="A451">
            <v>1984</v>
          </cell>
          <cell r="C451" t="str">
            <v>NC</v>
          </cell>
          <cell r="D451">
            <v>31854000</v>
          </cell>
          <cell r="E451">
            <v>28381000</v>
          </cell>
          <cell r="F451">
            <v>0</v>
          </cell>
          <cell r="G451">
            <v>278773000</v>
          </cell>
          <cell r="H451">
            <v>1928000</v>
          </cell>
          <cell r="I451">
            <v>0</v>
          </cell>
          <cell r="J451">
            <v>0</v>
          </cell>
          <cell r="K451">
            <v>1732000</v>
          </cell>
          <cell r="L451">
            <v>0</v>
          </cell>
          <cell r="M451">
            <v>492000</v>
          </cell>
          <cell r="N451">
            <v>0</v>
          </cell>
          <cell r="O451">
            <v>5377000</v>
          </cell>
          <cell r="P451">
            <v>24000</v>
          </cell>
          <cell r="Q451">
            <v>158724000</v>
          </cell>
          <cell r="R451">
            <v>31639000</v>
          </cell>
        </row>
        <row r="452">
          <cell r="A452">
            <v>1984</v>
          </cell>
          <cell r="C452" t="str">
            <v>ND</v>
          </cell>
          <cell r="D452">
            <v>5101000</v>
          </cell>
          <cell r="E452">
            <v>17953000</v>
          </cell>
          <cell r="F452">
            <v>860000</v>
          </cell>
          <cell r="G452">
            <v>24950000</v>
          </cell>
          <cell r="H452">
            <v>145000</v>
          </cell>
          <cell r="I452">
            <v>0</v>
          </cell>
          <cell r="J452">
            <v>73000</v>
          </cell>
          <cell r="K452">
            <v>0</v>
          </cell>
          <cell r="L452">
            <v>0</v>
          </cell>
          <cell r="M452">
            <v>91000</v>
          </cell>
          <cell r="N452">
            <v>79000</v>
          </cell>
          <cell r="O452">
            <v>858000</v>
          </cell>
          <cell r="P452">
            <v>0</v>
          </cell>
          <cell r="Q452">
            <v>12808000</v>
          </cell>
          <cell r="R452">
            <v>272000</v>
          </cell>
        </row>
        <row r="453">
          <cell r="A453">
            <v>1984</v>
          </cell>
          <cell r="C453" t="str">
            <v>OH</v>
          </cell>
          <cell r="D453">
            <v>132722000</v>
          </cell>
          <cell r="E453">
            <v>112630000</v>
          </cell>
          <cell r="F453">
            <v>12222000</v>
          </cell>
          <cell r="G453">
            <v>662824000</v>
          </cell>
          <cell r="H453">
            <v>327000</v>
          </cell>
          <cell r="I453">
            <v>0</v>
          </cell>
          <cell r="J453">
            <v>2120000</v>
          </cell>
          <cell r="K453">
            <v>3604000</v>
          </cell>
          <cell r="L453">
            <v>0</v>
          </cell>
          <cell r="M453">
            <v>1698000</v>
          </cell>
          <cell r="N453">
            <v>2206000</v>
          </cell>
          <cell r="O453">
            <v>7999000</v>
          </cell>
          <cell r="P453">
            <v>0</v>
          </cell>
          <cell r="Q453">
            <v>709987000</v>
          </cell>
          <cell r="R453">
            <v>182380000</v>
          </cell>
        </row>
        <row r="454">
          <cell r="A454">
            <v>1984</v>
          </cell>
          <cell r="C454" t="str">
            <v>OK</v>
          </cell>
          <cell r="D454">
            <v>35187000</v>
          </cell>
          <cell r="E454">
            <v>586000</v>
          </cell>
          <cell r="F454">
            <v>9826000</v>
          </cell>
          <cell r="G454">
            <v>181245000</v>
          </cell>
          <cell r="H454">
            <v>1182000</v>
          </cell>
          <cell r="I454">
            <v>15000</v>
          </cell>
          <cell r="J454">
            <v>2023000</v>
          </cell>
          <cell r="K454">
            <v>15000</v>
          </cell>
          <cell r="L454">
            <v>0</v>
          </cell>
          <cell r="M454">
            <v>2428000</v>
          </cell>
          <cell r="N454">
            <v>2124000</v>
          </cell>
          <cell r="O454">
            <v>1994000</v>
          </cell>
          <cell r="P454">
            <v>14000</v>
          </cell>
          <cell r="Q454">
            <v>126492000</v>
          </cell>
          <cell r="R454">
            <v>616000</v>
          </cell>
        </row>
        <row r="455">
          <cell r="A455">
            <v>1984</v>
          </cell>
          <cell r="C455" t="str">
            <v>OR</v>
          </cell>
          <cell r="D455">
            <v>29866000</v>
          </cell>
          <cell r="E455">
            <v>517000</v>
          </cell>
          <cell r="F455">
            <v>31000</v>
          </cell>
          <cell r="G455">
            <v>198229000</v>
          </cell>
          <cell r="H455">
            <v>21237000</v>
          </cell>
          <cell r="I455">
            <v>0</v>
          </cell>
          <cell r="J455">
            <v>0</v>
          </cell>
          <cell r="K455">
            <v>25000</v>
          </cell>
          <cell r="L455">
            <v>1316000</v>
          </cell>
          <cell r="M455">
            <v>760000</v>
          </cell>
          <cell r="N455">
            <v>0</v>
          </cell>
          <cell r="O455">
            <v>997000</v>
          </cell>
          <cell r="P455">
            <v>1610000</v>
          </cell>
          <cell r="Q455">
            <v>98257000</v>
          </cell>
          <cell r="R455">
            <v>9775000</v>
          </cell>
        </row>
        <row r="456">
          <cell r="A456">
            <v>1984</v>
          </cell>
          <cell r="C456" t="str">
            <v>PA</v>
          </cell>
          <cell r="D456">
            <v>127097000</v>
          </cell>
          <cell r="E456">
            <v>126111000</v>
          </cell>
          <cell r="F456">
            <v>23255000</v>
          </cell>
          <cell r="G456">
            <v>1177179000</v>
          </cell>
          <cell r="H456">
            <v>0</v>
          </cell>
          <cell r="I456">
            <v>0</v>
          </cell>
          <cell r="J456">
            <v>309000</v>
          </cell>
          <cell r="K456">
            <v>5743000</v>
          </cell>
          <cell r="L456">
            <v>0</v>
          </cell>
          <cell r="M456">
            <v>1242000</v>
          </cell>
          <cell r="N456">
            <v>438000</v>
          </cell>
          <cell r="O456">
            <v>10639000</v>
          </cell>
          <cell r="P456">
            <v>0</v>
          </cell>
          <cell r="Q456">
            <v>792935000</v>
          </cell>
          <cell r="R456">
            <v>274499000</v>
          </cell>
        </row>
        <row r="457">
          <cell r="A457">
            <v>1984</v>
          </cell>
          <cell r="C457" t="str">
            <v>RI</v>
          </cell>
          <cell r="D457">
            <v>16691000</v>
          </cell>
          <cell r="E457">
            <v>14425000</v>
          </cell>
          <cell r="F457">
            <v>6683000</v>
          </cell>
          <cell r="G457">
            <v>53489000</v>
          </cell>
          <cell r="H457">
            <v>0</v>
          </cell>
          <cell r="I457">
            <v>125000</v>
          </cell>
          <cell r="J457">
            <v>2554000</v>
          </cell>
          <cell r="K457">
            <v>1037000</v>
          </cell>
          <cell r="L457">
            <v>0</v>
          </cell>
          <cell r="M457">
            <v>360000</v>
          </cell>
          <cell r="N457">
            <v>2556000</v>
          </cell>
          <cell r="O457">
            <v>1207000</v>
          </cell>
          <cell r="P457">
            <v>0</v>
          </cell>
          <cell r="Q457">
            <v>67007000</v>
          </cell>
          <cell r="R457">
            <v>20247000</v>
          </cell>
        </row>
        <row r="458">
          <cell r="A458">
            <v>1984</v>
          </cell>
          <cell r="C458" t="str">
            <v>SC</v>
          </cell>
          <cell r="D458">
            <v>41444000</v>
          </cell>
          <cell r="E458">
            <v>0</v>
          </cell>
          <cell r="F458">
            <v>0</v>
          </cell>
          <cell r="G458">
            <v>131321000</v>
          </cell>
          <cell r="H458">
            <v>426000</v>
          </cell>
          <cell r="I458">
            <v>57000</v>
          </cell>
          <cell r="J458">
            <v>0</v>
          </cell>
          <cell r="K458">
            <v>30000</v>
          </cell>
          <cell r="L458">
            <v>0</v>
          </cell>
          <cell r="M458">
            <v>1354000</v>
          </cell>
          <cell r="N458">
            <v>0</v>
          </cell>
          <cell r="O458">
            <v>2628000</v>
          </cell>
          <cell r="P458">
            <v>2000</v>
          </cell>
          <cell r="Q458">
            <v>74698000</v>
          </cell>
          <cell r="R458">
            <v>2957000</v>
          </cell>
        </row>
        <row r="459">
          <cell r="A459">
            <v>1984</v>
          </cell>
          <cell r="C459" t="str">
            <v>SD</v>
          </cell>
          <cell r="D459">
            <v>11334000</v>
          </cell>
          <cell r="E459">
            <v>825000</v>
          </cell>
          <cell r="F459">
            <v>1844000</v>
          </cell>
          <cell r="G459">
            <v>38638000</v>
          </cell>
          <cell r="H459">
            <v>435000</v>
          </cell>
          <cell r="I459">
            <v>0</v>
          </cell>
          <cell r="J459">
            <v>10000</v>
          </cell>
          <cell r="K459">
            <v>0</v>
          </cell>
          <cell r="L459">
            <v>0</v>
          </cell>
          <cell r="M459">
            <v>481000</v>
          </cell>
          <cell r="N459">
            <v>17000</v>
          </cell>
          <cell r="O459">
            <v>606000</v>
          </cell>
          <cell r="P459">
            <v>2000</v>
          </cell>
          <cell r="Q459">
            <v>18463000</v>
          </cell>
          <cell r="R459">
            <v>27000</v>
          </cell>
        </row>
        <row r="460">
          <cell r="A460">
            <v>1984</v>
          </cell>
          <cell r="C460" t="str">
            <v>TN</v>
          </cell>
          <cell r="D460">
            <v>45070000</v>
          </cell>
          <cell r="E460">
            <v>62073000</v>
          </cell>
          <cell r="F460">
            <v>0</v>
          </cell>
          <cell r="G460">
            <v>161953000</v>
          </cell>
          <cell r="H460">
            <v>825000</v>
          </cell>
          <cell r="I460">
            <v>99000</v>
          </cell>
          <cell r="J460">
            <v>0</v>
          </cell>
          <cell r="K460">
            <v>48000</v>
          </cell>
          <cell r="L460">
            <v>0</v>
          </cell>
          <cell r="M460">
            <v>1458000</v>
          </cell>
          <cell r="N460">
            <v>0</v>
          </cell>
          <cell r="O460">
            <v>726000</v>
          </cell>
          <cell r="P460">
            <v>0</v>
          </cell>
          <cell r="Q460">
            <v>82366000</v>
          </cell>
          <cell r="R460">
            <v>3372000</v>
          </cell>
        </row>
        <row r="461">
          <cell r="A461">
            <v>1984</v>
          </cell>
          <cell r="C461" t="str">
            <v>TX</v>
          </cell>
          <cell r="D461">
            <v>162339000</v>
          </cell>
          <cell r="E461">
            <v>8517000</v>
          </cell>
          <cell r="F461">
            <v>1370000</v>
          </cell>
          <cell r="G461">
            <v>522899000</v>
          </cell>
          <cell r="H461">
            <v>5641000</v>
          </cell>
          <cell r="I461">
            <v>18000</v>
          </cell>
          <cell r="J461">
            <v>0</v>
          </cell>
          <cell r="K461">
            <v>17500000</v>
          </cell>
          <cell r="L461">
            <v>1000</v>
          </cell>
          <cell r="M461">
            <v>7027000</v>
          </cell>
          <cell r="N461">
            <v>81000</v>
          </cell>
          <cell r="O461">
            <v>28573000</v>
          </cell>
          <cell r="P461">
            <v>622000</v>
          </cell>
          <cell r="Q461">
            <v>331939000</v>
          </cell>
          <cell r="R461">
            <v>613000</v>
          </cell>
        </row>
        <row r="462">
          <cell r="A462">
            <v>1984</v>
          </cell>
          <cell r="C462" t="str">
            <v>US</v>
          </cell>
          <cell r="D462">
            <v>2474823000</v>
          </cell>
          <cell r="E462">
            <v>919989000</v>
          </cell>
          <cell r="F462">
            <v>410530000</v>
          </cell>
          <cell r="G462">
            <v>15609890000</v>
          </cell>
          <cell r="H462">
            <v>90730000</v>
          </cell>
          <cell r="I462">
            <v>19132000</v>
          </cell>
          <cell r="J462">
            <v>25665000</v>
          </cell>
          <cell r="K462">
            <v>56665000</v>
          </cell>
          <cell r="L462">
            <v>4917000</v>
          </cell>
          <cell r="M462">
            <v>80888000</v>
          </cell>
          <cell r="N462">
            <v>34140000</v>
          </cell>
          <cell r="O462">
            <v>160282000</v>
          </cell>
          <cell r="P462">
            <v>6374000</v>
          </cell>
          <cell r="Q462">
            <v>14445780000</v>
          </cell>
          <cell r="R462">
            <v>2313186000</v>
          </cell>
        </row>
        <row r="463">
          <cell r="A463">
            <v>1984</v>
          </cell>
          <cell r="C463" t="str">
            <v>UT</v>
          </cell>
          <cell r="D463">
            <v>27756000</v>
          </cell>
          <cell r="E463">
            <v>0</v>
          </cell>
          <cell r="F463">
            <v>0</v>
          </cell>
          <cell r="G463">
            <v>93070000</v>
          </cell>
          <cell r="H463">
            <v>67000</v>
          </cell>
          <cell r="I463">
            <v>9000</v>
          </cell>
          <cell r="J463">
            <v>0</v>
          </cell>
          <cell r="K463">
            <v>1634000</v>
          </cell>
          <cell r="L463">
            <v>0</v>
          </cell>
          <cell r="M463">
            <v>47000</v>
          </cell>
          <cell r="N463">
            <v>0</v>
          </cell>
          <cell r="O463">
            <v>3119000</v>
          </cell>
          <cell r="P463">
            <v>0</v>
          </cell>
          <cell r="Q463">
            <v>50775000</v>
          </cell>
          <cell r="R463">
            <v>5713000</v>
          </cell>
        </row>
        <row r="464">
          <cell r="A464">
            <v>1984</v>
          </cell>
          <cell r="C464" t="str">
            <v>VT</v>
          </cell>
          <cell r="D464">
            <v>11342000</v>
          </cell>
          <cell r="E464">
            <v>121000</v>
          </cell>
          <cell r="F464">
            <v>2466000</v>
          </cell>
          <cell r="G464">
            <v>43617000</v>
          </cell>
          <cell r="H464">
            <v>79000</v>
          </cell>
          <cell r="I464">
            <v>0</v>
          </cell>
          <cell r="J464">
            <v>0</v>
          </cell>
          <cell r="K464">
            <v>0</v>
          </cell>
          <cell r="L464">
            <v>0</v>
          </cell>
          <cell r="M464">
            <v>240000</v>
          </cell>
          <cell r="N464">
            <v>4000</v>
          </cell>
          <cell r="O464">
            <v>58000</v>
          </cell>
          <cell r="P464">
            <v>1000</v>
          </cell>
          <cell r="Q464">
            <v>39669000</v>
          </cell>
          <cell r="R464">
            <v>2477000</v>
          </cell>
        </row>
        <row r="465">
          <cell r="A465">
            <v>1984</v>
          </cell>
          <cell r="C465" t="str">
            <v>VA</v>
          </cell>
          <cell r="D465">
            <v>33109000</v>
          </cell>
          <cell r="E465">
            <v>12232000</v>
          </cell>
          <cell r="F465">
            <v>0</v>
          </cell>
          <cell r="G465">
            <v>211083000</v>
          </cell>
          <cell r="H465">
            <v>1504000</v>
          </cell>
          <cell r="I465">
            <v>23000</v>
          </cell>
          <cell r="J465">
            <v>0</v>
          </cell>
          <cell r="K465">
            <v>1388000</v>
          </cell>
          <cell r="L465">
            <v>0</v>
          </cell>
          <cell r="M465">
            <v>1283000</v>
          </cell>
          <cell r="N465">
            <v>0</v>
          </cell>
          <cell r="O465">
            <v>2633000</v>
          </cell>
          <cell r="P465">
            <v>8000</v>
          </cell>
          <cell r="Q465">
            <v>204331000</v>
          </cell>
          <cell r="R465">
            <v>23498000</v>
          </cell>
        </row>
        <row r="466">
          <cell r="A466">
            <v>1984</v>
          </cell>
          <cell r="C466" t="str">
            <v>WA</v>
          </cell>
          <cell r="D466">
            <v>68144000</v>
          </cell>
          <cell r="E466">
            <v>1300000</v>
          </cell>
          <cell r="F466">
            <v>7979000</v>
          </cell>
          <cell r="G466">
            <v>237533000</v>
          </cell>
          <cell r="H466">
            <v>845000</v>
          </cell>
          <cell r="I466">
            <v>0</v>
          </cell>
          <cell r="J466">
            <v>198000</v>
          </cell>
          <cell r="K466">
            <v>0</v>
          </cell>
          <cell r="L466">
            <v>0</v>
          </cell>
          <cell r="M466">
            <v>1710000</v>
          </cell>
          <cell r="N466">
            <v>270000</v>
          </cell>
          <cell r="O466">
            <v>1962000</v>
          </cell>
          <cell r="P466">
            <v>36000</v>
          </cell>
          <cell r="Q466">
            <v>257441000</v>
          </cell>
          <cell r="R466">
            <v>37383000</v>
          </cell>
        </row>
        <row r="467">
          <cell r="A467">
            <v>1984</v>
          </cell>
          <cell r="C467" t="str">
            <v>WV</v>
          </cell>
          <cell r="D467">
            <v>18725000</v>
          </cell>
          <cell r="E467">
            <v>0</v>
          </cell>
          <cell r="F467">
            <v>1268000</v>
          </cell>
          <cell r="G467">
            <v>102127000</v>
          </cell>
          <cell r="H467">
            <v>820000</v>
          </cell>
          <cell r="I467">
            <v>0</v>
          </cell>
          <cell r="J467">
            <v>0</v>
          </cell>
          <cell r="K467">
            <v>0</v>
          </cell>
          <cell r="L467">
            <v>0</v>
          </cell>
          <cell r="M467">
            <v>280000</v>
          </cell>
          <cell r="N467">
            <v>211000</v>
          </cell>
          <cell r="O467">
            <v>479000</v>
          </cell>
          <cell r="P467">
            <v>1000</v>
          </cell>
          <cell r="Q467">
            <v>68339000</v>
          </cell>
          <cell r="R467">
            <v>2092000</v>
          </cell>
        </row>
        <row r="468">
          <cell r="A468">
            <v>1984</v>
          </cell>
          <cell r="C468" t="str">
            <v>WI</v>
          </cell>
          <cell r="D468">
            <v>54527000</v>
          </cell>
          <cell r="E468">
            <v>962000</v>
          </cell>
          <cell r="F468">
            <v>13196000</v>
          </cell>
          <cell r="G468">
            <v>287519000</v>
          </cell>
          <cell r="H468">
            <v>3458000</v>
          </cell>
          <cell r="I468">
            <v>281000</v>
          </cell>
          <cell r="J468">
            <v>1988000</v>
          </cell>
          <cell r="K468">
            <v>258000</v>
          </cell>
          <cell r="L468">
            <v>0</v>
          </cell>
          <cell r="M468">
            <v>1389000</v>
          </cell>
          <cell r="N468">
            <v>2166000</v>
          </cell>
          <cell r="O468">
            <v>1336000</v>
          </cell>
          <cell r="P468">
            <v>82000</v>
          </cell>
          <cell r="Q468">
            <v>429432000</v>
          </cell>
          <cell r="R468">
            <v>63298000</v>
          </cell>
        </row>
        <row r="469">
          <cell r="A469">
            <v>1984</v>
          </cell>
          <cell r="C469" t="str">
            <v>WY</v>
          </cell>
          <cell r="D469">
            <v>12122000</v>
          </cell>
          <cell r="E469">
            <v>89000</v>
          </cell>
          <cell r="F469">
            <v>3583000</v>
          </cell>
          <cell r="G469">
            <v>27766000</v>
          </cell>
          <cell r="H469">
            <v>0</v>
          </cell>
          <cell r="I469">
            <v>254000</v>
          </cell>
          <cell r="J469">
            <v>341000</v>
          </cell>
          <cell r="K469">
            <v>384000</v>
          </cell>
          <cell r="L469">
            <v>0</v>
          </cell>
          <cell r="M469">
            <v>260000</v>
          </cell>
          <cell r="N469">
            <v>452000</v>
          </cell>
          <cell r="O469">
            <v>604000</v>
          </cell>
          <cell r="P469">
            <v>0</v>
          </cell>
          <cell r="Q469">
            <v>11367000</v>
          </cell>
          <cell r="R469">
            <v>1996000</v>
          </cell>
        </row>
        <row r="470">
          <cell r="A470">
            <v>1985</v>
          </cell>
          <cell r="C470" t="str">
            <v>AL</v>
          </cell>
          <cell r="D470">
            <v>31210000</v>
          </cell>
          <cell r="E470">
            <v>171000</v>
          </cell>
          <cell r="F470">
            <v>7063000</v>
          </cell>
          <cell r="G470">
            <v>126523000</v>
          </cell>
          <cell r="H470">
            <v>3141000</v>
          </cell>
          <cell r="I470">
            <v>0</v>
          </cell>
          <cell r="J470">
            <v>59000</v>
          </cell>
          <cell r="K470">
            <v>435000</v>
          </cell>
          <cell r="L470">
            <v>0</v>
          </cell>
          <cell r="M470">
            <v>626000</v>
          </cell>
          <cell r="N470">
            <v>100000</v>
          </cell>
          <cell r="O470">
            <v>1290000</v>
          </cell>
          <cell r="P470">
            <v>66000</v>
          </cell>
          <cell r="Q470">
            <v>122360000</v>
          </cell>
          <cell r="R470">
            <v>419000</v>
          </cell>
        </row>
        <row r="471">
          <cell r="A471">
            <v>1985</v>
          </cell>
          <cell r="C471" t="str">
            <v>AK</v>
          </cell>
          <cell r="D471">
            <v>9588000</v>
          </cell>
          <cell r="E471">
            <v>7214000</v>
          </cell>
          <cell r="F471">
            <v>17873000</v>
          </cell>
          <cell r="G471">
            <v>68641000</v>
          </cell>
          <cell r="H471">
            <v>653000</v>
          </cell>
          <cell r="I471">
            <v>0</v>
          </cell>
          <cell r="J471">
            <v>671000</v>
          </cell>
          <cell r="K471">
            <v>40000</v>
          </cell>
          <cell r="L471">
            <v>3000</v>
          </cell>
          <cell r="M471">
            <v>74000</v>
          </cell>
          <cell r="N471">
            <v>743000</v>
          </cell>
          <cell r="O471">
            <v>290000</v>
          </cell>
          <cell r="P471">
            <v>3000</v>
          </cell>
          <cell r="Q471">
            <v>56488000</v>
          </cell>
          <cell r="R471">
            <v>7000</v>
          </cell>
        </row>
        <row r="472">
          <cell r="A472">
            <v>1985</v>
          </cell>
          <cell r="C472" t="str">
            <v>AZ</v>
          </cell>
          <cell r="D472">
            <v>18783000</v>
          </cell>
          <cell r="E472">
            <v>40000</v>
          </cell>
          <cell r="F472">
            <v>10082000</v>
          </cell>
          <cell r="G472">
            <v>144551000</v>
          </cell>
          <cell r="H472">
            <v>1210000</v>
          </cell>
          <cell r="I472">
            <v>0</v>
          </cell>
          <cell r="J472">
            <v>0</v>
          </cell>
          <cell r="K472">
            <v>4000</v>
          </cell>
          <cell r="L472">
            <v>27000</v>
          </cell>
          <cell r="M472">
            <v>0</v>
          </cell>
          <cell r="N472">
            <v>68000</v>
          </cell>
          <cell r="O472">
            <v>448000</v>
          </cell>
          <cell r="P472">
            <v>53000</v>
          </cell>
          <cell r="Q472">
            <v>64685000</v>
          </cell>
          <cell r="R472">
            <v>9252000</v>
          </cell>
        </row>
        <row r="473">
          <cell r="A473">
            <v>1985</v>
          </cell>
          <cell r="C473" t="str">
            <v>AR</v>
          </cell>
          <cell r="D473">
            <v>26958000</v>
          </cell>
          <cell r="E473">
            <v>1118000</v>
          </cell>
          <cell r="F473">
            <v>0</v>
          </cell>
          <cell r="G473">
            <v>108245000</v>
          </cell>
          <cell r="H473">
            <v>1392000</v>
          </cell>
          <cell r="I473">
            <v>52000</v>
          </cell>
          <cell r="J473">
            <v>0</v>
          </cell>
          <cell r="K473">
            <v>0</v>
          </cell>
          <cell r="L473">
            <v>36000</v>
          </cell>
          <cell r="M473">
            <v>2031000</v>
          </cell>
          <cell r="N473">
            <v>0</v>
          </cell>
          <cell r="O473">
            <v>482000</v>
          </cell>
          <cell r="P473">
            <v>65000</v>
          </cell>
          <cell r="Q473">
            <v>39498000</v>
          </cell>
          <cell r="R473">
            <v>21403000</v>
          </cell>
        </row>
        <row r="474">
          <cell r="A474">
            <v>1985</v>
          </cell>
          <cell r="C474" t="str">
            <v>CA</v>
          </cell>
          <cell r="D474">
            <v>239939000</v>
          </cell>
          <cell r="E474">
            <v>9694000</v>
          </cell>
          <cell r="F474">
            <v>35687000</v>
          </cell>
          <cell r="G474">
            <v>2104678000</v>
          </cell>
          <cell r="H474">
            <v>13831000</v>
          </cell>
          <cell r="I474">
            <v>66000</v>
          </cell>
          <cell r="J474">
            <v>1076000</v>
          </cell>
          <cell r="K474">
            <v>407000</v>
          </cell>
          <cell r="L474">
            <v>0</v>
          </cell>
          <cell r="M474">
            <v>2236000</v>
          </cell>
          <cell r="N474">
            <v>1447000</v>
          </cell>
          <cell r="O474">
            <v>7371000</v>
          </cell>
          <cell r="P474">
            <v>198000</v>
          </cell>
          <cell r="Q474">
            <v>3409849000</v>
          </cell>
          <cell r="R474">
            <v>165876000</v>
          </cell>
        </row>
        <row r="475">
          <cell r="A475">
            <v>1985</v>
          </cell>
          <cell r="C475" t="str">
            <v>CO</v>
          </cell>
          <cell r="D475">
            <v>25493000</v>
          </cell>
          <cell r="E475">
            <v>12297000</v>
          </cell>
          <cell r="F475">
            <v>5851000</v>
          </cell>
          <cell r="G475">
            <v>245290000</v>
          </cell>
          <cell r="H475">
            <v>0</v>
          </cell>
          <cell r="I475">
            <v>65000</v>
          </cell>
          <cell r="J475">
            <v>0</v>
          </cell>
          <cell r="K475">
            <v>1187000</v>
          </cell>
          <cell r="L475">
            <v>0</v>
          </cell>
          <cell r="M475">
            <v>896000</v>
          </cell>
          <cell r="N475">
            <v>138000</v>
          </cell>
          <cell r="O475">
            <v>5712000</v>
          </cell>
          <cell r="P475">
            <v>0</v>
          </cell>
          <cell r="Q475">
            <v>155120000</v>
          </cell>
          <cell r="R475">
            <v>4621000</v>
          </cell>
        </row>
        <row r="476">
          <cell r="A476">
            <v>1985</v>
          </cell>
          <cell r="C476" t="str">
            <v>CT</v>
          </cell>
          <cell r="D476">
            <v>48503000</v>
          </cell>
          <cell r="E476">
            <v>53675000</v>
          </cell>
          <cell r="F476">
            <v>16366000</v>
          </cell>
          <cell r="G476">
            <v>149312000</v>
          </cell>
          <cell r="H476">
            <v>0</v>
          </cell>
          <cell r="I476">
            <v>0</v>
          </cell>
          <cell r="J476">
            <v>1152000</v>
          </cell>
          <cell r="K476">
            <v>404000</v>
          </cell>
          <cell r="L476">
            <v>0</v>
          </cell>
          <cell r="M476">
            <v>536000</v>
          </cell>
          <cell r="N476">
            <v>1288000</v>
          </cell>
          <cell r="O476">
            <v>1404000</v>
          </cell>
          <cell r="P476">
            <v>0</v>
          </cell>
          <cell r="Q476">
            <v>245325000</v>
          </cell>
          <cell r="R476">
            <v>26035000</v>
          </cell>
        </row>
        <row r="477">
          <cell r="A477">
            <v>1985</v>
          </cell>
          <cell r="C477" t="str">
            <v>DE</v>
          </cell>
          <cell r="D477">
            <v>5024000</v>
          </cell>
          <cell r="E477">
            <v>111000</v>
          </cell>
          <cell r="F477">
            <v>15556000</v>
          </cell>
          <cell r="G477">
            <v>48227000</v>
          </cell>
          <cell r="H477">
            <v>0</v>
          </cell>
          <cell r="I477">
            <v>0</v>
          </cell>
          <cell r="J477">
            <v>644000</v>
          </cell>
          <cell r="K477">
            <v>0</v>
          </cell>
          <cell r="L477">
            <v>0</v>
          </cell>
          <cell r="M477">
            <v>292000</v>
          </cell>
          <cell r="N477">
            <v>734000</v>
          </cell>
          <cell r="O477">
            <v>344000</v>
          </cell>
          <cell r="P477">
            <v>0</v>
          </cell>
          <cell r="Q477">
            <v>26884000</v>
          </cell>
          <cell r="R477">
            <v>2963000</v>
          </cell>
        </row>
        <row r="478">
          <cell r="A478">
            <v>1985</v>
          </cell>
          <cell r="C478" t="str">
            <v>DC</v>
          </cell>
          <cell r="D478">
            <v>10223000</v>
          </cell>
          <cell r="E478">
            <v>8500000</v>
          </cell>
          <cell r="F478">
            <v>19438000</v>
          </cell>
          <cell r="G478">
            <v>88418000</v>
          </cell>
          <cell r="H478">
            <v>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68000</v>
          </cell>
          <cell r="N478">
            <v>636000</v>
          </cell>
          <cell r="O478">
            <v>846000</v>
          </cell>
          <cell r="P478">
            <v>0</v>
          </cell>
          <cell r="Q478">
            <v>82399000</v>
          </cell>
          <cell r="R478">
            <v>23698000</v>
          </cell>
        </row>
        <row r="479">
          <cell r="A479">
            <v>1985</v>
          </cell>
          <cell r="C479" t="str">
            <v>FL</v>
          </cell>
          <cell r="D479">
            <v>30304000</v>
          </cell>
          <cell r="E479">
            <v>6588000</v>
          </cell>
          <cell r="F479">
            <v>14489000</v>
          </cell>
          <cell r="G479">
            <v>565418000</v>
          </cell>
          <cell r="H479">
            <v>965000</v>
          </cell>
          <cell r="I479">
            <v>574000</v>
          </cell>
          <cell r="J479">
            <v>101000</v>
          </cell>
          <cell r="K479">
            <v>30000</v>
          </cell>
          <cell r="L479">
            <v>0</v>
          </cell>
          <cell r="M479">
            <v>1608000</v>
          </cell>
          <cell r="N479">
            <v>241000</v>
          </cell>
          <cell r="O479">
            <v>2112000</v>
          </cell>
          <cell r="P479">
            <v>10000</v>
          </cell>
          <cell r="Q479">
            <v>171661000</v>
          </cell>
          <cell r="R479">
            <v>1470000</v>
          </cell>
        </row>
        <row r="480">
          <cell r="A480">
            <v>1985</v>
          </cell>
          <cell r="C480" t="str">
            <v>GA</v>
          </cell>
          <cell r="D480">
            <v>56680000</v>
          </cell>
          <cell r="E480">
            <v>17289000</v>
          </cell>
          <cell r="F480">
            <v>0</v>
          </cell>
          <cell r="G480">
            <v>103216000</v>
          </cell>
          <cell r="H480">
            <v>3479000</v>
          </cell>
          <cell r="I480">
            <v>0</v>
          </cell>
          <cell r="J480">
            <v>0</v>
          </cell>
          <cell r="K480">
            <v>24000</v>
          </cell>
          <cell r="L480">
            <v>0</v>
          </cell>
          <cell r="M480">
            <v>567000</v>
          </cell>
          <cell r="N480">
            <v>0</v>
          </cell>
          <cell r="O480">
            <v>283000</v>
          </cell>
          <cell r="P480">
            <v>84000</v>
          </cell>
          <cell r="Q480">
            <v>194490000</v>
          </cell>
          <cell r="R480">
            <v>0</v>
          </cell>
        </row>
        <row r="481">
          <cell r="A481">
            <v>1985</v>
          </cell>
          <cell r="C481" t="str">
            <v>HI</v>
          </cell>
          <cell r="D481">
            <v>14883000</v>
          </cell>
          <cell r="E481">
            <v>779000</v>
          </cell>
          <cell r="F481">
            <v>0</v>
          </cell>
          <cell r="G481">
            <v>52420000</v>
          </cell>
          <cell r="H481">
            <v>31000</v>
          </cell>
          <cell r="I481">
            <v>15000</v>
          </cell>
          <cell r="J481">
            <v>0</v>
          </cell>
          <cell r="K481">
            <v>17000</v>
          </cell>
          <cell r="L481">
            <v>0</v>
          </cell>
          <cell r="M481">
            <v>150000</v>
          </cell>
          <cell r="N481">
            <v>0</v>
          </cell>
          <cell r="O481">
            <v>325000</v>
          </cell>
          <cell r="P481">
            <v>0</v>
          </cell>
          <cell r="Q481">
            <v>81650000</v>
          </cell>
          <cell r="R481">
            <v>18231000</v>
          </cell>
        </row>
        <row r="482">
          <cell r="A482">
            <v>1985</v>
          </cell>
          <cell r="C482" t="str">
            <v>ID</v>
          </cell>
          <cell r="D482">
            <v>20537000</v>
          </cell>
          <cell r="E482">
            <v>1862000</v>
          </cell>
          <cell r="F482">
            <v>1942000</v>
          </cell>
          <cell r="G482">
            <v>52684000</v>
          </cell>
          <cell r="H482">
            <v>139000</v>
          </cell>
          <cell r="I482">
            <v>0</v>
          </cell>
          <cell r="J482">
            <v>106000</v>
          </cell>
          <cell r="K482">
            <v>10000</v>
          </cell>
          <cell r="L482">
            <v>0</v>
          </cell>
          <cell r="M482">
            <v>796000</v>
          </cell>
          <cell r="N482">
            <v>106000</v>
          </cell>
          <cell r="O482">
            <v>1846000</v>
          </cell>
          <cell r="P482">
            <v>0</v>
          </cell>
          <cell r="Q482">
            <v>24191000</v>
          </cell>
          <cell r="R482">
            <v>150000</v>
          </cell>
        </row>
        <row r="483">
          <cell r="A483">
            <v>1985</v>
          </cell>
          <cell r="C483" t="str">
            <v>IL</v>
          </cell>
          <cell r="D483">
            <v>149596000</v>
          </cell>
          <cell r="E483">
            <v>32455000</v>
          </cell>
          <cell r="F483">
            <v>12145000</v>
          </cell>
          <cell r="G483">
            <v>820037000</v>
          </cell>
          <cell r="H483">
            <v>4488000</v>
          </cell>
          <cell r="I483">
            <v>15000</v>
          </cell>
          <cell r="J483">
            <v>10980000</v>
          </cell>
          <cell r="K483">
            <v>2421000</v>
          </cell>
          <cell r="L483">
            <v>0</v>
          </cell>
          <cell r="M483">
            <v>2005000</v>
          </cell>
          <cell r="N483">
            <v>11176000</v>
          </cell>
          <cell r="O483">
            <v>8431000</v>
          </cell>
          <cell r="P483">
            <v>30000</v>
          </cell>
          <cell r="Q483">
            <v>906122000</v>
          </cell>
          <cell r="R483">
            <v>257309000</v>
          </cell>
        </row>
        <row r="484">
          <cell r="A484">
            <v>1985</v>
          </cell>
          <cell r="C484" t="str">
            <v>IN</v>
          </cell>
          <cell r="D484">
            <v>50979000</v>
          </cell>
          <cell r="E484">
            <v>30367000</v>
          </cell>
          <cell r="F484">
            <v>20619000</v>
          </cell>
          <cell r="G484">
            <v>211590000</v>
          </cell>
          <cell r="H484">
            <v>203000</v>
          </cell>
          <cell r="I484">
            <v>77000</v>
          </cell>
          <cell r="J484">
            <v>1221000</v>
          </cell>
          <cell r="K484">
            <v>18000</v>
          </cell>
          <cell r="L484">
            <v>0</v>
          </cell>
          <cell r="M484">
            <v>2730000</v>
          </cell>
          <cell r="N484">
            <v>2876000</v>
          </cell>
          <cell r="O484">
            <v>2100000</v>
          </cell>
          <cell r="P484">
            <v>0</v>
          </cell>
          <cell r="Q484">
            <v>178548000</v>
          </cell>
          <cell r="R484">
            <v>2395000</v>
          </cell>
        </row>
        <row r="485">
          <cell r="A485">
            <v>1985</v>
          </cell>
          <cell r="C485" t="str">
            <v>IA</v>
          </cell>
          <cell r="D485">
            <v>37858000</v>
          </cell>
          <cell r="E485">
            <v>59856000</v>
          </cell>
          <cell r="F485">
            <v>20950000</v>
          </cell>
          <cell r="G485">
            <v>173659000</v>
          </cell>
          <cell r="H485">
            <v>160000</v>
          </cell>
          <cell r="I485">
            <v>21000</v>
          </cell>
          <cell r="J485">
            <v>0</v>
          </cell>
          <cell r="K485">
            <v>1139000</v>
          </cell>
          <cell r="L485">
            <v>0</v>
          </cell>
          <cell r="M485">
            <v>245000</v>
          </cell>
          <cell r="N485">
            <v>135000</v>
          </cell>
          <cell r="O485">
            <v>2631000</v>
          </cell>
          <cell r="P485">
            <v>6000</v>
          </cell>
          <cell r="Q485">
            <v>159466000</v>
          </cell>
          <cell r="R485">
            <v>10911000</v>
          </cell>
        </row>
        <row r="486">
          <cell r="A486">
            <v>1985</v>
          </cell>
          <cell r="C486" t="str">
            <v>KS</v>
          </cell>
          <cell r="D486">
            <v>13136000</v>
          </cell>
          <cell r="E486">
            <v>1558000</v>
          </cell>
          <cell r="F486">
            <v>2745000</v>
          </cell>
          <cell r="G486">
            <v>144602000</v>
          </cell>
          <cell r="H486">
            <v>1143000</v>
          </cell>
          <cell r="I486">
            <v>0</v>
          </cell>
          <cell r="J486">
            <v>111000</v>
          </cell>
          <cell r="K486">
            <v>36000</v>
          </cell>
          <cell r="L486">
            <v>0</v>
          </cell>
          <cell r="M486">
            <v>66000</v>
          </cell>
          <cell r="N486">
            <v>128000</v>
          </cell>
          <cell r="O486">
            <v>1119000</v>
          </cell>
          <cell r="P486">
            <v>0</v>
          </cell>
          <cell r="Q486">
            <v>83475000</v>
          </cell>
          <cell r="R486">
            <v>13954000</v>
          </cell>
        </row>
        <row r="487">
          <cell r="A487">
            <v>1985</v>
          </cell>
          <cell r="C487" t="str">
            <v>KY</v>
          </cell>
          <cell r="D487">
            <v>35330000</v>
          </cell>
          <cell r="E487">
            <v>19514000</v>
          </cell>
          <cell r="F487">
            <v>0</v>
          </cell>
          <cell r="G487">
            <v>175670000</v>
          </cell>
          <cell r="H487">
            <v>1014000</v>
          </cell>
          <cell r="I487">
            <v>0</v>
          </cell>
          <cell r="J487">
            <v>0</v>
          </cell>
          <cell r="K487">
            <v>322000</v>
          </cell>
          <cell r="L487">
            <v>0</v>
          </cell>
          <cell r="M487">
            <v>113000</v>
          </cell>
          <cell r="N487">
            <v>0</v>
          </cell>
          <cell r="O487">
            <v>997000</v>
          </cell>
          <cell r="P487">
            <v>0</v>
          </cell>
          <cell r="Q487">
            <v>138131000</v>
          </cell>
          <cell r="R487">
            <v>2178000</v>
          </cell>
        </row>
        <row r="488">
          <cell r="A488">
            <v>1985</v>
          </cell>
          <cell r="C488" t="str">
            <v>LA</v>
          </cell>
          <cell r="D488">
            <v>26730000</v>
          </cell>
          <cell r="E488">
            <v>6958000</v>
          </cell>
          <cell r="F488">
            <v>1885000</v>
          </cell>
          <cell r="G488">
            <v>239501000</v>
          </cell>
          <cell r="H488">
            <v>4797000</v>
          </cell>
          <cell r="I488">
            <v>0</v>
          </cell>
          <cell r="J488">
            <v>11000</v>
          </cell>
          <cell r="K488">
            <v>85000</v>
          </cell>
          <cell r="L488">
            <v>0</v>
          </cell>
          <cell r="M488">
            <v>0</v>
          </cell>
          <cell r="N488">
            <v>90000</v>
          </cell>
          <cell r="O488">
            <v>1686000</v>
          </cell>
          <cell r="P488">
            <v>78000</v>
          </cell>
          <cell r="Q488">
            <v>152494000</v>
          </cell>
          <cell r="R488">
            <v>3535000</v>
          </cell>
        </row>
        <row r="489">
          <cell r="A489">
            <v>1985</v>
          </cell>
          <cell r="C489" t="str">
            <v>ME</v>
          </cell>
          <cell r="D489">
            <v>15695000</v>
          </cell>
          <cell r="E489">
            <v>45480000</v>
          </cell>
          <cell r="F489">
            <v>289000</v>
          </cell>
          <cell r="G489">
            <v>69545000</v>
          </cell>
          <cell r="H489">
            <v>157000</v>
          </cell>
          <cell r="I489">
            <v>3000</v>
          </cell>
          <cell r="J489">
            <v>5000</v>
          </cell>
          <cell r="K489">
            <v>4000</v>
          </cell>
          <cell r="L489">
            <v>0</v>
          </cell>
          <cell r="M489">
            <v>734000</v>
          </cell>
          <cell r="N489">
            <v>7000</v>
          </cell>
          <cell r="O489">
            <v>277000</v>
          </cell>
          <cell r="P489">
            <v>27000</v>
          </cell>
          <cell r="Q489">
            <v>81093000</v>
          </cell>
          <cell r="R489">
            <v>1256000</v>
          </cell>
        </row>
        <row r="490">
          <cell r="A490">
            <v>1985</v>
          </cell>
          <cell r="C490" t="str">
            <v>MD</v>
          </cell>
          <cell r="D490">
            <v>24269000</v>
          </cell>
          <cell r="E490">
            <v>38867000</v>
          </cell>
          <cell r="F490">
            <v>914000</v>
          </cell>
          <cell r="G490">
            <v>201423000</v>
          </cell>
          <cell r="H490">
            <v>1384000</v>
          </cell>
          <cell r="I490">
            <v>0</v>
          </cell>
          <cell r="J490">
            <v>0</v>
          </cell>
          <cell r="K490">
            <v>0</v>
          </cell>
          <cell r="L490">
            <v>1944000</v>
          </cell>
          <cell r="M490">
            <v>351000</v>
          </cell>
          <cell r="N490">
            <v>266000</v>
          </cell>
          <cell r="O490">
            <v>820000</v>
          </cell>
          <cell r="P490">
            <v>1947000</v>
          </cell>
          <cell r="Q490">
            <v>280813000</v>
          </cell>
          <cell r="R490">
            <v>6000</v>
          </cell>
        </row>
        <row r="491">
          <cell r="A491">
            <v>1985</v>
          </cell>
          <cell r="C491" t="str">
            <v>MA</v>
          </cell>
          <cell r="D491">
            <v>63231000</v>
          </cell>
          <cell r="E491">
            <v>0</v>
          </cell>
          <cell r="F491">
            <v>21209000</v>
          </cell>
          <cell r="G491">
            <v>683889000</v>
          </cell>
          <cell r="H491">
            <v>1747000</v>
          </cell>
          <cell r="I491">
            <v>0</v>
          </cell>
          <cell r="J491">
            <v>119000</v>
          </cell>
          <cell r="K491">
            <v>14000</v>
          </cell>
          <cell r="L491">
            <v>0</v>
          </cell>
          <cell r="M491">
            <v>512000</v>
          </cell>
          <cell r="N491">
            <v>254000</v>
          </cell>
          <cell r="O491">
            <v>1632000</v>
          </cell>
          <cell r="P491">
            <v>6000</v>
          </cell>
          <cell r="Q491">
            <v>441759000</v>
          </cell>
          <cell r="R491">
            <v>84530000</v>
          </cell>
        </row>
        <row r="492">
          <cell r="A492">
            <v>1985</v>
          </cell>
          <cell r="C492" t="str">
            <v>MI</v>
          </cell>
          <cell r="D492">
            <v>150361000</v>
          </cell>
          <cell r="E492">
            <v>81243000</v>
          </cell>
          <cell r="F492">
            <v>11635000</v>
          </cell>
          <cell r="G492">
            <v>904179000</v>
          </cell>
          <cell r="H492">
            <v>4798000</v>
          </cell>
          <cell r="I492">
            <v>7000</v>
          </cell>
          <cell r="J492">
            <v>572000</v>
          </cell>
          <cell r="K492">
            <v>147000</v>
          </cell>
          <cell r="L492">
            <v>0</v>
          </cell>
          <cell r="M492">
            <v>1767000</v>
          </cell>
          <cell r="N492">
            <v>572000</v>
          </cell>
          <cell r="O492">
            <v>12206000</v>
          </cell>
          <cell r="P492">
            <v>0</v>
          </cell>
          <cell r="Q492">
            <v>1075158000</v>
          </cell>
          <cell r="R492">
            <v>322233000</v>
          </cell>
        </row>
        <row r="493">
          <cell r="A493">
            <v>1985</v>
          </cell>
          <cell r="C493" t="str">
            <v>MN</v>
          </cell>
          <cell r="D493">
            <v>74165000</v>
          </cell>
          <cell r="E493">
            <v>2593000</v>
          </cell>
          <cell r="F493">
            <v>9589000</v>
          </cell>
          <cell r="G493">
            <v>452924000</v>
          </cell>
          <cell r="H493">
            <v>1888000</v>
          </cell>
          <cell r="I493">
            <v>148000</v>
          </cell>
          <cell r="J493">
            <v>214000</v>
          </cell>
          <cell r="K493">
            <v>5320000</v>
          </cell>
          <cell r="L493">
            <v>2000</v>
          </cell>
          <cell r="M493">
            <v>1977000</v>
          </cell>
          <cell r="N493">
            <v>305000</v>
          </cell>
          <cell r="O493">
            <v>7992000</v>
          </cell>
          <cell r="P493">
            <v>14000</v>
          </cell>
          <cell r="Q493">
            <v>296288000</v>
          </cell>
          <cell r="R493">
            <v>87188000</v>
          </cell>
        </row>
        <row r="494">
          <cell r="A494">
            <v>1985</v>
          </cell>
          <cell r="C494" t="str">
            <v>MS</v>
          </cell>
          <cell r="D494">
            <v>36468000</v>
          </cell>
          <cell r="E494">
            <v>280000</v>
          </cell>
          <cell r="F494">
            <v>0</v>
          </cell>
          <cell r="G494">
            <v>101287000</v>
          </cell>
          <cell r="H494">
            <v>764000</v>
          </cell>
          <cell r="I494">
            <v>0</v>
          </cell>
          <cell r="J494">
            <v>0</v>
          </cell>
          <cell r="K494">
            <v>30000</v>
          </cell>
          <cell r="L494">
            <v>0</v>
          </cell>
          <cell r="M494">
            <v>231000</v>
          </cell>
          <cell r="N494">
            <v>0</v>
          </cell>
          <cell r="O494">
            <v>1041000</v>
          </cell>
          <cell r="P494">
            <v>33000</v>
          </cell>
          <cell r="Q494">
            <v>57070000</v>
          </cell>
          <cell r="R494">
            <v>55000</v>
          </cell>
        </row>
        <row r="495">
          <cell r="A495">
            <v>1985</v>
          </cell>
          <cell r="C495" t="str">
            <v>MO</v>
          </cell>
          <cell r="D495">
            <v>51789000</v>
          </cell>
          <cell r="E495">
            <v>43740000</v>
          </cell>
          <cell r="F495">
            <v>5383000</v>
          </cell>
          <cell r="G495">
            <v>208504000</v>
          </cell>
          <cell r="H495">
            <v>929000</v>
          </cell>
          <cell r="I495">
            <v>115000</v>
          </cell>
          <cell r="J495">
            <v>1858000</v>
          </cell>
          <cell r="K495">
            <v>1650000</v>
          </cell>
          <cell r="L495">
            <v>0</v>
          </cell>
          <cell r="M495">
            <v>2936000</v>
          </cell>
          <cell r="N495">
            <v>2295000</v>
          </cell>
          <cell r="O495">
            <v>3420000</v>
          </cell>
          <cell r="P495">
            <v>0</v>
          </cell>
          <cell r="Q495">
            <v>185107000</v>
          </cell>
          <cell r="R495">
            <v>7414000</v>
          </cell>
        </row>
        <row r="496">
          <cell r="A496">
            <v>1985</v>
          </cell>
          <cell r="C496" t="str">
            <v>MT</v>
          </cell>
          <cell r="D496">
            <v>8757000</v>
          </cell>
          <cell r="E496">
            <v>0</v>
          </cell>
          <cell r="F496">
            <v>3990000</v>
          </cell>
          <cell r="G496">
            <v>68557000</v>
          </cell>
          <cell r="H496">
            <v>453000</v>
          </cell>
          <cell r="I496">
            <v>0</v>
          </cell>
          <cell r="J496">
            <v>101000</v>
          </cell>
          <cell r="K496">
            <v>102000</v>
          </cell>
          <cell r="L496">
            <v>0</v>
          </cell>
          <cell r="M496">
            <v>9000</v>
          </cell>
          <cell r="N496">
            <v>141000</v>
          </cell>
          <cell r="O496">
            <v>810000</v>
          </cell>
          <cell r="P496">
            <v>5000</v>
          </cell>
          <cell r="Q496">
            <v>29380000</v>
          </cell>
          <cell r="R496">
            <v>219000</v>
          </cell>
        </row>
        <row r="497">
          <cell r="A497">
            <v>1985</v>
          </cell>
          <cell r="C497" t="str">
            <v>NE</v>
          </cell>
          <cell r="D497">
            <v>18523000</v>
          </cell>
          <cell r="E497">
            <v>15445000</v>
          </cell>
          <cell r="F497">
            <v>17649000</v>
          </cell>
          <cell r="G497">
            <v>94788000</v>
          </cell>
          <cell r="H497">
            <v>1413000</v>
          </cell>
          <cell r="I497">
            <v>0</v>
          </cell>
          <cell r="J497">
            <v>326000</v>
          </cell>
          <cell r="K497">
            <v>13000</v>
          </cell>
          <cell r="L497">
            <v>0</v>
          </cell>
          <cell r="M497">
            <v>336000</v>
          </cell>
          <cell r="N497">
            <v>434000</v>
          </cell>
          <cell r="O497">
            <v>1523000</v>
          </cell>
          <cell r="P497">
            <v>9000</v>
          </cell>
          <cell r="Q497">
            <v>59779000</v>
          </cell>
          <cell r="R497">
            <v>202000</v>
          </cell>
        </row>
        <row r="498">
          <cell r="A498">
            <v>1985</v>
          </cell>
          <cell r="C498" t="str">
            <v>NV</v>
          </cell>
          <cell r="D498">
            <v>18813000</v>
          </cell>
          <cell r="E498">
            <v>85000</v>
          </cell>
          <cell r="F498">
            <v>0</v>
          </cell>
          <cell r="G498">
            <v>45677000</v>
          </cell>
          <cell r="H498">
            <v>182000</v>
          </cell>
          <cell r="I498">
            <v>0</v>
          </cell>
          <cell r="J498">
            <v>0</v>
          </cell>
          <cell r="K498">
            <v>16000</v>
          </cell>
          <cell r="L498">
            <v>0</v>
          </cell>
          <cell r="M498">
            <v>895000</v>
          </cell>
          <cell r="N498">
            <v>0</v>
          </cell>
          <cell r="O498">
            <v>106000</v>
          </cell>
          <cell r="P498">
            <v>0</v>
          </cell>
          <cell r="Q498">
            <v>10705000</v>
          </cell>
          <cell r="R498">
            <v>427000</v>
          </cell>
        </row>
        <row r="499">
          <cell r="A499">
            <v>1985</v>
          </cell>
          <cell r="C499" t="str">
            <v>NH</v>
          </cell>
          <cell r="D499">
            <v>10868000</v>
          </cell>
          <cell r="E499">
            <v>4242000</v>
          </cell>
          <cell r="F499">
            <v>4172000</v>
          </cell>
          <cell r="G499">
            <v>108947000</v>
          </cell>
          <cell r="H499">
            <v>177000</v>
          </cell>
          <cell r="I499">
            <v>0</v>
          </cell>
          <cell r="J499">
            <v>60000</v>
          </cell>
          <cell r="K499">
            <v>307000</v>
          </cell>
          <cell r="L499">
            <v>0</v>
          </cell>
          <cell r="M499">
            <v>538000</v>
          </cell>
          <cell r="N499">
            <v>67000</v>
          </cell>
          <cell r="O499">
            <v>690000</v>
          </cell>
          <cell r="P499">
            <v>0</v>
          </cell>
          <cell r="Q499">
            <v>28743000</v>
          </cell>
          <cell r="R499">
            <v>1992000</v>
          </cell>
        </row>
        <row r="500">
          <cell r="A500">
            <v>1985</v>
          </cell>
          <cell r="C500" t="str">
            <v>NJ</v>
          </cell>
          <cell r="D500">
            <v>54969000</v>
          </cell>
          <cell r="E500">
            <v>6271000</v>
          </cell>
          <cell r="F500">
            <v>14822000</v>
          </cell>
          <cell r="G500">
            <v>527029000</v>
          </cell>
          <cell r="H500">
            <v>2730000</v>
          </cell>
          <cell r="I500">
            <v>13000</v>
          </cell>
          <cell r="J500">
            <v>137000</v>
          </cell>
          <cell r="K500">
            <v>3848000</v>
          </cell>
          <cell r="L500">
            <v>1458000</v>
          </cell>
          <cell r="M500">
            <v>147000</v>
          </cell>
          <cell r="N500">
            <v>310000</v>
          </cell>
          <cell r="O500">
            <v>6160000</v>
          </cell>
          <cell r="P500">
            <v>1461000</v>
          </cell>
          <cell r="Q500">
            <v>514869000</v>
          </cell>
          <cell r="R500">
            <v>21944000</v>
          </cell>
        </row>
        <row r="501">
          <cell r="A501">
            <v>1985</v>
          </cell>
          <cell r="C501" t="str">
            <v>NM</v>
          </cell>
          <cell r="D501">
            <v>23580000</v>
          </cell>
          <cell r="E501">
            <v>9609000</v>
          </cell>
          <cell r="F501">
            <v>4993000</v>
          </cell>
          <cell r="G501">
            <v>71168000</v>
          </cell>
          <cell r="H501">
            <v>882000</v>
          </cell>
          <cell r="I501">
            <v>149000</v>
          </cell>
          <cell r="J501">
            <v>3598000</v>
          </cell>
          <cell r="K501">
            <v>276000</v>
          </cell>
          <cell r="L501">
            <v>0</v>
          </cell>
          <cell r="M501">
            <v>287000</v>
          </cell>
          <cell r="N501">
            <v>3627000</v>
          </cell>
          <cell r="O501">
            <v>990000</v>
          </cell>
          <cell r="P501">
            <v>1000</v>
          </cell>
          <cell r="Q501">
            <v>53097000</v>
          </cell>
          <cell r="R501">
            <v>0</v>
          </cell>
        </row>
        <row r="502">
          <cell r="A502">
            <v>1985</v>
          </cell>
          <cell r="C502" t="str">
            <v>NY</v>
          </cell>
          <cell r="D502">
            <v>270336000</v>
          </cell>
          <cell r="E502">
            <v>74684000</v>
          </cell>
          <cell r="F502">
            <v>49794000</v>
          </cell>
          <cell r="G502">
            <v>3126753000</v>
          </cell>
          <cell r="H502">
            <v>4411000</v>
          </cell>
          <cell r="I502">
            <v>13508000</v>
          </cell>
          <cell r="J502">
            <v>697000</v>
          </cell>
          <cell r="K502">
            <v>348000</v>
          </cell>
          <cell r="L502">
            <v>79000</v>
          </cell>
          <cell r="M502">
            <v>17348000</v>
          </cell>
          <cell r="N502">
            <v>833000</v>
          </cell>
          <cell r="O502">
            <v>42914000</v>
          </cell>
          <cell r="P502">
            <v>92000</v>
          </cell>
          <cell r="Q502">
            <v>1820519000</v>
          </cell>
          <cell r="R502">
            <v>694485000</v>
          </cell>
        </row>
        <row r="503">
          <cell r="A503">
            <v>1985</v>
          </cell>
          <cell r="C503" t="str">
            <v>NC</v>
          </cell>
          <cell r="D503">
            <v>38253000</v>
          </cell>
          <cell r="E503">
            <v>28387000</v>
          </cell>
          <cell r="F503">
            <v>0</v>
          </cell>
          <cell r="G503">
            <v>295451000</v>
          </cell>
          <cell r="H503">
            <v>1869000</v>
          </cell>
          <cell r="I503">
            <v>0</v>
          </cell>
          <cell r="J503">
            <v>0</v>
          </cell>
          <cell r="K503">
            <v>1399000</v>
          </cell>
          <cell r="L503">
            <v>0</v>
          </cell>
          <cell r="M503">
            <v>141000</v>
          </cell>
          <cell r="N503">
            <v>0</v>
          </cell>
          <cell r="O503">
            <v>4467000</v>
          </cell>
          <cell r="P503">
            <v>15000</v>
          </cell>
          <cell r="Q503">
            <v>162405000</v>
          </cell>
          <cell r="R503">
            <v>37321000</v>
          </cell>
        </row>
        <row r="504">
          <cell r="A504">
            <v>1985</v>
          </cell>
          <cell r="C504" t="str">
            <v>ND</v>
          </cell>
          <cell r="D504">
            <v>5229000</v>
          </cell>
          <cell r="E504">
            <v>14813000</v>
          </cell>
          <cell r="F504">
            <v>1040000</v>
          </cell>
          <cell r="G504">
            <v>27991000</v>
          </cell>
          <cell r="H504">
            <v>164000</v>
          </cell>
          <cell r="I504">
            <v>0</v>
          </cell>
          <cell r="J504">
            <v>115000</v>
          </cell>
          <cell r="K504">
            <v>169000</v>
          </cell>
          <cell r="L504">
            <v>0</v>
          </cell>
          <cell r="M504">
            <v>118000</v>
          </cell>
          <cell r="N504">
            <v>122000</v>
          </cell>
          <cell r="O504">
            <v>628000</v>
          </cell>
          <cell r="P504">
            <v>0</v>
          </cell>
          <cell r="Q504">
            <v>14096000</v>
          </cell>
          <cell r="R504">
            <v>317000</v>
          </cell>
        </row>
        <row r="505">
          <cell r="A505">
            <v>1985</v>
          </cell>
          <cell r="C505" t="str">
            <v>OH</v>
          </cell>
          <cell r="D505">
            <v>127378000</v>
          </cell>
          <cell r="E505">
            <v>123787000</v>
          </cell>
          <cell r="F505">
            <v>13420000</v>
          </cell>
          <cell r="G505">
            <v>718375000</v>
          </cell>
          <cell r="H505">
            <v>338000</v>
          </cell>
          <cell r="I505">
            <v>0</v>
          </cell>
          <cell r="J505">
            <v>5303000</v>
          </cell>
          <cell r="K505">
            <v>4921000</v>
          </cell>
          <cell r="L505">
            <v>0</v>
          </cell>
          <cell r="M505">
            <v>3999000</v>
          </cell>
          <cell r="N505">
            <v>5649000</v>
          </cell>
          <cell r="O505">
            <v>10163000</v>
          </cell>
          <cell r="P505">
            <v>0</v>
          </cell>
          <cell r="Q505">
            <v>755966000</v>
          </cell>
          <cell r="R505">
            <v>204050000</v>
          </cell>
        </row>
        <row r="506">
          <cell r="A506">
            <v>1985</v>
          </cell>
          <cell r="C506" t="str">
            <v>OK</v>
          </cell>
          <cell r="D506">
            <v>33449000</v>
          </cell>
          <cell r="E506">
            <v>678000</v>
          </cell>
          <cell r="F506">
            <v>10282000</v>
          </cell>
          <cell r="G506">
            <v>153792000</v>
          </cell>
          <cell r="H506">
            <v>1288000</v>
          </cell>
          <cell r="I506">
            <v>6000</v>
          </cell>
          <cell r="J506">
            <v>1995000</v>
          </cell>
          <cell r="K506">
            <v>378000</v>
          </cell>
          <cell r="L506">
            <v>0</v>
          </cell>
          <cell r="M506">
            <v>694000</v>
          </cell>
          <cell r="N506">
            <v>2068000</v>
          </cell>
          <cell r="O506">
            <v>3312000</v>
          </cell>
          <cell r="P506">
            <v>22000</v>
          </cell>
          <cell r="Q506">
            <v>126312000</v>
          </cell>
          <cell r="R506">
            <v>1321000</v>
          </cell>
        </row>
        <row r="507">
          <cell r="A507">
            <v>1985</v>
          </cell>
          <cell r="C507" t="str">
            <v>OR</v>
          </cell>
          <cell r="D507">
            <v>25866000</v>
          </cell>
          <cell r="E507">
            <v>67000</v>
          </cell>
          <cell r="F507">
            <v>29000</v>
          </cell>
          <cell r="G507">
            <v>206480000</v>
          </cell>
          <cell r="H507">
            <v>26119000</v>
          </cell>
          <cell r="I507">
            <v>0</v>
          </cell>
          <cell r="J507">
            <v>0</v>
          </cell>
          <cell r="K507">
            <v>54000</v>
          </cell>
          <cell r="L507">
            <v>0</v>
          </cell>
          <cell r="M507">
            <v>1236000</v>
          </cell>
          <cell r="N507">
            <v>0</v>
          </cell>
          <cell r="O507">
            <v>2135000</v>
          </cell>
          <cell r="P507">
            <v>55000</v>
          </cell>
          <cell r="Q507">
            <v>100292000</v>
          </cell>
          <cell r="R507">
            <v>10601000</v>
          </cell>
        </row>
        <row r="508">
          <cell r="A508">
            <v>1985</v>
          </cell>
          <cell r="C508" t="str">
            <v>PA</v>
          </cell>
          <cell r="D508">
            <v>108232000</v>
          </cell>
          <cell r="E508">
            <v>142986000</v>
          </cell>
          <cell r="F508">
            <v>46449000</v>
          </cell>
          <cell r="G508">
            <v>1308087000</v>
          </cell>
          <cell r="H508">
            <v>0</v>
          </cell>
          <cell r="I508">
            <v>0</v>
          </cell>
          <cell r="J508">
            <v>426000</v>
          </cell>
          <cell r="K508">
            <v>2655000</v>
          </cell>
          <cell r="L508">
            <v>0</v>
          </cell>
          <cell r="M508">
            <v>2377000</v>
          </cell>
          <cell r="N508">
            <v>958000</v>
          </cell>
          <cell r="O508">
            <v>9874000</v>
          </cell>
          <cell r="P508">
            <v>0</v>
          </cell>
          <cell r="Q508">
            <v>769618000</v>
          </cell>
          <cell r="R508">
            <v>277253000</v>
          </cell>
        </row>
        <row r="509">
          <cell r="A509">
            <v>1985</v>
          </cell>
          <cell r="C509" t="str">
            <v>RI</v>
          </cell>
          <cell r="D509">
            <v>15506000</v>
          </cell>
          <cell r="E509">
            <v>16263000</v>
          </cell>
          <cell r="F509">
            <v>7145000</v>
          </cell>
          <cell r="G509">
            <v>59732000</v>
          </cell>
          <cell r="H509">
            <v>0</v>
          </cell>
          <cell r="I509">
            <v>378000</v>
          </cell>
          <cell r="J509">
            <v>105000</v>
          </cell>
          <cell r="K509">
            <v>388000</v>
          </cell>
          <cell r="L509">
            <v>0</v>
          </cell>
          <cell r="M509">
            <v>994000</v>
          </cell>
          <cell r="N509">
            <v>105000</v>
          </cell>
          <cell r="O509">
            <v>746000</v>
          </cell>
          <cell r="P509">
            <v>0</v>
          </cell>
          <cell r="Q509">
            <v>68968000</v>
          </cell>
          <cell r="R509">
            <v>18053000</v>
          </cell>
        </row>
        <row r="510">
          <cell r="A510">
            <v>1985</v>
          </cell>
          <cell r="C510" t="str">
            <v>SC</v>
          </cell>
          <cell r="D510">
            <v>43668000</v>
          </cell>
          <cell r="E510">
            <v>0</v>
          </cell>
          <cell r="F510">
            <v>0</v>
          </cell>
          <cell r="G510">
            <v>175378000</v>
          </cell>
          <cell r="H510">
            <v>458000</v>
          </cell>
          <cell r="I510">
            <v>48000</v>
          </cell>
          <cell r="J510">
            <v>0</v>
          </cell>
          <cell r="K510">
            <v>427000</v>
          </cell>
          <cell r="L510">
            <v>0</v>
          </cell>
          <cell r="M510">
            <v>1002000</v>
          </cell>
          <cell r="N510">
            <v>0</v>
          </cell>
          <cell r="O510">
            <v>2455000</v>
          </cell>
          <cell r="P510">
            <v>5000</v>
          </cell>
          <cell r="Q510">
            <v>86258000</v>
          </cell>
          <cell r="R510">
            <v>3751000</v>
          </cell>
        </row>
        <row r="511">
          <cell r="A511">
            <v>1985</v>
          </cell>
          <cell r="C511" t="str">
            <v>SD</v>
          </cell>
          <cell r="D511">
            <v>10022000</v>
          </cell>
          <cell r="E511">
            <v>675000</v>
          </cell>
          <cell r="F511">
            <v>1845000</v>
          </cell>
          <cell r="G511">
            <v>38192000</v>
          </cell>
          <cell r="H511">
            <v>451000</v>
          </cell>
          <cell r="I511">
            <v>0</v>
          </cell>
          <cell r="J511">
            <v>7000</v>
          </cell>
          <cell r="K511">
            <v>0</v>
          </cell>
          <cell r="L511">
            <v>0</v>
          </cell>
          <cell r="M511">
            <v>669000</v>
          </cell>
          <cell r="N511">
            <v>25000</v>
          </cell>
          <cell r="O511">
            <v>754000</v>
          </cell>
          <cell r="P511">
            <v>20000</v>
          </cell>
          <cell r="Q511">
            <v>15613000</v>
          </cell>
          <cell r="R511">
            <v>0</v>
          </cell>
        </row>
        <row r="512">
          <cell r="A512">
            <v>1985</v>
          </cell>
          <cell r="C512" t="str">
            <v>TN</v>
          </cell>
          <cell r="D512">
            <v>48212000</v>
          </cell>
          <cell r="E512">
            <v>35996000</v>
          </cell>
          <cell r="F512">
            <v>0</v>
          </cell>
          <cell r="G512">
            <v>203892000</v>
          </cell>
          <cell r="H512">
            <v>967000</v>
          </cell>
          <cell r="I512">
            <v>89000</v>
          </cell>
          <cell r="J512">
            <v>0</v>
          </cell>
          <cell r="K512">
            <v>478000</v>
          </cell>
          <cell r="L512">
            <v>0</v>
          </cell>
          <cell r="M512">
            <v>611000</v>
          </cell>
          <cell r="N512">
            <v>0</v>
          </cell>
          <cell r="O512">
            <v>1591000</v>
          </cell>
          <cell r="P512">
            <v>0</v>
          </cell>
          <cell r="Q512">
            <v>87802000</v>
          </cell>
          <cell r="R512">
            <v>14237000</v>
          </cell>
        </row>
        <row r="513">
          <cell r="A513">
            <v>1985</v>
          </cell>
          <cell r="C513" t="str">
            <v>TX</v>
          </cell>
          <cell r="D513">
            <v>169479000</v>
          </cell>
          <cell r="E513">
            <v>9039000</v>
          </cell>
          <cell r="F513">
            <v>1248000</v>
          </cell>
          <cell r="G513">
            <v>561574000</v>
          </cell>
          <cell r="H513">
            <v>6313000</v>
          </cell>
          <cell r="I513">
            <v>315000</v>
          </cell>
          <cell r="J513">
            <v>31000</v>
          </cell>
          <cell r="K513">
            <v>4531000</v>
          </cell>
          <cell r="L513">
            <v>0</v>
          </cell>
          <cell r="M513">
            <v>1442000</v>
          </cell>
          <cell r="N513">
            <v>92000</v>
          </cell>
          <cell r="O513">
            <v>35476000</v>
          </cell>
          <cell r="P513">
            <v>174000</v>
          </cell>
          <cell r="Q513">
            <v>403311000</v>
          </cell>
          <cell r="R513">
            <v>657000</v>
          </cell>
        </row>
        <row r="514">
          <cell r="A514">
            <v>1985</v>
          </cell>
          <cell r="C514" t="str">
            <v>US</v>
          </cell>
          <cell r="D514">
            <v>2529798000</v>
          </cell>
          <cell r="E514">
            <v>1067618000</v>
          </cell>
          <cell r="F514">
            <v>459652000</v>
          </cell>
          <cell r="G514">
            <v>17114010000</v>
          </cell>
          <cell r="H514">
            <v>106850000</v>
          </cell>
          <cell r="I514">
            <v>16458000</v>
          </cell>
          <cell r="J514">
            <v>33639000</v>
          </cell>
          <cell r="K514">
            <v>35477000</v>
          </cell>
          <cell r="L514">
            <v>3549000</v>
          </cell>
          <cell r="M514">
            <v>62321000</v>
          </cell>
          <cell r="N514">
            <v>40710000</v>
          </cell>
          <cell r="O514">
            <v>199659000</v>
          </cell>
          <cell r="P514">
            <v>4614000</v>
          </cell>
          <cell r="Q514">
            <v>14902797000</v>
          </cell>
          <cell r="R514">
            <v>2498541000</v>
          </cell>
        </row>
        <row r="515">
          <cell r="A515">
            <v>1985</v>
          </cell>
          <cell r="C515" t="str">
            <v>UT</v>
          </cell>
          <cell r="D515">
            <v>28337000</v>
          </cell>
          <cell r="E515">
            <v>0</v>
          </cell>
          <cell r="F515">
            <v>0</v>
          </cell>
          <cell r="G515">
            <v>97454000</v>
          </cell>
          <cell r="H515">
            <v>68000</v>
          </cell>
          <cell r="I515">
            <v>342000</v>
          </cell>
          <cell r="J515">
            <v>0</v>
          </cell>
          <cell r="K515">
            <v>412000</v>
          </cell>
          <cell r="L515">
            <v>0</v>
          </cell>
          <cell r="M515">
            <v>510000</v>
          </cell>
          <cell r="N515">
            <v>0</v>
          </cell>
          <cell r="O515">
            <v>1869000</v>
          </cell>
          <cell r="P515">
            <v>0</v>
          </cell>
          <cell r="Q515">
            <v>49789000</v>
          </cell>
          <cell r="R515">
            <v>5780000</v>
          </cell>
        </row>
        <row r="516">
          <cell r="A516">
            <v>1985</v>
          </cell>
          <cell r="C516" t="str">
            <v>VT</v>
          </cell>
          <cell r="D516">
            <v>8348000</v>
          </cell>
          <cell r="E516">
            <v>142000</v>
          </cell>
          <cell r="F516">
            <v>2739000</v>
          </cell>
          <cell r="G516">
            <v>45258000</v>
          </cell>
          <cell r="H516">
            <v>80000</v>
          </cell>
          <cell r="I516">
            <v>0</v>
          </cell>
          <cell r="J516">
            <v>0</v>
          </cell>
          <cell r="K516">
            <v>0</v>
          </cell>
          <cell r="L516">
            <v>0</v>
          </cell>
          <cell r="M516">
            <v>240000</v>
          </cell>
          <cell r="N516">
            <v>20000</v>
          </cell>
          <cell r="O516">
            <v>370000</v>
          </cell>
          <cell r="P516">
            <v>0</v>
          </cell>
          <cell r="Q516">
            <v>38108000</v>
          </cell>
          <cell r="R516">
            <v>2306000</v>
          </cell>
        </row>
        <row r="517">
          <cell r="A517">
            <v>1985</v>
          </cell>
          <cell r="C517" t="str">
            <v>VA</v>
          </cell>
          <cell r="D517">
            <v>37377000</v>
          </cell>
          <cell r="E517">
            <v>16091000</v>
          </cell>
          <cell r="F517">
            <v>0</v>
          </cell>
          <cell r="G517">
            <v>223531000</v>
          </cell>
          <cell r="H517">
            <v>1613000</v>
          </cell>
          <cell r="I517">
            <v>144000</v>
          </cell>
          <cell r="J517">
            <v>0</v>
          </cell>
          <cell r="K517">
            <v>732000</v>
          </cell>
          <cell r="L517">
            <v>0</v>
          </cell>
          <cell r="M517">
            <v>1478000</v>
          </cell>
          <cell r="N517">
            <v>0</v>
          </cell>
          <cell r="O517">
            <v>2745000</v>
          </cell>
          <cell r="P517">
            <v>6000</v>
          </cell>
          <cell r="Q517">
            <v>209071000</v>
          </cell>
          <cell r="R517">
            <v>21439000</v>
          </cell>
        </row>
        <row r="518">
          <cell r="A518">
            <v>1985</v>
          </cell>
          <cell r="C518" t="str">
            <v>WA</v>
          </cell>
          <cell r="D518">
            <v>71625000</v>
          </cell>
          <cell r="E518">
            <v>1786000</v>
          </cell>
          <cell r="F518">
            <v>9239000</v>
          </cell>
          <cell r="G518">
            <v>288206000</v>
          </cell>
          <cell r="H518">
            <v>1037000</v>
          </cell>
          <cell r="I518">
            <v>0</v>
          </cell>
          <cell r="J518">
            <v>722000</v>
          </cell>
          <cell r="K518">
            <v>0</v>
          </cell>
          <cell r="L518">
            <v>0</v>
          </cell>
          <cell r="M518">
            <v>1191000</v>
          </cell>
          <cell r="N518">
            <v>1157000</v>
          </cell>
          <cell r="O518">
            <v>895000</v>
          </cell>
          <cell r="P518">
            <v>26000</v>
          </cell>
          <cell r="Q518">
            <v>287502000</v>
          </cell>
          <cell r="R518">
            <v>36306000</v>
          </cell>
        </row>
        <row r="519">
          <cell r="A519">
            <v>1985</v>
          </cell>
          <cell r="C519" t="str">
            <v>WV</v>
          </cell>
          <cell r="D519">
            <v>18155000</v>
          </cell>
          <cell r="E519">
            <v>0</v>
          </cell>
          <cell r="F519">
            <v>1663000</v>
          </cell>
          <cell r="G519">
            <v>111276000</v>
          </cell>
          <cell r="H519">
            <v>826000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933000</v>
          </cell>
          <cell r="N519">
            <v>32000</v>
          </cell>
          <cell r="O519">
            <v>577000</v>
          </cell>
          <cell r="P519">
            <v>1000</v>
          </cell>
          <cell r="Q519">
            <v>78423000</v>
          </cell>
          <cell r="R519">
            <v>2230000</v>
          </cell>
        </row>
        <row r="520">
          <cell r="A520">
            <v>1985</v>
          </cell>
          <cell r="C520" t="str">
            <v>WI</v>
          </cell>
          <cell r="D520">
            <v>55277000</v>
          </cell>
          <cell r="E520">
            <v>84226000</v>
          </cell>
          <cell r="F520">
            <v>13921000</v>
          </cell>
          <cell r="G520">
            <v>281849000</v>
          </cell>
          <cell r="H520">
            <v>6698000</v>
          </cell>
          <cell r="I520">
            <v>204000</v>
          </cell>
          <cell r="J520">
            <v>973000</v>
          </cell>
          <cell r="K520">
            <v>279000</v>
          </cell>
          <cell r="L520">
            <v>0</v>
          </cell>
          <cell r="M520">
            <v>1381000</v>
          </cell>
          <cell r="N520">
            <v>1258000</v>
          </cell>
          <cell r="O520">
            <v>1136000</v>
          </cell>
          <cell r="P520">
            <v>102000</v>
          </cell>
          <cell r="Q520">
            <v>407442000</v>
          </cell>
          <cell r="R520">
            <v>74743000</v>
          </cell>
        </row>
        <row r="521">
          <cell r="A521">
            <v>1985</v>
          </cell>
          <cell r="C521" t="str">
            <v>WY</v>
          </cell>
          <cell r="D521">
            <v>11807000</v>
          </cell>
          <cell r="E521">
            <v>97000</v>
          </cell>
          <cell r="F521">
            <v>3502000</v>
          </cell>
          <cell r="G521">
            <v>30140000</v>
          </cell>
          <cell r="H521">
            <v>0</v>
          </cell>
          <cell r="I521">
            <v>104000</v>
          </cell>
          <cell r="J521">
            <v>143000</v>
          </cell>
          <cell r="K521">
            <v>0</v>
          </cell>
          <cell r="L521">
            <v>0</v>
          </cell>
          <cell r="M521">
            <v>198000</v>
          </cell>
          <cell r="N521">
            <v>207000</v>
          </cell>
          <cell r="O521">
            <v>168000</v>
          </cell>
          <cell r="P521">
            <v>0</v>
          </cell>
          <cell r="Q521">
            <v>14605000</v>
          </cell>
          <cell r="R521">
            <v>1818000</v>
          </cell>
        </row>
        <row r="522">
          <cell r="A522">
            <v>1986</v>
          </cell>
          <cell r="C522" t="str">
            <v>AL</v>
          </cell>
          <cell r="D522">
            <v>33517000</v>
          </cell>
          <cell r="E522">
            <v>171000</v>
          </cell>
          <cell r="F522">
            <v>8154000</v>
          </cell>
          <cell r="G522">
            <v>135289000</v>
          </cell>
          <cell r="H522">
            <v>3335000</v>
          </cell>
          <cell r="I522">
            <v>0</v>
          </cell>
          <cell r="J522">
            <v>3000</v>
          </cell>
          <cell r="K522">
            <v>1329000</v>
          </cell>
          <cell r="L522">
            <v>0</v>
          </cell>
          <cell r="M522">
            <v>511000</v>
          </cell>
          <cell r="N522">
            <v>32000</v>
          </cell>
          <cell r="O522">
            <v>2668000</v>
          </cell>
          <cell r="P522">
            <v>86000</v>
          </cell>
          <cell r="Q522">
            <v>126770000</v>
          </cell>
          <cell r="R522">
            <v>440000</v>
          </cell>
        </row>
        <row r="523">
          <cell r="A523">
            <v>1986</v>
          </cell>
          <cell r="C523" t="str">
            <v>AK</v>
          </cell>
          <cell r="D523">
            <v>18047000</v>
          </cell>
          <cell r="E523">
            <v>7518000</v>
          </cell>
          <cell r="F523">
            <v>22174000</v>
          </cell>
          <cell r="G523">
            <v>94058000</v>
          </cell>
          <cell r="H523">
            <v>499000</v>
          </cell>
          <cell r="I523">
            <v>0</v>
          </cell>
          <cell r="J523">
            <v>139000</v>
          </cell>
          <cell r="K523">
            <v>2000</v>
          </cell>
          <cell r="L523">
            <v>0</v>
          </cell>
          <cell r="M523">
            <v>880000</v>
          </cell>
          <cell r="N523">
            <v>453000</v>
          </cell>
          <cell r="O523">
            <v>584000</v>
          </cell>
          <cell r="P523">
            <v>0</v>
          </cell>
          <cell r="Q523">
            <v>67151000</v>
          </cell>
          <cell r="R523">
            <v>910000</v>
          </cell>
        </row>
        <row r="524">
          <cell r="A524">
            <v>1986</v>
          </cell>
          <cell r="C524" t="str">
            <v>AZ</v>
          </cell>
          <cell r="D524">
            <v>15242000</v>
          </cell>
          <cell r="E524">
            <v>91000</v>
          </cell>
          <cell r="F524">
            <v>8805000</v>
          </cell>
          <cell r="G524">
            <v>147734000</v>
          </cell>
          <cell r="H524">
            <v>1076000</v>
          </cell>
          <cell r="I524">
            <v>0</v>
          </cell>
          <cell r="J524">
            <v>0</v>
          </cell>
          <cell r="K524">
            <v>32000</v>
          </cell>
          <cell r="L524">
            <v>17000</v>
          </cell>
          <cell r="M524">
            <v>0</v>
          </cell>
          <cell r="N524">
            <v>10000</v>
          </cell>
          <cell r="O524">
            <v>3219000</v>
          </cell>
          <cell r="P524">
            <v>102000</v>
          </cell>
          <cell r="Q524">
            <v>72269000</v>
          </cell>
          <cell r="R524">
            <v>11494000</v>
          </cell>
        </row>
        <row r="525">
          <cell r="A525">
            <v>1986</v>
          </cell>
          <cell r="C525" t="str">
            <v>AR</v>
          </cell>
          <cell r="D525">
            <v>28124000</v>
          </cell>
          <cell r="E525">
            <v>1594000</v>
          </cell>
          <cell r="F525">
            <v>0</v>
          </cell>
          <cell r="G525">
            <v>116761000</v>
          </cell>
          <cell r="H525">
            <v>1550000</v>
          </cell>
          <cell r="I525">
            <v>0</v>
          </cell>
          <cell r="J525">
            <v>0</v>
          </cell>
          <cell r="K525">
            <v>140000</v>
          </cell>
          <cell r="L525">
            <v>0</v>
          </cell>
          <cell r="M525">
            <v>828000</v>
          </cell>
          <cell r="N525">
            <v>0</v>
          </cell>
          <cell r="O525">
            <v>931000</v>
          </cell>
          <cell r="P525">
            <v>1000</v>
          </cell>
          <cell r="Q525">
            <v>47823000</v>
          </cell>
          <cell r="R525">
            <v>20329000</v>
          </cell>
        </row>
        <row r="526">
          <cell r="A526">
            <v>1986</v>
          </cell>
          <cell r="C526" t="str">
            <v>CA</v>
          </cell>
          <cell r="D526">
            <v>242915000</v>
          </cell>
          <cell r="E526">
            <v>345000</v>
          </cell>
          <cell r="F526">
            <v>38478000</v>
          </cell>
          <cell r="G526">
            <v>2305887000</v>
          </cell>
          <cell r="H526">
            <v>15011000</v>
          </cell>
          <cell r="I526">
            <v>186000</v>
          </cell>
          <cell r="J526">
            <v>19192000</v>
          </cell>
          <cell r="K526">
            <v>126000</v>
          </cell>
          <cell r="L526">
            <v>0</v>
          </cell>
          <cell r="M526">
            <v>4944000</v>
          </cell>
          <cell r="N526">
            <v>19444000</v>
          </cell>
          <cell r="O526">
            <v>14343000</v>
          </cell>
          <cell r="P526">
            <v>123000</v>
          </cell>
          <cell r="Q526">
            <v>3785810000</v>
          </cell>
          <cell r="R526">
            <v>181078000</v>
          </cell>
        </row>
        <row r="527">
          <cell r="A527">
            <v>1986</v>
          </cell>
          <cell r="C527" t="str">
            <v>CO</v>
          </cell>
          <cell r="D527">
            <v>18825000</v>
          </cell>
          <cell r="E527">
            <v>24068000</v>
          </cell>
          <cell r="F527">
            <v>6179000</v>
          </cell>
          <cell r="G527">
            <v>320447000</v>
          </cell>
          <cell r="H527">
            <v>0</v>
          </cell>
          <cell r="I527">
            <v>0</v>
          </cell>
          <cell r="J527">
            <v>0</v>
          </cell>
          <cell r="K527">
            <v>366000</v>
          </cell>
          <cell r="L527">
            <v>0</v>
          </cell>
          <cell r="M527">
            <v>306000</v>
          </cell>
          <cell r="N527">
            <v>1570000</v>
          </cell>
          <cell r="O527">
            <v>2297000</v>
          </cell>
          <cell r="P527">
            <v>0</v>
          </cell>
          <cell r="Q527">
            <v>165991000</v>
          </cell>
          <cell r="R527">
            <v>13967000</v>
          </cell>
        </row>
        <row r="528">
          <cell r="A528">
            <v>1986</v>
          </cell>
          <cell r="C528" t="str">
            <v>CT</v>
          </cell>
          <cell r="D528">
            <v>48763000</v>
          </cell>
          <cell r="E528">
            <v>51489000</v>
          </cell>
          <cell r="F528">
            <v>17754000</v>
          </cell>
          <cell r="G528">
            <v>193007000</v>
          </cell>
          <cell r="H528">
            <v>0</v>
          </cell>
          <cell r="I528">
            <v>0</v>
          </cell>
          <cell r="J528">
            <v>595000</v>
          </cell>
          <cell r="K528">
            <v>378000</v>
          </cell>
          <cell r="L528">
            <v>0</v>
          </cell>
          <cell r="M528">
            <v>1255000</v>
          </cell>
          <cell r="N528">
            <v>747000</v>
          </cell>
          <cell r="O528">
            <v>1656000</v>
          </cell>
          <cell r="P528">
            <v>0</v>
          </cell>
          <cell r="Q528">
            <v>237442000</v>
          </cell>
          <cell r="R528">
            <v>39826000</v>
          </cell>
        </row>
        <row r="529">
          <cell r="A529">
            <v>1986</v>
          </cell>
          <cell r="C529" t="str">
            <v>DE</v>
          </cell>
          <cell r="D529">
            <v>5385000</v>
          </cell>
          <cell r="E529">
            <v>60000</v>
          </cell>
          <cell r="F529">
            <v>16709000</v>
          </cell>
          <cell r="G529">
            <v>56995000</v>
          </cell>
          <cell r="H529">
            <v>0</v>
          </cell>
          <cell r="I529">
            <v>3000</v>
          </cell>
          <cell r="J529">
            <v>505000</v>
          </cell>
          <cell r="K529">
            <v>0</v>
          </cell>
          <cell r="L529">
            <v>0</v>
          </cell>
          <cell r="M529">
            <v>78000</v>
          </cell>
          <cell r="N529">
            <v>606000</v>
          </cell>
          <cell r="O529">
            <v>318000</v>
          </cell>
          <cell r="P529">
            <v>0</v>
          </cell>
          <cell r="Q529">
            <v>22904000</v>
          </cell>
          <cell r="R529">
            <v>2148000</v>
          </cell>
        </row>
        <row r="530">
          <cell r="A530">
            <v>1986</v>
          </cell>
          <cell r="C530" t="str">
            <v>DC</v>
          </cell>
          <cell r="D530">
            <v>10383000</v>
          </cell>
          <cell r="E530">
            <v>10132000</v>
          </cell>
          <cell r="F530">
            <v>20973000</v>
          </cell>
          <cell r="G530">
            <v>104340000</v>
          </cell>
          <cell r="H530">
            <v>0</v>
          </cell>
          <cell r="I530">
            <v>0</v>
          </cell>
          <cell r="J530">
            <v>0</v>
          </cell>
          <cell r="K530">
            <v>0</v>
          </cell>
          <cell r="L530">
            <v>0</v>
          </cell>
          <cell r="M530">
            <v>50000</v>
          </cell>
          <cell r="N530">
            <v>1191000</v>
          </cell>
          <cell r="O530">
            <v>689000</v>
          </cell>
          <cell r="P530">
            <v>0</v>
          </cell>
          <cell r="Q530">
            <v>80697000</v>
          </cell>
          <cell r="R530">
            <v>21204000</v>
          </cell>
        </row>
        <row r="531">
          <cell r="A531">
            <v>1986</v>
          </cell>
          <cell r="C531" t="str">
            <v>FL</v>
          </cell>
          <cell r="D531">
            <v>31141000</v>
          </cell>
          <cell r="E531">
            <v>40033000</v>
          </cell>
          <cell r="F531">
            <v>18143000</v>
          </cell>
          <cell r="G531">
            <v>442821000</v>
          </cell>
          <cell r="H531">
            <v>1086000</v>
          </cell>
          <cell r="I531">
            <v>0</v>
          </cell>
          <cell r="J531">
            <v>246000</v>
          </cell>
          <cell r="K531">
            <v>277000</v>
          </cell>
          <cell r="L531">
            <v>0</v>
          </cell>
          <cell r="M531">
            <v>410000</v>
          </cell>
          <cell r="N531">
            <v>381000</v>
          </cell>
          <cell r="O531">
            <v>3119000</v>
          </cell>
          <cell r="P531">
            <v>0</v>
          </cell>
          <cell r="Q531">
            <v>292856000</v>
          </cell>
          <cell r="R531">
            <v>6530000</v>
          </cell>
        </row>
        <row r="532">
          <cell r="A532">
            <v>1986</v>
          </cell>
          <cell r="C532" t="str">
            <v>GA</v>
          </cell>
          <cell r="D532">
            <v>64910000</v>
          </cell>
          <cell r="E532">
            <v>18315000</v>
          </cell>
          <cell r="F532">
            <v>0</v>
          </cell>
          <cell r="G532">
            <v>115918000</v>
          </cell>
          <cell r="H532">
            <v>4164000</v>
          </cell>
          <cell r="I532">
            <v>0</v>
          </cell>
          <cell r="J532">
            <v>0</v>
          </cell>
          <cell r="K532">
            <v>659000</v>
          </cell>
          <cell r="L532">
            <v>0</v>
          </cell>
          <cell r="M532">
            <v>468000</v>
          </cell>
          <cell r="N532">
            <v>0</v>
          </cell>
          <cell r="O532">
            <v>1218000</v>
          </cell>
          <cell r="P532">
            <v>72000</v>
          </cell>
          <cell r="Q532">
            <v>212292000</v>
          </cell>
          <cell r="R532">
            <v>0</v>
          </cell>
        </row>
        <row r="533">
          <cell r="A533">
            <v>1986</v>
          </cell>
          <cell r="C533" t="str">
            <v>HI</v>
          </cell>
          <cell r="D533">
            <v>16469000</v>
          </cell>
          <cell r="E533">
            <v>731000</v>
          </cell>
          <cell r="F533">
            <v>0</v>
          </cell>
          <cell r="G533">
            <v>51913000</v>
          </cell>
          <cell r="H533">
            <v>32000</v>
          </cell>
          <cell r="I533">
            <v>0</v>
          </cell>
          <cell r="J533">
            <v>0</v>
          </cell>
          <cell r="K533">
            <v>26000</v>
          </cell>
          <cell r="L533">
            <v>0</v>
          </cell>
          <cell r="M533">
            <v>453000</v>
          </cell>
          <cell r="N533">
            <v>0</v>
          </cell>
          <cell r="O533">
            <v>500000</v>
          </cell>
          <cell r="P533">
            <v>0</v>
          </cell>
          <cell r="Q533">
            <v>76910000</v>
          </cell>
          <cell r="R533">
            <v>19700000</v>
          </cell>
        </row>
        <row r="534">
          <cell r="A534">
            <v>1986</v>
          </cell>
          <cell r="C534" t="str">
            <v>ID</v>
          </cell>
          <cell r="D534">
            <v>10032000</v>
          </cell>
          <cell r="E534">
            <v>1975000</v>
          </cell>
          <cell r="F534">
            <v>2218000</v>
          </cell>
          <cell r="G534">
            <v>54108000</v>
          </cell>
          <cell r="H534">
            <v>124000</v>
          </cell>
          <cell r="I534">
            <v>0</v>
          </cell>
          <cell r="J534">
            <v>76000</v>
          </cell>
          <cell r="K534">
            <v>47000</v>
          </cell>
          <cell r="L534">
            <v>0</v>
          </cell>
          <cell r="M534">
            <v>987000</v>
          </cell>
          <cell r="N534">
            <v>76000</v>
          </cell>
          <cell r="O534">
            <v>1033000</v>
          </cell>
          <cell r="P534">
            <v>0</v>
          </cell>
          <cell r="Q534">
            <v>23723000</v>
          </cell>
          <cell r="R534">
            <v>149000</v>
          </cell>
        </row>
        <row r="535">
          <cell r="A535">
            <v>1986</v>
          </cell>
          <cell r="C535" t="str">
            <v>IL</v>
          </cell>
          <cell r="D535">
            <v>115851000</v>
          </cell>
          <cell r="E535">
            <v>34908000</v>
          </cell>
          <cell r="F535">
            <v>14618000</v>
          </cell>
          <cell r="G535">
            <v>907468000</v>
          </cell>
          <cell r="H535">
            <v>5039000</v>
          </cell>
          <cell r="I535">
            <v>426000</v>
          </cell>
          <cell r="J535">
            <v>4560000</v>
          </cell>
          <cell r="K535">
            <v>2620000</v>
          </cell>
          <cell r="L535">
            <v>0</v>
          </cell>
          <cell r="M535">
            <v>36469000</v>
          </cell>
          <cell r="N535">
            <v>6237000</v>
          </cell>
          <cell r="O535">
            <v>9517000</v>
          </cell>
          <cell r="P535">
            <v>28000</v>
          </cell>
          <cell r="Q535">
            <v>929434000</v>
          </cell>
          <cell r="R535">
            <v>260843000</v>
          </cell>
        </row>
        <row r="536">
          <cell r="A536">
            <v>1986</v>
          </cell>
          <cell r="C536" t="str">
            <v>IN</v>
          </cell>
          <cell r="D536">
            <v>54397000</v>
          </cell>
          <cell r="E536">
            <v>27999000</v>
          </cell>
          <cell r="F536">
            <v>28377000</v>
          </cell>
          <cell r="G536">
            <v>223653000</v>
          </cell>
          <cell r="H536">
            <v>316000</v>
          </cell>
          <cell r="I536">
            <v>546000</v>
          </cell>
          <cell r="J536">
            <v>892000</v>
          </cell>
          <cell r="K536">
            <v>3000</v>
          </cell>
          <cell r="L536">
            <v>0</v>
          </cell>
          <cell r="M536">
            <v>2858000</v>
          </cell>
          <cell r="N536">
            <v>2031000</v>
          </cell>
          <cell r="O536">
            <v>4870000</v>
          </cell>
          <cell r="P536">
            <v>0</v>
          </cell>
          <cell r="Q536">
            <v>179070000</v>
          </cell>
          <cell r="R536">
            <v>1561000</v>
          </cell>
        </row>
        <row r="537">
          <cell r="A537">
            <v>1986</v>
          </cell>
          <cell r="C537" t="str">
            <v>IA</v>
          </cell>
          <cell r="D537">
            <v>38484000</v>
          </cell>
          <cell r="E537">
            <v>58498000</v>
          </cell>
          <cell r="F537">
            <v>22223000</v>
          </cell>
          <cell r="G537">
            <v>185618000</v>
          </cell>
          <cell r="H537">
            <v>127000</v>
          </cell>
          <cell r="I537">
            <v>0</v>
          </cell>
          <cell r="J537">
            <v>0</v>
          </cell>
          <cell r="K537">
            <v>213000</v>
          </cell>
          <cell r="L537">
            <v>0</v>
          </cell>
          <cell r="M537">
            <v>274000</v>
          </cell>
          <cell r="N537">
            <v>166000</v>
          </cell>
          <cell r="O537">
            <v>1131000</v>
          </cell>
          <cell r="P537">
            <v>1000</v>
          </cell>
          <cell r="Q537">
            <v>166666000</v>
          </cell>
          <cell r="R537">
            <v>10163000</v>
          </cell>
        </row>
        <row r="538">
          <cell r="A538">
            <v>1986</v>
          </cell>
          <cell r="C538" t="str">
            <v>KS</v>
          </cell>
          <cell r="D538">
            <v>14117000</v>
          </cell>
          <cell r="E538">
            <v>1064000</v>
          </cell>
          <cell r="F538">
            <v>2744000</v>
          </cell>
          <cell r="G538">
            <v>153242000</v>
          </cell>
          <cell r="H538">
            <v>1183000</v>
          </cell>
          <cell r="I538">
            <v>0</v>
          </cell>
          <cell r="J538">
            <v>14000</v>
          </cell>
          <cell r="K538">
            <v>316000</v>
          </cell>
          <cell r="L538">
            <v>0</v>
          </cell>
          <cell r="M538">
            <v>43000</v>
          </cell>
          <cell r="N538">
            <v>28000</v>
          </cell>
          <cell r="O538">
            <v>1977000</v>
          </cell>
          <cell r="P538">
            <v>0</v>
          </cell>
          <cell r="Q538">
            <v>88806000</v>
          </cell>
          <cell r="R538">
            <v>14047000</v>
          </cell>
        </row>
        <row r="539">
          <cell r="A539">
            <v>1986</v>
          </cell>
          <cell r="C539" t="str">
            <v>KY</v>
          </cell>
          <cell r="D539">
            <v>38034000</v>
          </cell>
          <cell r="E539">
            <v>20957000</v>
          </cell>
          <cell r="F539">
            <v>0</v>
          </cell>
          <cell r="G539">
            <v>203217000</v>
          </cell>
          <cell r="H539">
            <v>904000</v>
          </cell>
          <cell r="I539">
            <v>0</v>
          </cell>
          <cell r="J539">
            <v>0</v>
          </cell>
          <cell r="K539">
            <v>18000</v>
          </cell>
          <cell r="L539">
            <v>0</v>
          </cell>
          <cell r="M539">
            <v>706000</v>
          </cell>
          <cell r="N539">
            <v>0</v>
          </cell>
          <cell r="O539">
            <v>2726000</v>
          </cell>
          <cell r="P539">
            <v>0</v>
          </cell>
          <cell r="Q539">
            <v>139317000</v>
          </cell>
          <cell r="R539">
            <v>2253000</v>
          </cell>
        </row>
        <row r="540">
          <cell r="A540">
            <v>1986</v>
          </cell>
          <cell r="C540" t="str">
            <v>LA</v>
          </cell>
          <cell r="D540">
            <v>50549000</v>
          </cell>
          <cell r="E540">
            <v>8977000</v>
          </cell>
          <cell r="F540">
            <v>1855000</v>
          </cell>
          <cell r="G540">
            <v>228864000</v>
          </cell>
          <cell r="H540">
            <v>5081000</v>
          </cell>
          <cell r="I540">
            <v>0</v>
          </cell>
          <cell r="J540">
            <v>0</v>
          </cell>
          <cell r="K540">
            <v>1301000</v>
          </cell>
          <cell r="L540">
            <v>0</v>
          </cell>
          <cell r="M540">
            <v>0</v>
          </cell>
          <cell r="N540">
            <v>0</v>
          </cell>
          <cell r="O540">
            <v>2324000</v>
          </cell>
          <cell r="P540">
            <v>151000</v>
          </cell>
          <cell r="Q540">
            <v>159651000</v>
          </cell>
          <cell r="R540">
            <v>1865000</v>
          </cell>
        </row>
        <row r="541">
          <cell r="A541">
            <v>1986</v>
          </cell>
          <cell r="C541" t="str">
            <v>ME</v>
          </cell>
          <cell r="D541">
            <v>16526000</v>
          </cell>
          <cell r="E541">
            <v>44571000</v>
          </cell>
          <cell r="F541">
            <v>316000</v>
          </cell>
          <cell r="G541">
            <v>83969000</v>
          </cell>
          <cell r="H541">
            <v>183000</v>
          </cell>
          <cell r="I541">
            <v>4000</v>
          </cell>
          <cell r="J541">
            <v>2000</v>
          </cell>
          <cell r="K541">
            <v>15000</v>
          </cell>
          <cell r="L541">
            <v>0</v>
          </cell>
          <cell r="M541">
            <v>294000</v>
          </cell>
          <cell r="N541">
            <v>17000</v>
          </cell>
          <cell r="O541">
            <v>410000</v>
          </cell>
          <cell r="P541">
            <v>31000</v>
          </cell>
          <cell r="Q541">
            <v>92186000</v>
          </cell>
          <cell r="R541">
            <v>799000</v>
          </cell>
        </row>
        <row r="542">
          <cell r="A542">
            <v>1986</v>
          </cell>
          <cell r="C542" t="str">
            <v>MD</v>
          </cell>
          <cell r="D542">
            <v>27147000</v>
          </cell>
          <cell r="E542">
            <v>38205000</v>
          </cell>
          <cell r="F542">
            <v>1303000</v>
          </cell>
          <cell r="G542">
            <v>223282000</v>
          </cell>
          <cell r="H542">
            <v>1479000</v>
          </cell>
          <cell r="I542">
            <v>0</v>
          </cell>
          <cell r="J542">
            <v>0</v>
          </cell>
          <cell r="K542">
            <v>0</v>
          </cell>
          <cell r="L542">
            <v>757000</v>
          </cell>
          <cell r="M542">
            <v>315000</v>
          </cell>
          <cell r="N542">
            <v>82000</v>
          </cell>
          <cell r="O542">
            <v>1339000</v>
          </cell>
          <cell r="P542">
            <v>782000</v>
          </cell>
          <cell r="Q542">
            <v>301714000</v>
          </cell>
          <cell r="R542">
            <v>0</v>
          </cell>
        </row>
        <row r="543">
          <cell r="A543">
            <v>1986</v>
          </cell>
          <cell r="C543" t="str">
            <v>MA</v>
          </cell>
          <cell r="D543">
            <v>67852000</v>
          </cell>
          <cell r="E543">
            <v>0</v>
          </cell>
          <cell r="F543">
            <v>23253000</v>
          </cell>
          <cell r="G543">
            <v>756322000</v>
          </cell>
          <cell r="H543">
            <v>2351000</v>
          </cell>
          <cell r="I543">
            <v>0</v>
          </cell>
          <cell r="J543">
            <v>267000</v>
          </cell>
          <cell r="K543">
            <v>196000</v>
          </cell>
          <cell r="L543">
            <v>0</v>
          </cell>
          <cell r="M543">
            <v>1457000</v>
          </cell>
          <cell r="N543">
            <v>385000</v>
          </cell>
          <cell r="O543">
            <v>2198000</v>
          </cell>
          <cell r="P543">
            <v>4000</v>
          </cell>
          <cell r="Q543">
            <v>481774000</v>
          </cell>
          <cell r="R543">
            <v>91063000</v>
          </cell>
        </row>
        <row r="544">
          <cell r="A544">
            <v>1986</v>
          </cell>
          <cell r="C544" t="str">
            <v>MI</v>
          </cell>
          <cell r="D544">
            <v>126421000</v>
          </cell>
          <cell r="E544">
            <v>115059000</v>
          </cell>
          <cell r="F544">
            <v>18676000</v>
          </cell>
          <cell r="G544">
            <v>901851000</v>
          </cell>
          <cell r="H544">
            <v>4872000</v>
          </cell>
          <cell r="I544">
            <v>0</v>
          </cell>
          <cell r="J544">
            <v>6701000</v>
          </cell>
          <cell r="K544">
            <v>1534000</v>
          </cell>
          <cell r="L544">
            <v>0</v>
          </cell>
          <cell r="M544">
            <v>649000</v>
          </cell>
          <cell r="N544">
            <v>6701000</v>
          </cell>
          <cell r="O544">
            <v>7574000</v>
          </cell>
          <cell r="P544">
            <v>0</v>
          </cell>
          <cell r="Q544">
            <v>1146579000</v>
          </cell>
          <cell r="R544">
            <v>302769000</v>
          </cell>
        </row>
        <row r="545">
          <cell r="A545">
            <v>1986</v>
          </cell>
          <cell r="C545" t="str">
            <v>MN</v>
          </cell>
          <cell r="D545">
            <v>74710000</v>
          </cell>
          <cell r="E545">
            <v>2708000</v>
          </cell>
          <cell r="F545">
            <v>10269000</v>
          </cell>
          <cell r="G545">
            <v>507714000</v>
          </cell>
          <cell r="H545">
            <v>4007000</v>
          </cell>
          <cell r="I545">
            <v>6000</v>
          </cell>
          <cell r="J545">
            <v>191000</v>
          </cell>
          <cell r="K545">
            <v>13606000</v>
          </cell>
          <cell r="L545">
            <v>0</v>
          </cell>
          <cell r="M545">
            <v>1440000</v>
          </cell>
          <cell r="N545">
            <v>252000</v>
          </cell>
          <cell r="O545">
            <v>16007000</v>
          </cell>
          <cell r="P545">
            <v>142000</v>
          </cell>
          <cell r="Q545">
            <v>328383000</v>
          </cell>
          <cell r="R545">
            <v>87536000</v>
          </cell>
        </row>
        <row r="546">
          <cell r="A546">
            <v>1986</v>
          </cell>
          <cell r="C546" t="str">
            <v>MS</v>
          </cell>
          <cell r="D546">
            <v>45030000</v>
          </cell>
          <cell r="E546">
            <v>251000</v>
          </cell>
          <cell r="F546">
            <v>0</v>
          </cell>
          <cell r="G546">
            <v>109514000</v>
          </cell>
          <cell r="H546">
            <v>607000</v>
          </cell>
          <cell r="I546">
            <v>0</v>
          </cell>
          <cell r="J546">
            <v>0</v>
          </cell>
          <cell r="K546">
            <v>41000</v>
          </cell>
          <cell r="L546">
            <v>0</v>
          </cell>
          <cell r="M546">
            <v>192000</v>
          </cell>
          <cell r="N546">
            <v>0</v>
          </cell>
          <cell r="O546">
            <v>297000</v>
          </cell>
          <cell r="P546">
            <v>8000</v>
          </cell>
          <cell r="Q546">
            <v>72616000</v>
          </cell>
          <cell r="R546">
            <v>50000</v>
          </cell>
        </row>
        <row r="547">
          <cell r="A547">
            <v>1986</v>
          </cell>
          <cell r="C547" t="str">
            <v>MO</v>
          </cell>
          <cell r="D547">
            <v>52365000</v>
          </cell>
          <cell r="E547">
            <v>38106000</v>
          </cell>
          <cell r="F547">
            <v>7101000</v>
          </cell>
          <cell r="G547">
            <v>233905000</v>
          </cell>
          <cell r="H547">
            <v>1061000</v>
          </cell>
          <cell r="I547">
            <v>353000</v>
          </cell>
          <cell r="J547">
            <v>701000</v>
          </cell>
          <cell r="K547">
            <v>2268000</v>
          </cell>
          <cell r="L547">
            <v>7000</v>
          </cell>
          <cell r="M547">
            <v>918000</v>
          </cell>
          <cell r="N547">
            <v>905000</v>
          </cell>
          <cell r="O547">
            <v>5590000</v>
          </cell>
          <cell r="P547">
            <v>7000</v>
          </cell>
          <cell r="Q547">
            <v>187507000</v>
          </cell>
          <cell r="R547">
            <v>6308000</v>
          </cell>
        </row>
        <row r="548">
          <cell r="A548">
            <v>1986</v>
          </cell>
          <cell r="C548" t="str">
            <v>MT</v>
          </cell>
          <cell r="D548">
            <v>7681000</v>
          </cell>
          <cell r="E548">
            <v>0</v>
          </cell>
          <cell r="F548">
            <v>4048000</v>
          </cell>
          <cell r="G548">
            <v>68409000</v>
          </cell>
          <cell r="H548">
            <v>443000</v>
          </cell>
          <cell r="I548">
            <v>0</v>
          </cell>
          <cell r="J548">
            <v>157000</v>
          </cell>
          <cell r="K548">
            <v>541000</v>
          </cell>
          <cell r="L548">
            <v>25000</v>
          </cell>
          <cell r="M548">
            <v>22000</v>
          </cell>
          <cell r="N548">
            <v>159000</v>
          </cell>
          <cell r="O548">
            <v>1147000</v>
          </cell>
          <cell r="P548">
            <v>29000</v>
          </cell>
          <cell r="Q548">
            <v>33947000</v>
          </cell>
          <cell r="R548">
            <v>56000</v>
          </cell>
        </row>
        <row r="549">
          <cell r="A549">
            <v>1986</v>
          </cell>
          <cell r="C549" t="str">
            <v>NE</v>
          </cell>
          <cell r="D549">
            <v>20500000</v>
          </cell>
          <cell r="E549">
            <v>19241000</v>
          </cell>
          <cell r="F549">
            <v>18461000</v>
          </cell>
          <cell r="G549">
            <v>101140000</v>
          </cell>
          <cell r="H549">
            <v>1531000</v>
          </cell>
          <cell r="I549">
            <v>0</v>
          </cell>
          <cell r="J549">
            <v>1184000</v>
          </cell>
          <cell r="K549">
            <v>108000</v>
          </cell>
          <cell r="L549">
            <v>0</v>
          </cell>
          <cell r="M549">
            <v>468000</v>
          </cell>
          <cell r="N549">
            <v>1397000</v>
          </cell>
          <cell r="O549">
            <v>3076000</v>
          </cell>
          <cell r="P549">
            <v>2000</v>
          </cell>
          <cell r="Q549">
            <v>63557000</v>
          </cell>
          <cell r="R549">
            <v>429000</v>
          </cell>
        </row>
        <row r="550">
          <cell r="A550">
            <v>1986</v>
          </cell>
          <cell r="C550" t="str">
            <v>NV</v>
          </cell>
          <cell r="D550">
            <v>19219000</v>
          </cell>
          <cell r="E550">
            <v>10000</v>
          </cell>
          <cell r="F550">
            <v>0</v>
          </cell>
          <cell r="G550">
            <v>63312000</v>
          </cell>
          <cell r="H550">
            <v>197000</v>
          </cell>
          <cell r="I550">
            <v>0</v>
          </cell>
          <cell r="J550">
            <v>0</v>
          </cell>
          <cell r="K550">
            <v>37000</v>
          </cell>
          <cell r="L550">
            <v>0</v>
          </cell>
          <cell r="M550">
            <v>1279000</v>
          </cell>
          <cell r="N550">
            <v>0</v>
          </cell>
          <cell r="O550">
            <v>330000</v>
          </cell>
          <cell r="P550">
            <v>2000</v>
          </cell>
          <cell r="Q550">
            <v>15042000</v>
          </cell>
          <cell r="R550">
            <v>122000</v>
          </cell>
        </row>
        <row r="551">
          <cell r="A551">
            <v>1986</v>
          </cell>
          <cell r="C551" t="str">
            <v>NH</v>
          </cell>
          <cell r="D551">
            <v>11606000</v>
          </cell>
          <cell r="E551">
            <v>4691000</v>
          </cell>
          <cell r="F551">
            <v>2535000</v>
          </cell>
          <cell r="G551">
            <v>120340000</v>
          </cell>
          <cell r="H551">
            <v>130000</v>
          </cell>
          <cell r="I551">
            <v>0</v>
          </cell>
          <cell r="J551">
            <v>218000</v>
          </cell>
          <cell r="K551">
            <v>72000</v>
          </cell>
          <cell r="L551">
            <v>0</v>
          </cell>
          <cell r="M551">
            <v>845000</v>
          </cell>
          <cell r="N551">
            <v>302000</v>
          </cell>
          <cell r="O551">
            <v>774000</v>
          </cell>
          <cell r="P551">
            <v>30000</v>
          </cell>
          <cell r="Q551">
            <v>27445000</v>
          </cell>
          <cell r="R551">
            <v>2477000</v>
          </cell>
        </row>
        <row r="552">
          <cell r="A552">
            <v>1986</v>
          </cell>
          <cell r="C552" t="str">
            <v>NJ</v>
          </cell>
          <cell r="D552">
            <v>54085000</v>
          </cell>
          <cell r="E552">
            <v>6129000</v>
          </cell>
          <cell r="F552">
            <v>16151000</v>
          </cell>
          <cell r="G552">
            <v>578308000</v>
          </cell>
          <cell r="H552">
            <v>3727000</v>
          </cell>
          <cell r="I552">
            <v>43000</v>
          </cell>
          <cell r="J552">
            <v>392000</v>
          </cell>
          <cell r="K552">
            <v>2072000</v>
          </cell>
          <cell r="L552">
            <v>735000</v>
          </cell>
          <cell r="M552">
            <v>126000</v>
          </cell>
          <cell r="N552">
            <v>716000</v>
          </cell>
          <cell r="O552">
            <v>4639000</v>
          </cell>
          <cell r="P552">
            <v>737000</v>
          </cell>
          <cell r="Q552">
            <v>511709000</v>
          </cell>
          <cell r="R552">
            <v>21204000</v>
          </cell>
        </row>
        <row r="553">
          <cell r="A553">
            <v>1986</v>
          </cell>
          <cell r="C553" t="str">
            <v>NM</v>
          </cell>
          <cell r="D553">
            <v>22466000</v>
          </cell>
          <cell r="E553">
            <v>7934000</v>
          </cell>
          <cell r="F553">
            <v>5975000</v>
          </cell>
          <cell r="G553">
            <v>99861000</v>
          </cell>
          <cell r="H553">
            <v>971000</v>
          </cell>
          <cell r="I553">
            <v>388000</v>
          </cell>
          <cell r="J553">
            <v>0</v>
          </cell>
          <cell r="K553">
            <v>67000</v>
          </cell>
          <cell r="L553">
            <v>120000</v>
          </cell>
          <cell r="M553">
            <v>388000</v>
          </cell>
          <cell r="N553">
            <v>0</v>
          </cell>
          <cell r="O553">
            <v>259000</v>
          </cell>
          <cell r="P553">
            <v>741000</v>
          </cell>
          <cell r="Q553">
            <v>52347000</v>
          </cell>
          <cell r="R553">
            <v>0</v>
          </cell>
        </row>
        <row r="554">
          <cell r="A554">
            <v>1986</v>
          </cell>
          <cell r="C554" t="str">
            <v>NY</v>
          </cell>
          <cell r="D554">
            <v>285104000</v>
          </cell>
          <cell r="E554">
            <v>98464000</v>
          </cell>
          <cell r="F554">
            <v>51465000</v>
          </cell>
          <cell r="G554">
            <v>2557407000</v>
          </cell>
          <cell r="H554">
            <v>4733000</v>
          </cell>
          <cell r="I554">
            <v>13915000</v>
          </cell>
          <cell r="J554">
            <v>565000</v>
          </cell>
          <cell r="K554">
            <v>275000</v>
          </cell>
          <cell r="L554">
            <v>96000</v>
          </cell>
          <cell r="M554">
            <v>19419000</v>
          </cell>
          <cell r="N554">
            <v>656000</v>
          </cell>
          <cell r="O554">
            <v>41511000</v>
          </cell>
          <cell r="P554">
            <v>103000</v>
          </cell>
          <cell r="Q554">
            <v>1849517000</v>
          </cell>
          <cell r="R554">
            <v>712951000</v>
          </cell>
        </row>
        <row r="555">
          <cell r="A555">
            <v>1986</v>
          </cell>
          <cell r="C555" t="str">
            <v>NC</v>
          </cell>
          <cell r="D555">
            <v>65499000</v>
          </cell>
          <cell r="E555">
            <v>26118000</v>
          </cell>
          <cell r="F555">
            <v>0</v>
          </cell>
          <cell r="G555">
            <v>260626000</v>
          </cell>
          <cell r="H555">
            <v>2265000</v>
          </cell>
          <cell r="I555">
            <v>0</v>
          </cell>
          <cell r="J555">
            <v>0</v>
          </cell>
          <cell r="K555">
            <v>135000</v>
          </cell>
          <cell r="L555">
            <v>0</v>
          </cell>
          <cell r="M555">
            <v>770000</v>
          </cell>
          <cell r="N555">
            <v>0</v>
          </cell>
          <cell r="O555">
            <v>2207000</v>
          </cell>
          <cell r="P555">
            <v>11000</v>
          </cell>
          <cell r="Q555">
            <v>191104000</v>
          </cell>
          <cell r="R555">
            <v>96366000</v>
          </cell>
        </row>
        <row r="556">
          <cell r="A556">
            <v>1986</v>
          </cell>
          <cell r="C556" t="str">
            <v>ND</v>
          </cell>
          <cell r="D556">
            <v>5882000</v>
          </cell>
          <cell r="E556">
            <v>13725000</v>
          </cell>
          <cell r="F556">
            <v>1003000</v>
          </cell>
          <cell r="G556">
            <v>31521000</v>
          </cell>
          <cell r="H556">
            <v>211000</v>
          </cell>
          <cell r="I556">
            <v>0</v>
          </cell>
          <cell r="J556">
            <v>123000</v>
          </cell>
          <cell r="K556">
            <v>0</v>
          </cell>
          <cell r="L556">
            <v>0</v>
          </cell>
          <cell r="M556">
            <v>102000</v>
          </cell>
          <cell r="N556">
            <v>144000</v>
          </cell>
          <cell r="O556">
            <v>347000</v>
          </cell>
          <cell r="P556">
            <v>0</v>
          </cell>
          <cell r="Q556">
            <v>15180000</v>
          </cell>
          <cell r="R556">
            <v>421000</v>
          </cell>
        </row>
        <row r="557">
          <cell r="A557">
            <v>1986</v>
          </cell>
          <cell r="C557" t="str">
            <v>OH</v>
          </cell>
          <cell r="D557">
            <v>120978000</v>
          </cell>
          <cell r="E557">
            <v>116306000</v>
          </cell>
          <cell r="F557">
            <v>12920000</v>
          </cell>
          <cell r="G557">
            <v>775323000</v>
          </cell>
          <cell r="H557">
            <v>415000</v>
          </cell>
          <cell r="I557">
            <v>0</v>
          </cell>
          <cell r="J557">
            <v>1403000</v>
          </cell>
          <cell r="K557">
            <v>6397000</v>
          </cell>
          <cell r="L557">
            <v>0</v>
          </cell>
          <cell r="M557">
            <v>1978000</v>
          </cell>
          <cell r="N557">
            <v>1625000</v>
          </cell>
          <cell r="O557">
            <v>13380000</v>
          </cell>
          <cell r="P557">
            <v>0</v>
          </cell>
          <cell r="Q557">
            <v>817624000</v>
          </cell>
          <cell r="R557">
            <v>213218000</v>
          </cell>
        </row>
        <row r="558">
          <cell r="A558">
            <v>1986</v>
          </cell>
          <cell r="C558" t="str">
            <v>OK</v>
          </cell>
          <cell r="D558">
            <v>35232000</v>
          </cell>
          <cell r="E558">
            <v>816000</v>
          </cell>
          <cell r="F558">
            <v>11677000</v>
          </cell>
          <cell r="G558">
            <v>189995000</v>
          </cell>
          <cell r="H558">
            <v>1270000</v>
          </cell>
          <cell r="I558">
            <v>4000</v>
          </cell>
          <cell r="J558">
            <v>875000</v>
          </cell>
          <cell r="K558">
            <v>19000</v>
          </cell>
          <cell r="L558">
            <v>0</v>
          </cell>
          <cell r="M558">
            <v>1180000</v>
          </cell>
          <cell r="N558">
            <v>1261000</v>
          </cell>
          <cell r="O558">
            <v>3184000</v>
          </cell>
          <cell r="P558">
            <v>25000</v>
          </cell>
          <cell r="Q558">
            <v>137822000</v>
          </cell>
          <cell r="R558">
            <v>1482000</v>
          </cell>
        </row>
        <row r="559">
          <cell r="A559">
            <v>1986</v>
          </cell>
          <cell r="C559" t="str">
            <v>OR</v>
          </cell>
          <cell r="D559">
            <v>28753000</v>
          </cell>
          <cell r="E559">
            <v>83000</v>
          </cell>
          <cell r="F559">
            <v>0</v>
          </cell>
          <cell r="G559">
            <v>218780000</v>
          </cell>
          <cell r="H559">
            <v>29207000</v>
          </cell>
          <cell r="I559">
            <v>0</v>
          </cell>
          <cell r="J559">
            <v>0</v>
          </cell>
          <cell r="K559">
            <v>6000</v>
          </cell>
          <cell r="L559">
            <v>0</v>
          </cell>
          <cell r="M559">
            <v>1203000</v>
          </cell>
          <cell r="N559">
            <v>0</v>
          </cell>
          <cell r="O559">
            <v>2286000</v>
          </cell>
          <cell r="P559">
            <v>83000</v>
          </cell>
          <cell r="Q559">
            <v>117224000</v>
          </cell>
          <cell r="R559">
            <v>9443000</v>
          </cell>
        </row>
        <row r="560">
          <cell r="A560">
            <v>1986</v>
          </cell>
          <cell r="C560" t="str">
            <v>PA</v>
          </cell>
          <cell r="D560">
            <v>125052000</v>
          </cell>
          <cell r="E560">
            <v>108629000</v>
          </cell>
          <cell r="F560">
            <v>51049000</v>
          </cell>
          <cell r="G560">
            <v>1351376000</v>
          </cell>
          <cell r="H560">
            <v>0</v>
          </cell>
          <cell r="I560">
            <v>0</v>
          </cell>
          <cell r="J560">
            <v>305000</v>
          </cell>
          <cell r="K560">
            <v>3795000</v>
          </cell>
          <cell r="L560">
            <v>0</v>
          </cell>
          <cell r="M560">
            <v>514000</v>
          </cell>
          <cell r="N560">
            <v>834000</v>
          </cell>
          <cell r="O560">
            <v>13062000</v>
          </cell>
          <cell r="P560">
            <v>0</v>
          </cell>
          <cell r="Q560">
            <v>774884000</v>
          </cell>
          <cell r="R560">
            <v>283920000</v>
          </cell>
        </row>
        <row r="561">
          <cell r="A561">
            <v>1986</v>
          </cell>
          <cell r="C561" t="str">
            <v>RI</v>
          </cell>
          <cell r="D561">
            <v>15840000</v>
          </cell>
          <cell r="E561">
            <v>20701000</v>
          </cell>
          <cell r="F561">
            <v>7508000</v>
          </cell>
          <cell r="G561">
            <v>63749000</v>
          </cell>
          <cell r="H561">
            <v>0</v>
          </cell>
          <cell r="I561">
            <v>364000</v>
          </cell>
          <cell r="J561">
            <v>115000</v>
          </cell>
          <cell r="K561">
            <v>287000</v>
          </cell>
          <cell r="L561">
            <v>0</v>
          </cell>
          <cell r="M561">
            <v>813000</v>
          </cell>
          <cell r="N561">
            <v>118000</v>
          </cell>
          <cell r="O561">
            <v>428000</v>
          </cell>
          <cell r="P561">
            <v>0</v>
          </cell>
          <cell r="Q561">
            <v>75011000</v>
          </cell>
          <cell r="R561">
            <v>19555000</v>
          </cell>
        </row>
        <row r="562">
          <cell r="A562">
            <v>1986</v>
          </cell>
          <cell r="C562" t="str">
            <v>SC</v>
          </cell>
          <cell r="D562">
            <v>46059000</v>
          </cell>
          <cell r="E562">
            <v>0</v>
          </cell>
          <cell r="F562">
            <v>0</v>
          </cell>
          <cell r="G562">
            <v>212923000</v>
          </cell>
          <cell r="H562">
            <v>496000</v>
          </cell>
          <cell r="I562">
            <v>73000</v>
          </cell>
          <cell r="J562">
            <v>0</v>
          </cell>
          <cell r="K562">
            <v>373000</v>
          </cell>
          <cell r="L562">
            <v>0</v>
          </cell>
          <cell r="M562">
            <v>527000</v>
          </cell>
          <cell r="N562">
            <v>0</v>
          </cell>
          <cell r="O562">
            <v>3967000</v>
          </cell>
          <cell r="P562">
            <v>2000</v>
          </cell>
          <cell r="Q562">
            <v>99011000</v>
          </cell>
          <cell r="R562">
            <v>4565000</v>
          </cell>
        </row>
        <row r="563">
          <cell r="A563">
            <v>1986</v>
          </cell>
          <cell r="C563" t="str">
            <v>SD</v>
          </cell>
          <cell r="D563">
            <v>10691000</v>
          </cell>
          <cell r="E563">
            <v>680000</v>
          </cell>
          <cell r="F563">
            <v>1857000</v>
          </cell>
          <cell r="G563">
            <v>43726000</v>
          </cell>
          <cell r="H563">
            <v>511000</v>
          </cell>
          <cell r="I563">
            <v>1142000</v>
          </cell>
          <cell r="J563">
            <v>0</v>
          </cell>
          <cell r="K563">
            <v>28000</v>
          </cell>
          <cell r="L563">
            <v>0</v>
          </cell>
          <cell r="M563">
            <v>2258000</v>
          </cell>
          <cell r="N563">
            <v>27000</v>
          </cell>
          <cell r="O563">
            <v>1898000</v>
          </cell>
          <cell r="P563">
            <v>18000</v>
          </cell>
          <cell r="Q563">
            <v>20510000</v>
          </cell>
          <cell r="R563">
            <v>0</v>
          </cell>
        </row>
        <row r="564">
          <cell r="A564">
            <v>1986</v>
          </cell>
          <cell r="C564" t="str">
            <v>TN</v>
          </cell>
          <cell r="D564">
            <v>49060000</v>
          </cell>
          <cell r="E564">
            <v>25048000</v>
          </cell>
          <cell r="F564">
            <v>0</v>
          </cell>
          <cell r="G564">
            <v>216272000</v>
          </cell>
          <cell r="H564">
            <v>1052000</v>
          </cell>
          <cell r="I564">
            <v>132000</v>
          </cell>
          <cell r="J564">
            <v>0</v>
          </cell>
          <cell r="K564">
            <v>2418000</v>
          </cell>
          <cell r="L564">
            <v>0</v>
          </cell>
          <cell r="M564">
            <v>355000</v>
          </cell>
          <cell r="N564">
            <v>0</v>
          </cell>
          <cell r="O564">
            <v>3934000</v>
          </cell>
          <cell r="P564">
            <v>0</v>
          </cell>
          <cell r="Q564">
            <v>99517000</v>
          </cell>
          <cell r="R564">
            <v>17673000</v>
          </cell>
        </row>
        <row r="565">
          <cell r="A565">
            <v>1986</v>
          </cell>
          <cell r="C565" t="str">
            <v>TX</v>
          </cell>
          <cell r="D565">
            <v>184645000</v>
          </cell>
          <cell r="E565">
            <v>8321000</v>
          </cell>
          <cell r="F565">
            <v>1502000</v>
          </cell>
          <cell r="G565">
            <v>588707000</v>
          </cell>
          <cell r="H565">
            <v>7086000</v>
          </cell>
          <cell r="I565">
            <v>134000</v>
          </cell>
          <cell r="J565">
            <v>0</v>
          </cell>
          <cell r="K565">
            <v>19123000</v>
          </cell>
          <cell r="L565">
            <v>0</v>
          </cell>
          <cell r="M565">
            <v>4391000</v>
          </cell>
          <cell r="N565">
            <v>5000</v>
          </cell>
          <cell r="O565">
            <v>42714000</v>
          </cell>
          <cell r="P565">
            <v>279000</v>
          </cell>
          <cell r="Q565">
            <v>481498000</v>
          </cell>
          <cell r="R565">
            <v>746000</v>
          </cell>
        </row>
        <row r="566">
          <cell r="A566">
            <v>1986</v>
          </cell>
          <cell r="C566" t="str">
            <v>US</v>
          </cell>
          <cell r="D566">
            <v>2603077000</v>
          </cell>
          <cell r="E566">
            <v>1088434000</v>
          </cell>
          <cell r="F566">
            <v>508656000</v>
          </cell>
          <cell r="G566">
            <v>17496953000</v>
          </cell>
          <cell r="H566">
            <v>116502000</v>
          </cell>
          <cell r="I566">
            <v>20031000</v>
          </cell>
          <cell r="J566">
            <v>43897000</v>
          </cell>
          <cell r="K566">
            <v>81959000</v>
          </cell>
          <cell r="L566">
            <v>1813000</v>
          </cell>
          <cell r="M566">
            <v>104143000</v>
          </cell>
          <cell r="N566">
            <v>53460000</v>
          </cell>
          <cell r="O566">
            <v>261506000</v>
          </cell>
          <cell r="P566">
            <v>3752000</v>
          </cell>
          <cell r="Q566">
            <v>16227856000</v>
          </cell>
          <cell r="R566">
            <v>2636488000</v>
          </cell>
        </row>
        <row r="567">
          <cell r="A567">
            <v>1986</v>
          </cell>
          <cell r="C567" t="str">
            <v>UT</v>
          </cell>
          <cell r="D567">
            <v>31927000</v>
          </cell>
          <cell r="E567">
            <v>0</v>
          </cell>
          <cell r="F567">
            <v>0</v>
          </cell>
          <cell r="G567">
            <v>111757000</v>
          </cell>
          <cell r="H567">
            <v>67000</v>
          </cell>
          <cell r="I567">
            <v>1740000</v>
          </cell>
          <cell r="J567">
            <v>0</v>
          </cell>
          <cell r="K567">
            <v>38000</v>
          </cell>
          <cell r="L567">
            <v>0</v>
          </cell>
          <cell r="M567">
            <v>2096000</v>
          </cell>
          <cell r="N567">
            <v>0</v>
          </cell>
          <cell r="O567">
            <v>524000</v>
          </cell>
          <cell r="P567">
            <v>0</v>
          </cell>
          <cell r="Q567">
            <v>53290000</v>
          </cell>
          <cell r="R567">
            <v>5209000</v>
          </cell>
        </row>
        <row r="568">
          <cell r="A568">
            <v>1986</v>
          </cell>
          <cell r="C568" t="str">
            <v>VT</v>
          </cell>
          <cell r="D568">
            <v>9221000</v>
          </cell>
          <cell r="E568">
            <v>155000</v>
          </cell>
          <cell r="F568">
            <v>2797000</v>
          </cell>
          <cell r="G568">
            <v>44338000</v>
          </cell>
          <cell r="H568">
            <v>86000</v>
          </cell>
          <cell r="I568">
            <v>0</v>
          </cell>
          <cell r="J568">
            <v>3143000</v>
          </cell>
          <cell r="K568">
            <v>4000</v>
          </cell>
          <cell r="L568">
            <v>0</v>
          </cell>
          <cell r="M568">
            <v>196000</v>
          </cell>
          <cell r="N568">
            <v>3251000</v>
          </cell>
          <cell r="O568">
            <v>297000</v>
          </cell>
          <cell r="P568">
            <v>0</v>
          </cell>
          <cell r="Q568">
            <v>38593000</v>
          </cell>
          <cell r="R568">
            <v>2265000</v>
          </cell>
        </row>
        <row r="569">
          <cell r="A569">
            <v>1986</v>
          </cell>
          <cell r="C569" t="str">
            <v>VA</v>
          </cell>
          <cell r="D569">
            <v>53771000</v>
          </cell>
          <cell r="E569">
            <v>15395000</v>
          </cell>
          <cell r="F569">
            <v>0</v>
          </cell>
          <cell r="G569">
            <v>225003000</v>
          </cell>
          <cell r="H569">
            <v>1718000</v>
          </cell>
          <cell r="I569">
            <v>460000</v>
          </cell>
          <cell r="J569">
            <v>0</v>
          </cell>
          <cell r="K569">
            <v>1361000</v>
          </cell>
          <cell r="L569">
            <v>0</v>
          </cell>
          <cell r="M569">
            <v>2707000</v>
          </cell>
          <cell r="N569">
            <v>0</v>
          </cell>
          <cell r="O569">
            <v>7207000</v>
          </cell>
          <cell r="P569">
            <v>4000</v>
          </cell>
          <cell r="Q569">
            <v>226120000</v>
          </cell>
          <cell r="R569">
            <v>25861000</v>
          </cell>
        </row>
        <row r="570">
          <cell r="A570">
            <v>1986</v>
          </cell>
          <cell r="C570" t="str">
            <v>WA</v>
          </cell>
          <cell r="D570">
            <v>46370000</v>
          </cell>
          <cell r="E570">
            <v>2358000</v>
          </cell>
          <cell r="F570">
            <v>9060000</v>
          </cell>
          <cell r="G570">
            <v>250316000</v>
          </cell>
          <cell r="H570">
            <v>1028000</v>
          </cell>
          <cell r="I570">
            <v>0</v>
          </cell>
          <cell r="J570">
            <v>0</v>
          </cell>
          <cell r="K570">
            <v>18709000</v>
          </cell>
          <cell r="L570">
            <v>56000</v>
          </cell>
          <cell r="M570">
            <v>1038000</v>
          </cell>
          <cell r="N570">
            <v>111000</v>
          </cell>
          <cell r="O570">
            <v>23557000</v>
          </cell>
          <cell r="P570">
            <v>84000</v>
          </cell>
          <cell r="Q570">
            <v>335905000</v>
          </cell>
          <cell r="R570">
            <v>45612000</v>
          </cell>
        </row>
        <row r="571">
          <cell r="A571">
            <v>1986</v>
          </cell>
          <cell r="C571" t="str">
            <v>WV</v>
          </cell>
          <cell r="D571">
            <v>19906000</v>
          </cell>
          <cell r="E571">
            <v>0</v>
          </cell>
          <cell r="F571">
            <v>1530000</v>
          </cell>
          <cell r="G571">
            <v>123185000</v>
          </cell>
          <cell r="H571">
            <v>783000</v>
          </cell>
          <cell r="I571">
            <v>0</v>
          </cell>
          <cell r="J571">
            <v>0</v>
          </cell>
          <cell r="K571">
            <v>0</v>
          </cell>
          <cell r="L571">
            <v>0</v>
          </cell>
          <cell r="M571">
            <v>649000</v>
          </cell>
          <cell r="N571">
            <v>9000</v>
          </cell>
          <cell r="O571">
            <v>204000</v>
          </cell>
          <cell r="P571">
            <v>1000</v>
          </cell>
          <cell r="Q571">
            <v>105717000</v>
          </cell>
          <cell r="R571">
            <v>2204000</v>
          </cell>
        </row>
        <row r="572">
          <cell r="A572">
            <v>1986</v>
          </cell>
          <cell r="C572" t="str">
            <v>WI</v>
          </cell>
          <cell r="D572">
            <v>55521000</v>
          </cell>
          <cell r="E572">
            <v>65754000</v>
          </cell>
          <cell r="F572">
            <v>14962000</v>
          </cell>
          <cell r="G572">
            <v>309155000</v>
          </cell>
          <cell r="H572">
            <v>4488000</v>
          </cell>
          <cell r="I572">
            <v>0</v>
          </cell>
          <cell r="J572">
            <v>695000</v>
          </cell>
          <cell r="K572">
            <v>581000</v>
          </cell>
          <cell r="L572">
            <v>0</v>
          </cell>
          <cell r="M572">
            <v>3823000</v>
          </cell>
          <cell r="N572">
            <v>775000</v>
          </cell>
          <cell r="O572">
            <v>1820000</v>
          </cell>
          <cell r="P572">
            <v>63000</v>
          </cell>
          <cell r="Q572">
            <v>583448000</v>
          </cell>
          <cell r="R572">
            <v>71859000</v>
          </cell>
        </row>
        <row r="573">
          <cell r="A573">
            <v>1986</v>
          </cell>
          <cell r="C573" t="str">
            <v>WY</v>
          </cell>
          <cell r="D573">
            <v>12773000</v>
          </cell>
          <cell r="E573">
            <v>51000</v>
          </cell>
          <cell r="F573">
            <v>3834000</v>
          </cell>
          <cell r="G573">
            <v>33527000</v>
          </cell>
          <cell r="H573">
            <v>0</v>
          </cell>
          <cell r="I573">
            <v>112000</v>
          </cell>
          <cell r="J573">
            <v>638000</v>
          </cell>
          <cell r="K573">
            <v>0</v>
          </cell>
          <cell r="L573">
            <v>0</v>
          </cell>
          <cell r="M573">
            <v>211000</v>
          </cell>
          <cell r="N573">
            <v>756000</v>
          </cell>
          <cell r="O573">
            <v>219000</v>
          </cell>
          <cell r="P573">
            <v>0</v>
          </cell>
          <cell r="Q573">
            <v>15493000</v>
          </cell>
          <cell r="R573">
            <v>1818000</v>
          </cell>
        </row>
        <row r="574">
          <cell r="A574">
            <v>1987</v>
          </cell>
          <cell r="C574" t="str">
            <v>AL</v>
          </cell>
          <cell r="D574">
            <v>32861000</v>
          </cell>
          <cell r="E574">
            <v>310000</v>
          </cell>
          <cell r="F574">
            <v>8024000</v>
          </cell>
          <cell r="G574">
            <v>136956000</v>
          </cell>
          <cell r="H574">
            <v>3622000</v>
          </cell>
          <cell r="I574">
            <v>0</v>
          </cell>
          <cell r="J574">
            <v>0</v>
          </cell>
          <cell r="K574">
            <v>1197000</v>
          </cell>
          <cell r="L574">
            <v>0</v>
          </cell>
          <cell r="M574">
            <v>427000</v>
          </cell>
          <cell r="N574">
            <v>9000</v>
          </cell>
          <cell r="O574">
            <v>2788000</v>
          </cell>
          <cell r="P574">
            <v>9000</v>
          </cell>
          <cell r="Q574">
            <v>118781000</v>
          </cell>
          <cell r="R574">
            <v>196000</v>
          </cell>
        </row>
        <row r="575">
          <cell r="A575">
            <v>1987</v>
          </cell>
          <cell r="C575" t="str">
            <v>AK</v>
          </cell>
          <cell r="D575">
            <v>18321000</v>
          </cell>
          <cell r="E575">
            <v>7093000</v>
          </cell>
          <cell r="F575">
            <v>26215000</v>
          </cell>
          <cell r="G575">
            <v>90857000</v>
          </cell>
          <cell r="H575">
            <v>599000</v>
          </cell>
          <cell r="I575">
            <v>0</v>
          </cell>
          <cell r="J575">
            <v>158000</v>
          </cell>
          <cell r="K575">
            <v>607000</v>
          </cell>
          <cell r="L575">
            <v>0</v>
          </cell>
          <cell r="M575">
            <v>248000</v>
          </cell>
          <cell r="N575">
            <v>486000</v>
          </cell>
          <cell r="O575">
            <v>889000</v>
          </cell>
          <cell r="P575">
            <v>0</v>
          </cell>
          <cell r="Q575">
            <v>78197000</v>
          </cell>
          <cell r="R575">
            <v>1465000</v>
          </cell>
        </row>
        <row r="576">
          <cell r="A576">
            <v>1987</v>
          </cell>
          <cell r="C576" t="str">
            <v>AZ</v>
          </cell>
          <cell r="D576">
            <v>16147000</v>
          </cell>
          <cell r="E576">
            <v>105000</v>
          </cell>
          <cell r="F576">
            <v>9450000</v>
          </cell>
          <cell r="G576">
            <v>181197000</v>
          </cell>
          <cell r="H576">
            <v>959000</v>
          </cell>
          <cell r="I576">
            <v>0</v>
          </cell>
          <cell r="J576">
            <v>0</v>
          </cell>
          <cell r="K576">
            <v>294000</v>
          </cell>
          <cell r="L576">
            <v>0</v>
          </cell>
          <cell r="M576">
            <v>0</v>
          </cell>
          <cell r="N576">
            <v>206000</v>
          </cell>
          <cell r="O576">
            <v>1733000</v>
          </cell>
          <cell r="P576">
            <v>16000</v>
          </cell>
          <cell r="Q576">
            <v>90752000</v>
          </cell>
          <cell r="R576">
            <v>14693000</v>
          </cell>
        </row>
        <row r="577">
          <cell r="A577">
            <v>1987</v>
          </cell>
          <cell r="C577" t="str">
            <v>AR</v>
          </cell>
          <cell r="D577">
            <v>30963000</v>
          </cell>
          <cell r="E577">
            <v>1886000</v>
          </cell>
          <cell r="F577">
            <v>0</v>
          </cell>
          <cell r="G577">
            <v>126248000</v>
          </cell>
          <cell r="H577">
            <v>1543000</v>
          </cell>
          <cell r="I577">
            <v>0</v>
          </cell>
          <cell r="J577">
            <v>0</v>
          </cell>
          <cell r="K577">
            <v>7000</v>
          </cell>
          <cell r="L577">
            <v>899000</v>
          </cell>
          <cell r="M577">
            <v>1869000</v>
          </cell>
          <cell r="N577">
            <v>0</v>
          </cell>
          <cell r="O577">
            <v>512000</v>
          </cell>
          <cell r="P577">
            <v>899000</v>
          </cell>
          <cell r="Q577">
            <v>49203000</v>
          </cell>
          <cell r="R577">
            <v>21098000</v>
          </cell>
        </row>
        <row r="578">
          <cell r="A578">
            <v>1987</v>
          </cell>
          <cell r="C578" t="str">
            <v>CA</v>
          </cell>
          <cell r="D578">
            <v>251451000</v>
          </cell>
          <cell r="E578">
            <v>337000</v>
          </cell>
          <cell r="F578">
            <v>40881000</v>
          </cell>
          <cell r="G578">
            <v>2471944000</v>
          </cell>
          <cell r="H578">
            <v>15928000</v>
          </cell>
          <cell r="I578">
            <v>434000</v>
          </cell>
          <cell r="J578">
            <v>10047000</v>
          </cell>
          <cell r="K578">
            <v>151000</v>
          </cell>
          <cell r="L578">
            <v>0</v>
          </cell>
          <cell r="M578">
            <v>5180000</v>
          </cell>
          <cell r="N578">
            <v>10206000</v>
          </cell>
          <cell r="O578">
            <v>16915000</v>
          </cell>
          <cell r="P578">
            <v>44000</v>
          </cell>
          <cell r="Q578">
            <v>4150651000</v>
          </cell>
          <cell r="R578">
            <v>218625000</v>
          </cell>
        </row>
        <row r="579">
          <cell r="A579">
            <v>1987</v>
          </cell>
          <cell r="C579" t="str">
            <v>CO</v>
          </cell>
          <cell r="D579">
            <v>19069000</v>
          </cell>
          <cell r="E579">
            <v>25225000</v>
          </cell>
          <cell r="F579">
            <v>7071000</v>
          </cell>
          <cell r="G579">
            <v>458952000</v>
          </cell>
          <cell r="H579">
            <v>0</v>
          </cell>
          <cell r="I579">
            <v>0</v>
          </cell>
          <cell r="J579">
            <v>0</v>
          </cell>
          <cell r="K579">
            <v>119000</v>
          </cell>
          <cell r="L579">
            <v>0</v>
          </cell>
          <cell r="M579">
            <v>197000</v>
          </cell>
          <cell r="N579">
            <v>1839000</v>
          </cell>
          <cell r="O579">
            <v>1672000</v>
          </cell>
          <cell r="P579">
            <v>0</v>
          </cell>
          <cell r="Q579">
            <v>49333000</v>
          </cell>
          <cell r="R579">
            <v>967000</v>
          </cell>
        </row>
        <row r="580">
          <cell r="A580">
            <v>1987</v>
          </cell>
          <cell r="C580" t="str">
            <v>CT</v>
          </cell>
          <cell r="D580">
            <v>52973000</v>
          </cell>
          <cell r="E580">
            <v>44486000</v>
          </cell>
          <cell r="F580">
            <v>19740000</v>
          </cell>
          <cell r="G580">
            <v>219059000</v>
          </cell>
          <cell r="H580">
            <v>0</v>
          </cell>
          <cell r="I580">
            <v>0</v>
          </cell>
          <cell r="J580">
            <v>72000</v>
          </cell>
          <cell r="K580">
            <v>35000</v>
          </cell>
          <cell r="L580">
            <v>0</v>
          </cell>
          <cell r="M580">
            <v>270000</v>
          </cell>
          <cell r="N580">
            <v>297000</v>
          </cell>
          <cell r="O580">
            <v>3493000</v>
          </cell>
          <cell r="P580">
            <v>0</v>
          </cell>
          <cell r="Q580">
            <v>248025000</v>
          </cell>
          <cell r="R580">
            <v>34769000</v>
          </cell>
        </row>
        <row r="581">
          <cell r="A581">
            <v>1987</v>
          </cell>
          <cell r="C581" t="str">
            <v>DE</v>
          </cell>
          <cell r="D581">
            <v>5317000</v>
          </cell>
          <cell r="E581">
            <v>0</v>
          </cell>
          <cell r="F581">
            <v>27762000</v>
          </cell>
          <cell r="G581">
            <v>52888000</v>
          </cell>
          <cell r="H581">
            <v>0</v>
          </cell>
          <cell r="I581">
            <v>0</v>
          </cell>
          <cell r="J581">
            <v>539000</v>
          </cell>
          <cell r="K581">
            <v>264000</v>
          </cell>
          <cell r="L581">
            <v>0</v>
          </cell>
          <cell r="M581">
            <v>108000</v>
          </cell>
          <cell r="N581">
            <v>767000</v>
          </cell>
          <cell r="O581">
            <v>935000</v>
          </cell>
          <cell r="P581">
            <v>0</v>
          </cell>
          <cell r="Q581">
            <v>24381000</v>
          </cell>
          <cell r="R581">
            <v>1690000</v>
          </cell>
        </row>
        <row r="582">
          <cell r="A582">
            <v>1987</v>
          </cell>
          <cell r="C582" t="str">
            <v>DC</v>
          </cell>
          <cell r="D582">
            <v>10528000</v>
          </cell>
          <cell r="E582">
            <v>7227000</v>
          </cell>
          <cell r="F582">
            <v>22176000</v>
          </cell>
          <cell r="G582">
            <v>121529000</v>
          </cell>
          <cell r="H582">
            <v>0</v>
          </cell>
          <cell r="I582">
            <v>0</v>
          </cell>
          <cell r="J582">
            <v>0</v>
          </cell>
          <cell r="K582">
            <v>0</v>
          </cell>
          <cell r="L582">
            <v>0</v>
          </cell>
          <cell r="M582">
            <v>63000</v>
          </cell>
          <cell r="N582">
            <v>1063000</v>
          </cell>
          <cell r="O582">
            <v>878000</v>
          </cell>
          <cell r="P582">
            <v>0</v>
          </cell>
          <cell r="Q582">
            <v>80474000</v>
          </cell>
          <cell r="R582">
            <v>21997000</v>
          </cell>
        </row>
        <row r="583">
          <cell r="A583">
            <v>1987</v>
          </cell>
          <cell r="C583" t="str">
            <v>FL</v>
          </cell>
          <cell r="D583">
            <v>31304000</v>
          </cell>
          <cell r="E583">
            <v>39476000</v>
          </cell>
          <cell r="F583">
            <v>20277000</v>
          </cell>
          <cell r="G583">
            <v>462740000</v>
          </cell>
          <cell r="H583">
            <v>1358000</v>
          </cell>
          <cell r="I583">
            <v>0</v>
          </cell>
          <cell r="J583">
            <v>1126000</v>
          </cell>
          <cell r="K583">
            <v>171000</v>
          </cell>
          <cell r="L583">
            <v>0</v>
          </cell>
          <cell r="M583">
            <v>281000</v>
          </cell>
          <cell r="N583">
            <v>1392000</v>
          </cell>
          <cell r="O583">
            <v>5899000</v>
          </cell>
          <cell r="P583">
            <v>193000</v>
          </cell>
          <cell r="Q583">
            <v>339821000</v>
          </cell>
          <cell r="R583">
            <v>6399000</v>
          </cell>
        </row>
        <row r="584">
          <cell r="A584">
            <v>1987</v>
          </cell>
          <cell r="C584" t="str">
            <v>GA</v>
          </cell>
          <cell r="D584">
            <v>63159000</v>
          </cell>
          <cell r="E584">
            <v>23240000</v>
          </cell>
          <cell r="F584">
            <v>0</v>
          </cell>
          <cell r="G584">
            <v>274786000</v>
          </cell>
          <cell r="H584">
            <v>4566000</v>
          </cell>
          <cell r="I584">
            <v>0</v>
          </cell>
          <cell r="J584">
            <v>0</v>
          </cell>
          <cell r="K584">
            <v>372000</v>
          </cell>
          <cell r="L584">
            <v>150000</v>
          </cell>
          <cell r="M584">
            <v>148000</v>
          </cell>
          <cell r="N584">
            <v>0</v>
          </cell>
          <cell r="O584">
            <v>889000</v>
          </cell>
          <cell r="P584">
            <v>279000</v>
          </cell>
          <cell r="Q584">
            <v>240423000</v>
          </cell>
          <cell r="R584">
            <v>0</v>
          </cell>
        </row>
        <row r="585">
          <cell r="A585">
            <v>1987</v>
          </cell>
          <cell r="C585" t="str">
            <v>HI</v>
          </cell>
          <cell r="D585">
            <v>15340000</v>
          </cell>
          <cell r="E585">
            <v>731000</v>
          </cell>
          <cell r="F585">
            <v>0</v>
          </cell>
          <cell r="G585">
            <v>54954000</v>
          </cell>
          <cell r="H585">
            <v>32000</v>
          </cell>
          <cell r="I585">
            <v>0</v>
          </cell>
          <cell r="J585">
            <v>0</v>
          </cell>
          <cell r="K585">
            <v>9000</v>
          </cell>
          <cell r="L585">
            <v>0</v>
          </cell>
          <cell r="M585">
            <v>99000</v>
          </cell>
          <cell r="N585">
            <v>0</v>
          </cell>
          <cell r="O585">
            <v>1263000</v>
          </cell>
          <cell r="P585">
            <v>0</v>
          </cell>
          <cell r="Q585">
            <v>73636000</v>
          </cell>
          <cell r="R585">
            <v>17182000</v>
          </cell>
        </row>
        <row r="586">
          <cell r="A586">
            <v>1987</v>
          </cell>
          <cell r="C586" t="str">
            <v>ID</v>
          </cell>
          <cell r="D586">
            <v>9299000</v>
          </cell>
          <cell r="E586">
            <v>2009000</v>
          </cell>
          <cell r="F586">
            <v>2162000</v>
          </cell>
          <cell r="G586">
            <v>54816000</v>
          </cell>
          <cell r="H586">
            <v>155000</v>
          </cell>
          <cell r="I586">
            <v>0</v>
          </cell>
          <cell r="J586">
            <v>37000</v>
          </cell>
          <cell r="K586">
            <v>54000</v>
          </cell>
          <cell r="L586">
            <v>0</v>
          </cell>
          <cell r="M586">
            <v>450000</v>
          </cell>
          <cell r="N586">
            <v>37000</v>
          </cell>
          <cell r="O586">
            <v>819000</v>
          </cell>
          <cell r="P586">
            <v>0</v>
          </cell>
          <cell r="Q586">
            <v>24621000</v>
          </cell>
          <cell r="R586">
            <v>108000</v>
          </cell>
        </row>
        <row r="587">
          <cell r="A587">
            <v>1987</v>
          </cell>
          <cell r="C587" t="str">
            <v>IL</v>
          </cell>
          <cell r="D587">
            <v>114341000</v>
          </cell>
          <cell r="E587">
            <v>40488000</v>
          </cell>
          <cell r="F587">
            <v>18933000</v>
          </cell>
          <cell r="G587">
            <v>900669000</v>
          </cell>
          <cell r="H587">
            <v>6086000</v>
          </cell>
          <cell r="I587">
            <v>350000</v>
          </cell>
          <cell r="J587">
            <v>104000</v>
          </cell>
          <cell r="K587">
            <v>1802000</v>
          </cell>
          <cell r="L587">
            <v>712000</v>
          </cell>
          <cell r="M587">
            <v>36605000</v>
          </cell>
          <cell r="N587">
            <v>199000</v>
          </cell>
          <cell r="O587">
            <v>13089000</v>
          </cell>
          <cell r="P587">
            <v>716000</v>
          </cell>
          <cell r="Q587">
            <v>942219000</v>
          </cell>
          <cell r="R587">
            <v>300415000</v>
          </cell>
        </row>
        <row r="588">
          <cell r="A588">
            <v>1987</v>
          </cell>
          <cell r="C588" t="str">
            <v>IN</v>
          </cell>
          <cell r="D588">
            <v>51457000</v>
          </cell>
          <cell r="E588">
            <v>38144000</v>
          </cell>
          <cell r="F588">
            <v>30611000</v>
          </cell>
          <cell r="G588">
            <v>226211000</v>
          </cell>
          <cell r="H588">
            <v>336000</v>
          </cell>
          <cell r="I588">
            <v>161000</v>
          </cell>
          <cell r="J588">
            <v>3783000</v>
          </cell>
          <cell r="K588">
            <v>23000</v>
          </cell>
          <cell r="L588">
            <v>0</v>
          </cell>
          <cell r="M588">
            <v>4427000</v>
          </cell>
          <cell r="N588">
            <v>4612000</v>
          </cell>
          <cell r="O588">
            <v>2847000</v>
          </cell>
          <cell r="P588">
            <v>12000</v>
          </cell>
          <cell r="Q588">
            <v>179435000</v>
          </cell>
          <cell r="R588">
            <v>1590000</v>
          </cell>
        </row>
        <row r="589">
          <cell r="A589">
            <v>1987</v>
          </cell>
          <cell r="C589" t="str">
            <v>IA</v>
          </cell>
          <cell r="D589">
            <v>34120000</v>
          </cell>
          <cell r="E589">
            <v>38442000</v>
          </cell>
          <cell r="F589">
            <v>20606000</v>
          </cell>
          <cell r="G589">
            <v>249989000</v>
          </cell>
          <cell r="H589">
            <v>94000</v>
          </cell>
          <cell r="I589">
            <v>0</v>
          </cell>
          <cell r="J589">
            <v>0</v>
          </cell>
          <cell r="K589">
            <v>240000</v>
          </cell>
          <cell r="L589">
            <v>0</v>
          </cell>
          <cell r="M589">
            <v>1954000</v>
          </cell>
          <cell r="N589">
            <v>52000</v>
          </cell>
          <cell r="O589">
            <v>2543000</v>
          </cell>
          <cell r="P589">
            <v>0</v>
          </cell>
          <cell r="Q589">
            <v>168873000</v>
          </cell>
          <cell r="R589">
            <v>2343000</v>
          </cell>
        </row>
        <row r="590">
          <cell r="A590">
            <v>1987</v>
          </cell>
          <cell r="C590" t="str">
            <v>KS</v>
          </cell>
          <cell r="D590">
            <v>15124000</v>
          </cell>
          <cell r="E590">
            <v>1223000</v>
          </cell>
          <cell r="F590">
            <v>2743000</v>
          </cell>
          <cell r="G590">
            <v>186934000</v>
          </cell>
          <cell r="H590">
            <v>1233000</v>
          </cell>
          <cell r="I590">
            <v>0</v>
          </cell>
          <cell r="J590">
            <v>217000</v>
          </cell>
          <cell r="K590">
            <v>243000</v>
          </cell>
          <cell r="L590">
            <v>0</v>
          </cell>
          <cell r="M590">
            <v>71000</v>
          </cell>
          <cell r="N590">
            <v>244000</v>
          </cell>
          <cell r="O590">
            <v>3789000</v>
          </cell>
          <cell r="P590">
            <v>4000</v>
          </cell>
          <cell r="Q590">
            <v>89371000</v>
          </cell>
          <cell r="R590">
            <v>0</v>
          </cell>
        </row>
        <row r="591">
          <cell r="A591">
            <v>1987</v>
          </cell>
          <cell r="C591" t="str">
            <v>KY</v>
          </cell>
          <cell r="D591">
            <v>38219000</v>
          </cell>
          <cell r="E591">
            <v>19641000</v>
          </cell>
          <cell r="F591">
            <v>0</v>
          </cell>
          <cell r="G591">
            <v>201762000</v>
          </cell>
          <cell r="H591">
            <v>953000</v>
          </cell>
          <cell r="I591">
            <v>0</v>
          </cell>
          <cell r="J591">
            <v>0</v>
          </cell>
          <cell r="K591">
            <v>275000</v>
          </cell>
          <cell r="L591">
            <v>0</v>
          </cell>
          <cell r="M591">
            <v>1014000</v>
          </cell>
          <cell r="N591">
            <v>0</v>
          </cell>
          <cell r="O591">
            <v>5047000</v>
          </cell>
          <cell r="P591">
            <v>1000</v>
          </cell>
          <cell r="Q591">
            <v>140209000</v>
          </cell>
          <cell r="R591">
            <v>2371000</v>
          </cell>
        </row>
        <row r="592">
          <cell r="A592">
            <v>1987</v>
          </cell>
          <cell r="C592" t="str">
            <v>LA</v>
          </cell>
          <cell r="D592">
            <v>50612000</v>
          </cell>
          <cell r="E592">
            <v>12709000</v>
          </cell>
          <cell r="F592">
            <v>1601000</v>
          </cell>
          <cell r="G592">
            <v>235588000</v>
          </cell>
          <cell r="H592">
            <v>4871000</v>
          </cell>
          <cell r="I592">
            <v>0</v>
          </cell>
          <cell r="J592">
            <v>0</v>
          </cell>
          <cell r="K592">
            <v>623000</v>
          </cell>
          <cell r="L592">
            <v>0</v>
          </cell>
          <cell r="M592">
            <v>0</v>
          </cell>
          <cell r="N592">
            <v>0</v>
          </cell>
          <cell r="O592">
            <v>1063000</v>
          </cell>
          <cell r="P592">
            <v>85000</v>
          </cell>
          <cell r="Q592">
            <v>173145000</v>
          </cell>
          <cell r="R592">
            <v>669000</v>
          </cell>
        </row>
        <row r="593">
          <cell r="A593">
            <v>1987</v>
          </cell>
          <cell r="C593" t="str">
            <v>ME</v>
          </cell>
          <cell r="D593">
            <v>16438000</v>
          </cell>
          <cell r="E593">
            <v>43908000</v>
          </cell>
          <cell r="F593">
            <v>330000</v>
          </cell>
          <cell r="G593">
            <v>88194000</v>
          </cell>
          <cell r="H593">
            <v>179000</v>
          </cell>
          <cell r="I593">
            <v>15000</v>
          </cell>
          <cell r="J593">
            <v>4000</v>
          </cell>
          <cell r="K593">
            <v>52000</v>
          </cell>
          <cell r="L593">
            <v>0</v>
          </cell>
          <cell r="M593">
            <v>360000</v>
          </cell>
          <cell r="N593">
            <v>8000</v>
          </cell>
          <cell r="O593">
            <v>305000</v>
          </cell>
          <cell r="P593">
            <v>7000</v>
          </cell>
          <cell r="Q593">
            <v>95645000</v>
          </cell>
          <cell r="R593">
            <v>814000</v>
          </cell>
        </row>
        <row r="594">
          <cell r="A594">
            <v>1987</v>
          </cell>
          <cell r="C594" t="str">
            <v>MD</v>
          </cell>
          <cell r="D594">
            <v>30444000</v>
          </cell>
          <cell r="E594">
            <v>42736000</v>
          </cell>
          <cell r="F594">
            <v>1635000</v>
          </cell>
          <cell r="G594">
            <v>250920000</v>
          </cell>
          <cell r="H594">
            <v>1737000</v>
          </cell>
          <cell r="I594">
            <v>0</v>
          </cell>
          <cell r="J594">
            <v>0</v>
          </cell>
          <cell r="K594">
            <v>2455000</v>
          </cell>
          <cell r="L594">
            <v>813000</v>
          </cell>
          <cell r="M594">
            <v>712000</v>
          </cell>
          <cell r="N594">
            <v>20000</v>
          </cell>
          <cell r="O594">
            <v>4025000</v>
          </cell>
          <cell r="P594">
            <v>847000</v>
          </cell>
          <cell r="Q594">
            <v>302622000</v>
          </cell>
          <cell r="R594">
            <v>0</v>
          </cell>
        </row>
        <row r="595">
          <cell r="A595">
            <v>1987</v>
          </cell>
          <cell r="C595" t="str">
            <v>MA</v>
          </cell>
          <cell r="D595">
            <v>87410000</v>
          </cell>
          <cell r="E595">
            <v>11742000</v>
          </cell>
          <cell r="F595">
            <v>24909000</v>
          </cell>
          <cell r="G595">
            <v>835651000</v>
          </cell>
          <cell r="H595">
            <v>3115000</v>
          </cell>
          <cell r="I595">
            <v>0</v>
          </cell>
          <cell r="J595">
            <v>0</v>
          </cell>
          <cell r="K595">
            <v>1000</v>
          </cell>
          <cell r="L595">
            <v>0</v>
          </cell>
          <cell r="M595">
            <v>0</v>
          </cell>
          <cell r="N595">
            <v>135000</v>
          </cell>
          <cell r="O595">
            <v>4175000</v>
          </cell>
          <cell r="P595">
            <v>8000</v>
          </cell>
          <cell r="Q595">
            <v>550394000</v>
          </cell>
          <cell r="R595">
            <v>88836000</v>
          </cell>
        </row>
        <row r="596">
          <cell r="A596">
            <v>1987</v>
          </cell>
          <cell r="C596" t="str">
            <v>MI</v>
          </cell>
          <cell r="D596">
            <v>129605000</v>
          </cell>
          <cell r="E596">
            <v>140727000</v>
          </cell>
          <cell r="F596">
            <v>20181000</v>
          </cell>
          <cell r="G596">
            <v>1039301000</v>
          </cell>
          <cell r="H596">
            <v>4509000</v>
          </cell>
          <cell r="I596">
            <v>0</v>
          </cell>
          <cell r="J596">
            <v>4954000</v>
          </cell>
          <cell r="K596">
            <v>1354000</v>
          </cell>
          <cell r="L596">
            <v>0</v>
          </cell>
          <cell r="M596">
            <v>385000</v>
          </cell>
          <cell r="N596">
            <v>4954000</v>
          </cell>
          <cell r="O596">
            <v>11069000</v>
          </cell>
          <cell r="P596">
            <v>0</v>
          </cell>
          <cell r="Q596">
            <v>1117721000</v>
          </cell>
          <cell r="R596">
            <v>250518000</v>
          </cell>
        </row>
        <row r="597">
          <cell r="A597">
            <v>1987</v>
          </cell>
          <cell r="C597" t="str">
            <v>MN</v>
          </cell>
          <cell r="D597">
            <v>77497000</v>
          </cell>
          <cell r="E597">
            <v>717000</v>
          </cell>
          <cell r="F597">
            <v>10983000</v>
          </cell>
          <cell r="G597">
            <v>516144000</v>
          </cell>
          <cell r="H597">
            <v>4173000</v>
          </cell>
          <cell r="I597">
            <v>0</v>
          </cell>
          <cell r="J597">
            <v>643000</v>
          </cell>
          <cell r="K597">
            <v>7094000</v>
          </cell>
          <cell r="L597">
            <v>0</v>
          </cell>
          <cell r="M597">
            <v>366000</v>
          </cell>
          <cell r="N597">
            <v>735000</v>
          </cell>
          <cell r="O597">
            <v>12027000</v>
          </cell>
          <cell r="P597">
            <v>53000</v>
          </cell>
          <cell r="Q597">
            <v>345212000</v>
          </cell>
          <cell r="R597">
            <v>86409000</v>
          </cell>
        </row>
        <row r="598">
          <cell r="A598">
            <v>1987</v>
          </cell>
          <cell r="C598" t="str">
            <v>MS</v>
          </cell>
          <cell r="D598">
            <v>38294000</v>
          </cell>
          <cell r="E598">
            <v>50000</v>
          </cell>
          <cell r="F598">
            <v>0</v>
          </cell>
          <cell r="G598">
            <v>98750000</v>
          </cell>
          <cell r="H598">
            <v>443000</v>
          </cell>
          <cell r="I598">
            <v>0</v>
          </cell>
          <cell r="J598">
            <v>0</v>
          </cell>
          <cell r="K598">
            <v>367000</v>
          </cell>
          <cell r="L598">
            <v>0</v>
          </cell>
          <cell r="M598">
            <v>254000</v>
          </cell>
          <cell r="N598">
            <v>0</v>
          </cell>
          <cell r="O598">
            <v>860000</v>
          </cell>
          <cell r="P598">
            <v>0</v>
          </cell>
          <cell r="Q598">
            <v>79233000</v>
          </cell>
          <cell r="R598">
            <v>56000</v>
          </cell>
        </row>
        <row r="599">
          <cell r="A599">
            <v>1987</v>
          </cell>
          <cell r="C599" t="str">
            <v>MO</v>
          </cell>
          <cell r="D599">
            <v>52180000</v>
          </cell>
          <cell r="E599">
            <v>37150000</v>
          </cell>
          <cell r="F599">
            <v>7810000</v>
          </cell>
          <cell r="G599">
            <v>264903000</v>
          </cell>
          <cell r="H599">
            <v>1078000</v>
          </cell>
          <cell r="I599">
            <v>563000</v>
          </cell>
          <cell r="J599">
            <v>864000</v>
          </cell>
          <cell r="K599">
            <v>1788000</v>
          </cell>
          <cell r="L599">
            <v>0</v>
          </cell>
          <cell r="M599">
            <v>2058000</v>
          </cell>
          <cell r="N599">
            <v>1036000</v>
          </cell>
          <cell r="O599">
            <v>4775000</v>
          </cell>
          <cell r="P599">
            <v>5000</v>
          </cell>
          <cell r="Q599">
            <v>200338000</v>
          </cell>
          <cell r="R599">
            <v>9309000</v>
          </cell>
        </row>
        <row r="600">
          <cell r="A600">
            <v>1987</v>
          </cell>
          <cell r="C600" t="str">
            <v>MT</v>
          </cell>
          <cell r="D600">
            <v>8521000</v>
          </cell>
          <cell r="E600">
            <v>0</v>
          </cell>
          <cell r="F600">
            <v>4078000</v>
          </cell>
          <cell r="G600">
            <v>70339000</v>
          </cell>
          <cell r="H600">
            <v>421000</v>
          </cell>
          <cell r="I600">
            <v>0</v>
          </cell>
          <cell r="J600">
            <v>120000</v>
          </cell>
          <cell r="K600">
            <v>0</v>
          </cell>
          <cell r="L600">
            <v>22000</v>
          </cell>
          <cell r="M600">
            <v>16000</v>
          </cell>
          <cell r="N600">
            <v>138000</v>
          </cell>
          <cell r="O600">
            <v>939000</v>
          </cell>
          <cell r="P600">
            <v>25000</v>
          </cell>
          <cell r="Q600">
            <v>38381000</v>
          </cell>
          <cell r="R600">
            <v>53000</v>
          </cell>
        </row>
        <row r="601">
          <cell r="A601">
            <v>1987</v>
          </cell>
          <cell r="C601" t="str">
            <v>NE</v>
          </cell>
          <cell r="D601">
            <v>20053000</v>
          </cell>
          <cell r="E601">
            <v>21997000</v>
          </cell>
          <cell r="F601">
            <v>19489000</v>
          </cell>
          <cell r="G601">
            <v>114318000</v>
          </cell>
          <cell r="H601">
            <v>1335000</v>
          </cell>
          <cell r="I601">
            <v>9000</v>
          </cell>
          <cell r="J601">
            <v>331000</v>
          </cell>
          <cell r="K601">
            <v>117000</v>
          </cell>
          <cell r="L601">
            <v>0</v>
          </cell>
          <cell r="M601">
            <v>879000</v>
          </cell>
          <cell r="N601">
            <v>608000</v>
          </cell>
          <cell r="O601">
            <v>1151000</v>
          </cell>
          <cell r="P601">
            <v>4000</v>
          </cell>
          <cell r="Q601">
            <v>64369000</v>
          </cell>
          <cell r="R601">
            <v>582000</v>
          </cell>
        </row>
        <row r="602">
          <cell r="A602">
            <v>1987</v>
          </cell>
          <cell r="C602" t="str">
            <v>NV</v>
          </cell>
          <cell r="D602">
            <v>18361000</v>
          </cell>
          <cell r="E602">
            <v>0</v>
          </cell>
          <cell r="F602">
            <v>0</v>
          </cell>
          <cell r="G602">
            <v>66632000</v>
          </cell>
          <cell r="H602">
            <v>199000</v>
          </cell>
          <cell r="I602">
            <v>0</v>
          </cell>
          <cell r="J602">
            <v>0</v>
          </cell>
          <cell r="K602">
            <v>0</v>
          </cell>
          <cell r="L602">
            <v>0</v>
          </cell>
          <cell r="M602">
            <v>268000</v>
          </cell>
          <cell r="N602">
            <v>0</v>
          </cell>
          <cell r="O602">
            <v>313000</v>
          </cell>
          <cell r="P602">
            <v>0</v>
          </cell>
          <cell r="Q602">
            <v>16163000</v>
          </cell>
          <cell r="R602">
            <v>123000</v>
          </cell>
        </row>
        <row r="603">
          <cell r="A603">
            <v>1987</v>
          </cell>
          <cell r="C603" t="str">
            <v>NH</v>
          </cell>
          <cell r="D603">
            <v>11984000</v>
          </cell>
          <cell r="E603">
            <v>4867000</v>
          </cell>
          <cell r="F603">
            <v>4922000</v>
          </cell>
          <cell r="G603">
            <v>137506000</v>
          </cell>
          <cell r="H603">
            <v>155000</v>
          </cell>
          <cell r="I603">
            <v>0</v>
          </cell>
          <cell r="J603">
            <v>154000</v>
          </cell>
          <cell r="K603">
            <v>249000</v>
          </cell>
          <cell r="L603">
            <v>0</v>
          </cell>
          <cell r="M603">
            <v>440000</v>
          </cell>
          <cell r="N603">
            <v>236000</v>
          </cell>
          <cell r="O603">
            <v>501000</v>
          </cell>
          <cell r="P603">
            <v>1000</v>
          </cell>
          <cell r="Q603">
            <v>24730000</v>
          </cell>
          <cell r="R603">
            <v>1759000</v>
          </cell>
        </row>
        <row r="604">
          <cell r="A604">
            <v>1987</v>
          </cell>
          <cell r="C604" t="str">
            <v>NJ</v>
          </cell>
          <cell r="D604">
            <v>54943000</v>
          </cell>
          <cell r="E604">
            <v>7087000</v>
          </cell>
          <cell r="F604">
            <v>21250000</v>
          </cell>
          <cell r="G604">
            <v>626567000</v>
          </cell>
          <cell r="H604">
            <v>2928000</v>
          </cell>
          <cell r="I604">
            <v>18000</v>
          </cell>
          <cell r="J604">
            <v>16138000</v>
          </cell>
          <cell r="K604">
            <v>536000</v>
          </cell>
          <cell r="L604">
            <v>0</v>
          </cell>
          <cell r="M604">
            <v>49000</v>
          </cell>
          <cell r="N604">
            <v>16417000</v>
          </cell>
          <cell r="O604">
            <v>4870000</v>
          </cell>
          <cell r="P604">
            <v>2000</v>
          </cell>
          <cell r="Q604">
            <v>509820000</v>
          </cell>
          <cell r="R604">
            <v>21493000</v>
          </cell>
        </row>
        <row r="605">
          <cell r="A605">
            <v>1987</v>
          </cell>
          <cell r="C605" t="str">
            <v>NM</v>
          </cell>
          <cell r="D605">
            <v>23234000</v>
          </cell>
          <cell r="E605">
            <v>14858000</v>
          </cell>
          <cell r="F605">
            <v>5857000</v>
          </cell>
          <cell r="G605">
            <v>97310000</v>
          </cell>
          <cell r="H605">
            <v>828000</v>
          </cell>
          <cell r="I605">
            <v>2119000</v>
          </cell>
          <cell r="J605">
            <v>8000</v>
          </cell>
          <cell r="K605">
            <v>234000</v>
          </cell>
          <cell r="L605">
            <v>0</v>
          </cell>
          <cell r="M605">
            <v>2147000</v>
          </cell>
          <cell r="N605">
            <v>31000</v>
          </cell>
          <cell r="O605">
            <v>844000</v>
          </cell>
          <cell r="P605">
            <v>1000</v>
          </cell>
          <cell r="Q605">
            <v>56614000</v>
          </cell>
          <cell r="R605">
            <v>0</v>
          </cell>
        </row>
        <row r="606">
          <cell r="A606">
            <v>1987</v>
          </cell>
          <cell r="C606" t="str">
            <v>NY</v>
          </cell>
          <cell r="D606">
            <v>306729000</v>
          </cell>
          <cell r="E606">
            <v>80561000</v>
          </cell>
          <cell r="F606">
            <v>56316000</v>
          </cell>
          <cell r="G606">
            <v>2850635000</v>
          </cell>
          <cell r="H606">
            <v>4237000</v>
          </cell>
          <cell r="I606">
            <v>14653000</v>
          </cell>
          <cell r="J606">
            <v>810000</v>
          </cell>
          <cell r="K606">
            <v>904000</v>
          </cell>
          <cell r="L606">
            <v>110000</v>
          </cell>
          <cell r="M606">
            <v>20538000</v>
          </cell>
          <cell r="N606">
            <v>977000</v>
          </cell>
          <cell r="O606">
            <v>47664000</v>
          </cell>
          <cell r="P606">
            <v>129000</v>
          </cell>
          <cell r="Q606">
            <v>1905908000</v>
          </cell>
          <cell r="R606">
            <v>705443000</v>
          </cell>
        </row>
        <row r="607">
          <cell r="A607">
            <v>1987</v>
          </cell>
          <cell r="C607" t="str">
            <v>NC</v>
          </cell>
          <cell r="D607">
            <v>41507000</v>
          </cell>
          <cell r="E607">
            <v>19989000</v>
          </cell>
          <cell r="F607">
            <v>0</v>
          </cell>
          <cell r="G607">
            <v>277219000</v>
          </cell>
          <cell r="H607">
            <v>2347000</v>
          </cell>
          <cell r="I607">
            <v>0</v>
          </cell>
          <cell r="J607">
            <v>0</v>
          </cell>
          <cell r="K607">
            <v>255000</v>
          </cell>
          <cell r="L607">
            <v>0</v>
          </cell>
          <cell r="M607">
            <v>616000</v>
          </cell>
          <cell r="N607">
            <v>0</v>
          </cell>
          <cell r="O607">
            <v>2311000</v>
          </cell>
          <cell r="P607">
            <v>14000</v>
          </cell>
          <cell r="Q607">
            <v>196775000</v>
          </cell>
          <cell r="R607">
            <v>121340000</v>
          </cell>
        </row>
        <row r="608">
          <cell r="A608">
            <v>1987</v>
          </cell>
          <cell r="C608" t="str">
            <v>ND</v>
          </cell>
          <cell r="D608">
            <v>11479000</v>
          </cell>
          <cell r="E608">
            <v>19314000</v>
          </cell>
          <cell r="F608">
            <v>979000</v>
          </cell>
          <cell r="G608">
            <v>37912000</v>
          </cell>
          <cell r="H608">
            <v>157000</v>
          </cell>
          <cell r="I608">
            <v>1219000</v>
          </cell>
          <cell r="J608">
            <v>4000</v>
          </cell>
          <cell r="K608">
            <v>0</v>
          </cell>
          <cell r="L608">
            <v>0</v>
          </cell>
          <cell r="M608">
            <v>1548000</v>
          </cell>
          <cell r="N608">
            <v>35000</v>
          </cell>
          <cell r="O608">
            <v>665000</v>
          </cell>
          <cell r="P608">
            <v>0</v>
          </cell>
          <cell r="Q608">
            <v>14578000</v>
          </cell>
          <cell r="R608">
            <v>394000</v>
          </cell>
        </row>
        <row r="609">
          <cell r="A609">
            <v>1987</v>
          </cell>
          <cell r="C609" t="str">
            <v>OH</v>
          </cell>
          <cell r="D609">
            <v>121830000</v>
          </cell>
          <cell r="E609">
            <v>104940000</v>
          </cell>
          <cell r="F609">
            <v>15942000</v>
          </cell>
          <cell r="G609">
            <v>864500000</v>
          </cell>
          <cell r="H609">
            <v>420000</v>
          </cell>
          <cell r="I609">
            <v>109000</v>
          </cell>
          <cell r="J609">
            <v>901000</v>
          </cell>
          <cell r="K609">
            <v>1048000</v>
          </cell>
          <cell r="L609">
            <v>0</v>
          </cell>
          <cell r="M609">
            <v>2718000</v>
          </cell>
          <cell r="N609">
            <v>1108000</v>
          </cell>
          <cell r="O609">
            <v>7231000</v>
          </cell>
          <cell r="P609">
            <v>0</v>
          </cell>
          <cell r="Q609">
            <v>830604000</v>
          </cell>
          <cell r="R609">
            <v>223027000</v>
          </cell>
        </row>
        <row r="610">
          <cell r="A610">
            <v>1987</v>
          </cell>
          <cell r="C610" t="str">
            <v>OK</v>
          </cell>
          <cell r="D610">
            <v>34905000</v>
          </cell>
          <cell r="E610">
            <v>759000</v>
          </cell>
          <cell r="F610">
            <v>11547000</v>
          </cell>
          <cell r="G610">
            <v>179472000</v>
          </cell>
          <cell r="H610">
            <v>1304000</v>
          </cell>
          <cell r="I610">
            <v>1000</v>
          </cell>
          <cell r="J610">
            <v>2769000</v>
          </cell>
          <cell r="K610">
            <v>799000</v>
          </cell>
          <cell r="L610">
            <v>0</v>
          </cell>
          <cell r="M610">
            <v>1414000</v>
          </cell>
          <cell r="N610">
            <v>3011000</v>
          </cell>
          <cell r="O610">
            <v>2738000</v>
          </cell>
          <cell r="P610">
            <v>10000</v>
          </cell>
          <cell r="Q610">
            <v>154004000</v>
          </cell>
          <cell r="R610">
            <v>192000</v>
          </cell>
        </row>
        <row r="611">
          <cell r="A611">
            <v>1987</v>
          </cell>
          <cell r="C611" t="str">
            <v>OR</v>
          </cell>
          <cell r="D611">
            <v>28780000</v>
          </cell>
          <cell r="E611">
            <v>0</v>
          </cell>
          <cell r="F611">
            <v>0</v>
          </cell>
          <cell r="G611">
            <v>228910000</v>
          </cell>
          <cell r="H611">
            <v>34248000</v>
          </cell>
          <cell r="I611">
            <v>0</v>
          </cell>
          <cell r="J611">
            <v>0</v>
          </cell>
          <cell r="K611">
            <v>90000</v>
          </cell>
          <cell r="L611">
            <v>4000</v>
          </cell>
          <cell r="M611">
            <v>406000</v>
          </cell>
          <cell r="N611">
            <v>0</v>
          </cell>
          <cell r="O611">
            <v>7729000</v>
          </cell>
          <cell r="P611">
            <v>23000</v>
          </cell>
          <cell r="Q611">
            <v>114448000</v>
          </cell>
          <cell r="R611">
            <v>7633000</v>
          </cell>
        </row>
        <row r="612">
          <cell r="A612">
            <v>1987</v>
          </cell>
          <cell r="C612" t="str">
            <v>PA</v>
          </cell>
          <cell r="D612">
            <v>123432000</v>
          </cell>
          <cell r="E612">
            <v>126059000</v>
          </cell>
          <cell r="F612">
            <v>99281000</v>
          </cell>
          <cell r="G612">
            <v>1470553000</v>
          </cell>
          <cell r="H612">
            <v>0</v>
          </cell>
          <cell r="I612">
            <v>0</v>
          </cell>
          <cell r="J612">
            <v>1589000</v>
          </cell>
          <cell r="K612">
            <v>3919000</v>
          </cell>
          <cell r="L612">
            <v>0</v>
          </cell>
          <cell r="M612">
            <v>1243000</v>
          </cell>
          <cell r="N612">
            <v>1994000</v>
          </cell>
          <cell r="O612">
            <v>11911000</v>
          </cell>
          <cell r="P612">
            <v>0</v>
          </cell>
          <cell r="Q612">
            <v>769631000</v>
          </cell>
          <cell r="R612">
            <v>279232000</v>
          </cell>
        </row>
        <row r="613">
          <cell r="A613">
            <v>1987</v>
          </cell>
          <cell r="C613" t="str">
            <v>RI</v>
          </cell>
          <cell r="D613">
            <v>15218000</v>
          </cell>
          <cell r="E613">
            <v>21148000</v>
          </cell>
          <cell r="F613">
            <v>8530000</v>
          </cell>
          <cell r="G613">
            <v>71030000</v>
          </cell>
          <cell r="H613">
            <v>0</v>
          </cell>
          <cell r="I613">
            <v>327000</v>
          </cell>
          <cell r="J613">
            <v>8000</v>
          </cell>
          <cell r="K613">
            <v>171000</v>
          </cell>
          <cell r="L613">
            <v>0</v>
          </cell>
          <cell r="M613">
            <v>908000</v>
          </cell>
          <cell r="N613">
            <v>9000</v>
          </cell>
          <cell r="O613">
            <v>477000</v>
          </cell>
          <cell r="P613">
            <v>0</v>
          </cell>
          <cell r="Q613">
            <v>76896000</v>
          </cell>
          <cell r="R613">
            <v>19227000</v>
          </cell>
        </row>
        <row r="614">
          <cell r="A614">
            <v>1987</v>
          </cell>
          <cell r="C614" t="str">
            <v>SC</v>
          </cell>
          <cell r="D614">
            <v>45518000</v>
          </cell>
          <cell r="E614">
            <v>0</v>
          </cell>
          <cell r="F614">
            <v>0</v>
          </cell>
          <cell r="G614">
            <v>183681000</v>
          </cell>
          <cell r="H614">
            <v>511000</v>
          </cell>
          <cell r="I614">
            <v>89000</v>
          </cell>
          <cell r="J614">
            <v>0</v>
          </cell>
          <cell r="K614">
            <v>1381000</v>
          </cell>
          <cell r="L614">
            <v>0</v>
          </cell>
          <cell r="M614">
            <v>712000</v>
          </cell>
          <cell r="N614">
            <v>0</v>
          </cell>
          <cell r="O614">
            <v>7285000</v>
          </cell>
          <cell r="P614">
            <v>2000</v>
          </cell>
          <cell r="Q614">
            <v>103328000</v>
          </cell>
          <cell r="R614">
            <v>4678000</v>
          </cell>
        </row>
        <row r="615">
          <cell r="A615">
            <v>1987</v>
          </cell>
          <cell r="C615" t="str">
            <v>SD</v>
          </cell>
          <cell r="D615">
            <v>11456000</v>
          </cell>
          <cell r="E615">
            <v>7143000</v>
          </cell>
          <cell r="F615">
            <v>2249000</v>
          </cell>
          <cell r="G615">
            <v>38533000</v>
          </cell>
          <cell r="H615">
            <v>494000</v>
          </cell>
          <cell r="I615">
            <v>0</v>
          </cell>
          <cell r="J615">
            <v>39000</v>
          </cell>
          <cell r="K615">
            <v>6000</v>
          </cell>
          <cell r="L615">
            <v>0</v>
          </cell>
          <cell r="M615">
            <v>226000</v>
          </cell>
          <cell r="N615">
            <v>76000</v>
          </cell>
          <cell r="O615">
            <v>301000</v>
          </cell>
          <cell r="P615">
            <v>4000</v>
          </cell>
          <cell r="Q615">
            <v>21803000</v>
          </cell>
          <cell r="R615">
            <v>191000</v>
          </cell>
        </row>
        <row r="616">
          <cell r="A616">
            <v>1987</v>
          </cell>
          <cell r="C616" t="str">
            <v>TN</v>
          </cell>
          <cell r="D616">
            <v>45040000</v>
          </cell>
          <cell r="E616">
            <v>29098000</v>
          </cell>
          <cell r="F616">
            <v>0</v>
          </cell>
          <cell r="G616">
            <v>237781000</v>
          </cell>
          <cell r="H616">
            <v>1156000</v>
          </cell>
          <cell r="I616">
            <v>85000</v>
          </cell>
          <cell r="J616">
            <v>0</v>
          </cell>
          <cell r="K616">
            <v>2499000</v>
          </cell>
          <cell r="L616">
            <v>0</v>
          </cell>
          <cell r="M616">
            <v>1910000</v>
          </cell>
          <cell r="N616">
            <v>0</v>
          </cell>
          <cell r="O616">
            <v>4093000</v>
          </cell>
          <cell r="P616">
            <v>0</v>
          </cell>
          <cell r="Q616">
            <v>114496000</v>
          </cell>
          <cell r="R616">
            <v>22886000</v>
          </cell>
        </row>
        <row r="617">
          <cell r="A617">
            <v>1987</v>
          </cell>
          <cell r="C617" t="str">
            <v>TX</v>
          </cell>
          <cell r="D617">
            <v>183940000</v>
          </cell>
          <cell r="E617">
            <v>5845000</v>
          </cell>
          <cell r="F617">
            <v>1537000</v>
          </cell>
          <cell r="G617">
            <v>570570000</v>
          </cell>
          <cell r="H617">
            <v>6725000</v>
          </cell>
          <cell r="I617">
            <v>427000</v>
          </cell>
          <cell r="J617">
            <v>1000</v>
          </cell>
          <cell r="K617">
            <v>1094000</v>
          </cell>
          <cell r="L617">
            <v>0</v>
          </cell>
          <cell r="M617">
            <v>8199000</v>
          </cell>
          <cell r="N617">
            <v>31000</v>
          </cell>
          <cell r="O617">
            <v>11862000</v>
          </cell>
          <cell r="P617">
            <v>291000</v>
          </cell>
          <cell r="Q617">
            <v>530728000</v>
          </cell>
          <cell r="R617">
            <v>666000</v>
          </cell>
        </row>
        <row r="618">
          <cell r="A618">
            <v>1987</v>
          </cell>
          <cell r="C618" t="str">
            <v>US</v>
          </cell>
          <cell r="D618">
            <v>2642285000</v>
          </cell>
          <cell r="E618">
            <v>1123768000</v>
          </cell>
          <cell r="F618">
            <v>609483000</v>
          </cell>
          <cell r="G618">
            <v>19311623000</v>
          </cell>
          <cell r="H618">
            <v>123698000</v>
          </cell>
          <cell r="I618">
            <v>20680000</v>
          </cell>
          <cell r="J618">
            <v>46995000</v>
          </cell>
          <cell r="K618">
            <v>52563000</v>
          </cell>
          <cell r="L618">
            <v>3273000</v>
          </cell>
          <cell r="M618">
            <v>109406000</v>
          </cell>
          <cell r="N618">
            <v>55142000</v>
          </cell>
          <cell r="O618">
            <v>249762000</v>
          </cell>
          <cell r="P618">
            <v>4434000</v>
          </cell>
          <cell r="Q618">
            <v>16863591000</v>
          </cell>
          <cell r="R618">
            <v>2627033000</v>
          </cell>
        </row>
        <row r="619">
          <cell r="A619">
            <v>1987</v>
          </cell>
          <cell r="C619" t="str">
            <v>UT</v>
          </cell>
          <cell r="D619">
            <v>36530000</v>
          </cell>
          <cell r="E619">
            <v>0</v>
          </cell>
          <cell r="F619">
            <v>0</v>
          </cell>
          <cell r="G619">
            <v>109937000</v>
          </cell>
          <cell r="H619">
            <v>69000</v>
          </cell>
          <cell r="I619">
            <v>101000</v>
          </cell>
          <cell r="J619">
            <v>0</v>
          </cell>
          <cell r="K619">
            <v>71000</v>
          </cell>
          <cell r="L619">
            <v>0</v>
          </cell>
          <cell r="M619">
            <v>209000</v>
          </cell>
          <cell r="N619">
            <v>0</v>
          </cell>
          <cell r="O619">
            <v>715000</v>
          </cell>
          <cell r="P619">
            <v>0</v>
          </cell>
          <cell r="Q619">
            <v>57944000</v>
          </cell>
          <cell r="R619">
            <v>6958000</v>
          </cell>
        </row>
        <row r="620">
          <cell r="A620">
            <v>1987</v>
          </cell>
          <cell r="C620" t="str">
            <v>VT</v>
          </cell>
          <cell r="D620">
            <v>14166000</v>
          </cell>
          <cell r="E620">
            <v>159000</v>
          </cell>
          <cell r="F620">
            <v>3214000</v>
          </cell>
          <cell r="G620">
            <v>46655000</v>
          </cell>
          <cell r="H620">
            <v>73000</v>
          </cell>
          <cell r="I620">
            <v>0</v>
          </cell>
          <cell r="J620">
            <v>480000</v>
          </cell>
          <cell r="K620">
            <v>13000</v>
          </cell>
          <cell r="L620">
            <v>0</v>
          </cell>
          <cell r="M620">
            <v>744000</v>
          </cell>
          <cell r="N620">
            <v>576000</v>
          </cell>
          <cell r="O620">
            <v>267000</v>
          </cell>
          <cell r="P620">
            <v>0</v>
          </cell>
          <cell r="Q620">
            <v>41682000</v>
          </cell>
          <cell r="R620">
            <v>2276000</v>
          </cell>
        </row>
        <row r="621">
          <cell r="A621">
            <v>1987</v>
          </cell>
          <cell r="C621" t="str">
            <v>VA</v>
          </cell>
          <cell r="D621">
            <v>56327000</v>
          </cell>
          <cell r="E621">
            <v>17934000</v>
          </cell>
          <cell r="F621">
            <v>0</v>
          </cell>
          <cell r="G621">
            <v>269129000</v>
          </cell>
          <cell r="H621">
            <v>1837000</v>
          </cell>
          <cell r="I621">
            <v>0</v>
          </cell>
          <cell r="J621">
            <v>0</v>
          </cell>
          <cell r="K621">
            <v>381000</v>
          </cell>
          <cell r="L621">
            <v>0</v>
          </cell>
          <cell r="M621">
            <v>698000</v>
          </cell>
          <cell r="N621">
            <v>0</v>
          </cell>
          <cell r="O621">
            <v>4165000</v>
          </cell>
          <cell r="P621">
            <v>26000</v>
          </cell>
          <cell r="Q621">
            <v>246086000</v>
          </cell>
          <cell r="R621">
            <v>21817000</v>
          </cell>
        </row>
        <row r="622">
          <cell r="A622">
            <v>1987</v>
          </cell>
          <cell r="C622" t="str">
            <v>WA</v>
          </cell>
          <cell r="D622">
            <v>49430000</v>
          </cell>
          <cell r="E622">
            <v>3000000</v>
          </cell>
          <cell r="F622">
            <v>9255000</v>
          </cell>
          <cell r="G622">
            <v>277570000</v>
          </cell>
          <cell r="H622">
            <v>1033000</v>
          </cell>
          <cell r="I622">
            <v>0</v>
          </cell>
          <cell r="J622">
            <v>2000</v>
          </cell>
          <cell r="K622">
            <v>7264000</v>
          </cell>
          <cell r="L622">
            <v>563000</v>
          </cell>
          <cell r="M622">
            <v>2311000</v>
          </cell>
          <cell r="N622">
            <v>97000</v>
          </cell>
          <cell r="O622">
            <v>13892000</v>
          </cell>
          <cell r="P622">
            <v>602000</v>
          </cell>
          <cell r="Q622">
            <v>359784000</v>
          </cell>
          <cell r="R622">
            <v>51601000</v>
          </cell>
        </row>
        <row r="623">
          <cell r="A623">
            <v>1987</v>
          </cell>
          <cell r="C623" t="str">
            <v>WV</v>
          </cell>
          <cell r="D623">
            <v>22816000</v>
          </cell>
          <cell r="E623">
            <v>0</v>
          </cell>
          <cell r="F623">
            <v>1463000</v>
          </cell>
          <cell r="G623">
            <v>119278000</v>
          </cell>
          <cell r="H623">
            <v>811000</v>
          </cell>
          <cell r="I623">
            <v>0</v>
          </cell>
          <cell r="J623">
            <v>0</v>
          </cell>
          <cell r="K623">
            <v>0</v>
          </cell>
          <cell r="L623">
            <v>0</v>
          </cell>
          <cell r="M623">
            <v>583000</v>
          </cell>
          <cell r="N623">
            <v>26000</v>
          </cell>
          <cell r="O623">
            <v>588000</v>
          </cell>
          <cell r="P623">
            <v>2000</v>
          </cell>
          <cell r="Q623">
            <v>107033000</v>
          </cell>
          <cell r="R623">
            <v>3583000</v>
          </cell>
        </row>
        <row r="624">
          <cell r="A624">
            <v>1987</v>
          </cell>
          <cell r="C624" t="str">
            <v>WI</v>
          </cell>
          <cell r="D624">
            <v>53382000</v>
          </cell>
          <cell r="E624">
            <v>59155000</v>
          </cell>
          <cell r="F624">
            <v>15863000</v>
          </cell>
          <cell r="G624">
            <v>525799000</v>
          </cell>
          <cell r="H624">
            <v>4841000</v>
          </cell>
          <cell r="I624">
            <v>0</v>
          </cell>
          <cell r="J624">
            <v>195000</v>
          </cell>
          <cell r="K624">
            <v>11590000</v>
          </cell>
          <cell r="L624">
            <v>0</v>
          </cell>
          <cell r="M624">
            <v>2746000</v>
          </cell>
          <cell r="N624">
            <v>532000</v>
          </cell>
          <cell r="O624">
            <v>12410000</v>
          </cell>
          <cell r="P624">
            <v>120000</v>
          </cell>
          <cell r="Q624">
            <v>538133000</v>
          </cell>
          <cell r="R624">
            <v>47302000</v>
          </cell>
        </row>
        <row r="625">
          <cell r="A625">
            <v>1987</v>
          </cell>
          <cell r="C625" t="str">
            <v>WY</v>
          </cell>
          <cell r="D625">
            <v>10231000</v>
          </cell>
          <cell r="E625">
            <v>53000</v>
          </cell>
          <cell r="F625">
            <v>3611000</v>
          </cell>
          <cell r="G625">
            <v>37845000</v>
          </cell>
          <cell r="H625">
            <v>0</v>
          </cell>
          <cell r="I625">
            <v>0</v>
          </cell>
          <cell r="J625">
            <v>898000</v>
          </cell>
          <cell r="K625">
            <v>345000</v>
          </cell>
          <cell r="L625">
            <v>0</v>
          </cell>
          <cell r="M625">
            <v>332000</v>
          </cell>
          <cell r="N625">
            <v>943000</v>
          </cell>
          <cell r="O625">
            <v>541000</v>
          </cell>
          <cell r="P625">
            <v>0</v>
          </cell>
          <cell r="Q625">
            <v>16938000</v>
          </cell>
          <cell r="R625">
            <v>2058000</v>
          </cell>
        </row>
        <row r="626">
          <cell r="A626">
            <v>1988</v>
          </cell>
          <cell r="C626" t="str">
            <v>AL</v>
          </cell>
          <cell r="D626">
            <v>31845000</v>
          </cell>
          <cell r="E626">
            <v>325000</v>
          </cell>
          <cell r="F626">
            <v>8859000</v>
          </cell>
          <cell r="G626">
            <v>144300000</v>
          </cell>
          <cell r="H626">
            <v>3516000</v>
          </cell>
          <cell r="I626">
            <v>0</v>
          </cell>
          <cell r="J626">
            <v>0</v>
          </cell>
          <cell r="K626">
            <v>496000</v>
          </cell>
          <cell r="L626">
            <v>1720000</v>
          </cell>
          <cell r="M626">
            <v>544000</v>
          </cell>
          <cell r="N626">
            <v>49000</v>
          </cell>
          <cell r="O626">
            <v>2541000</v>
          </cell>
          <cell r="P626">
            <v>1840000</v>
          </cell>
          <cell r="Q626">
            <v>120024000</v>
          </cell>
          <cell r="R626">
            <v>545000</v>
          </cell>
        </row>
        <row r="627">
          <cell r="A627">
            <v>1988</v>
          </cell>
          <cell r="C627" t="str">
            <v>AK</v>
          </cell>
          <cell r="D627">
            <v>15362000</v>
          </cell>
          <cell r="E627">
            <v>8127000</v>
          </cell>
          <cell r="F627">
            <v>19807000</v>
          </cell>
          <cell r="G627">
            <v>97533000</v>
          </cell>
          <cell r="H627">
            <v>991000</v>
          </cell>
          <cell r="I627">
            <v>0</v>
          </cell>
          <cell r="J627">
            <v>44000</v>
          </cell>
          <cell r="K627">
            <v>0</v>
          </cell>
          <cell r="L627">
            <v>0</v>
          </cell>
          <cell r="M627">
            <v>301000</v>
          </cell>
          <cell r="N627">
            <v>133000</v>
          </cell>
          <cell r="O627">
            <v>444000</v>
          </cell>
          <cell r="P627">
            <v>0</v>
          </cell>
          <cell r="Q627">
            <v>88507000</v>
          </cell>
          <cell r="R627">
            <v>1464000</v>
          </cell>
        </row>
        <row r="628">
          <cell r="A628">
            <v>1988</v>
          </cell>
          <cell r="C628" t="str">
            <v>AZ</v>
          </cell>
          <cell r="D628">
            <v>17661000</v>
          </cell>
          <cell r="E628">
            <v>60000</v>
          </cell>
          <cell r="F628">
            <v>9668000</v>
          </cell>
          <cell r="G628">
            <v>183659000</v>
          </cell>
          <cell r="H628">
            <v>1154000</v>
          </cell>
          <cell r="I628">
            <v>0</v>
          </cell>
          <cell r="J628">
            <v>84000</v>
          </cell>
          <cell r="K628">
            <v>781000</v>
          </cell>
          <cell r="L628">
            <v>0</v>
          </cell>
          <cell r="M628">
            <v>0</v>
          </cell>
          <cell r="N628">
            <v>84000</v>
          </cell>
          <cell r="O628">
            <v>4007000</v>
          </cell>
          <cell r="P628">
            <v>1000</v>
          </cell>
          <cell r="Q628">
            <v>104870000</v>
          </cell>
          <cell r="R628">
            <v>17044000</v>
          </cell>
        </row>
        <row r="629">
          <cell r="A629">
            <v>1988</v>
          </cell>
          <cell r="C629" t="str">
            <v>AR</v>
          </cell>
          <cell r="D629">
            <v>29646000</v>
          </cell>
          <cell r="E629">
            <v>811000</v>
          </cell>
          <cell r="F629">
            <v>0</v>
          </cell>
          <cell r="G629">
            <v>120675000</v>
          </cell>
          <cell r="H629">
            <v>1625000</v>
          </cell>
          <cell r="I629">
            <v>17000</v>
          </cell>
          <cell r="J629">
            <v>0</v>
          </cell>
          <cell r="K629">
            <v>1000</v>
          </cell>
          <cell r="L629">
            <v>62000</v>
          </cell>
          <cell r="M629">
            <v>2209000</v>
          </cell>
          <cell r="N629">
            <v>0</v>
          </cell>
          <cell r="O629">
            <v>784000</v>
          </cell>
          <cell r="P629">
            <v>67000</v>
          </cell>
          <cell r="Q629">
            <v>49994000</v>
          </cell>
          <cell r="R629">
            <v>22633000</v>
          </cell>
        </row>
        <row r="630">
          <cell r="A630">
            <v>1988</v>
          </cell>
          <cell r="C630" t="str">
            <v>CA</v>
          </cell>
          <cell r="D630">
            <v>251457000</v>
          </cell>
          <cell r="E630">
            <v>318000</v>
          </cell>
          <cell r="F630">
            <v>42526000</v>
          </cell>
          <cell r="G630">
            <v>2758861000</v>
          </cell>
          <cell r="H630">
            <v>17296000</v>
          </cell>
          <cell r="I630">
            <v>1507000</v>
          </cell>
          <cell r="J630">
            <v>5379000</v>
          </cell>
          <cell r="K630">
            <v>46000</v>
          </cell>
          <cell r="L630">
            <v>0</v>
          </cell>
          <cell r="M630">
            <v>5113000</v>
          </cell>
          <cell r="N630">
            <v>6913000</v>
          </cell>
          <cell r="O630">
            <v>15425000</v>
          </cell>
          <cell r="P630">
            <v>355000</v>
          </cell>
          <cell r="Q630">
            <v>4360808000</v>
          </cell>
          <cell r="R630">
            <v>238840000</v>
          </cell>
        </row>
        <row r="631">
          <cell r="A631">
            <v>1988</v>
          </cell>
          <cell r="C631" t="str">
            <v>CO</v>
          </cell>
          <cell r="D631">
            <v>46728000</v>
          </cell>
          <cell r="E631">
            <v>48678000</v>
          </cell>
          <cell r="F631">
            <v>8164000</v>
          </cell>
          <cell r="G631">
            <v>288625000</v>
          </cell>
          <cell r="H631">
            <v>0</v>
          </cell>
          <cell r="I631">
            <v>158000</v>
          </cell>
          <cell r="J631">
            <v>0</v>
          </cell>
          <cell r="K631">
            <v>3122000</v>
          </cell>
          <cell r="L631">
            <v>0</v>
          </cell>
          <cell r="M631">
            <v>3764000</v>
          </cell>
          <cell r="N631">
            <v>161000</v>
          </cell>
          <cell r="O631">
            <v>5071000</v>
          </cell>
          <cell r="P631">
            <v>0</v>
          </cell>
          <cell r="Q631">
            <v>123419000</v>
          </cell>
          <cell r="R631">
            <v>7043000</v>
          </cell>
        </row>
        <row r="632">
          <cell r="A632">
            <v>1988</v>
          </cell>
          <cell r="C632" t="str">
            <v>CT</v>
          </cell>
          <cell r="D632">
            <v>48017000</v>
          </cell>
          <cell r="E632">
            <v>39312000</v>
          </cell>
          <cell r="F632">
            <v>21650000</v>
          </cell>
          <cell r="G632">
            <v>252656000</v>
          </cell>
          <cell r="H632">
            <v>0</v>
          </cell>
          <cell r="I632">
            <v>0</v>
          </cell>
          <cell r="J632">
            <v>50000</v>
          </cell>
          <cell r="K632">
            <v>474000</v>
          </cell>
          <cell r="L632">
            <v>0</v>
          </cell>
          <cell r="M632">
            <v>565000</v>
          </cell>
          <cell r="N632">
            <v>262000</v>
          </cell>
          <cell r="O632">
            <v>2325000</v>
          </cell>
          <cell r="P632">
            <v>0</v>
          </cell>
          <cell r="Q632">
            <v>256723000</v>
          </cell>
          <cell r="R632">
            <v>29609000</v>
          </cell>
        </row>
        <row r="633">
          <cell r="A633">
            <v>1988</v>
          </cell>
          <cell r="C633" t="str">
            <v>DE</v>
          </cell>
          <cell r="D633">
            <v>5212000</v>
          </cell>
          <cell r="E633">
            <v>95000</v>
          </cell>
          <cell r="F633">
            <v>25124000</v>
          </cell>
          <cell r="G633">
            <v>52247000</v>
          </cell>
          <cell r="H633">
            <v>130000</v>
          </cell>
          <cell r="I633">
            <v>0</v>
          </cell>
          <cell r="J633">
            <v>237000</v>
          </cell>
          <cell r="K633">
            <v>148000</v>
          </cell>
          <cell r="L633">
            <v>0</v>
          </cell>
          <cell r="M633">
            <v>182000</v>
          </cell>
          <cell r="N633">
            <v>697000</v>
          </cell>
          <cell r="O633">
            <v>579000</v>
          </cell>
          <cell r="P633">
            <v>0</v>
          </cell>
          <cell r="Q633">
            <v>23999000</v>
          </cell>
          <cell r="R633">
            <v>1579000</v>
          </cell>
        </row>
        <row r="634">
          <cell r="A634">
            <v>1988</v>
          </cell>
          <cell r="C634" t="str">
            <v>DC</v>
          </cell>
          <cell r="D634">
            <v>11275000</v>
          </cell>
          <cell r="E634">
            <v>8033000</v>
          </cell>
          <cell r="F634">
            <v>23469000</v>
          </cell>
          <cell r="G634">
            <v>159736000</v>
          </cell>
          <cell r="H634">
            <v>0</v>
          </cell>
          <cell r="I634">
            <v>0</v>
          </cell>
          <cell r="J634">
            <v>0</v>
          </cell>
          <cell r="K634">
            <v>0</v>
          </cell>
          <cell r="L634">
            <v>0</v>
          </cell>
          <cell r="M634">
            <v>22000</v>
          </cell>
          <cell r="N634">
            <v>515000</v>
          </cell>
          <cell r="O634">
            <v>625000</v>
          </cell>
          <cell r="P634">
            <v>0</v>
          </cell>
          <cell r="Q634">
            <v>81639000</v>
          </cell>
          <cell r="R634">
            <v>25968000</v>
          </cell>
        </row>
        <row r="635">
          <cell r="A635">
            <v>1988</v>
          </cell>
          <cell r="C635" t="str">
            <v>FL</v>
          </cell>
          <cell r="D635">
            <v>29198000</v>
          </cell>
          <cell r="E635">
            <v>37519000</v>
          </cell>
          <cell r="F635">
            <v>21715000</v>
          </cell>
          <cell r="G635">
            <v>517703000</v>
          </cell>
          <cell r="H635">
            <v>1229000</v>
          </cell>
          <cell r="I635">
            <v>0</v>
          </cell>
          <cell r="J635">
            <v>526000</v>
          </cell>
          <cell r="K635">
            <v>631000</v>
          </cell>
          <cell r="L635">
            <v>0</v>
          </cell>
          <cell r="M635">
            <v>376000</v>
          </cell>
          <cell r="N635">
            <v>771000</v>
          </cell>
          <cell r="O635">
            <v>5770000</v>
          </cell>
          <cell r="P635">
            <v>10000</v>
          </cell>
          <cell r="Q635">
            <v>405229000</v>
          </cell>
          <cell r="R635">
            <v>3371000</v>
          </cell>
        </row>
        <row r="636">
          <cell r="A636">
            <v>1988</v>
          </cell>
          <cell r="C636" t="str">
            <v>GA</v>
          </cell>
          <cell r="D636">
            <v>68670000</v>
          </cell>
          <cell r="E636">
            <v>82000</v>
          </cell>
          <cell r="F636">
            <v>0</v>
          </cell>
          <cell r="G636">
            <v>308313000</v>
          </cell>
          <cell r="H636">
            <v>4255000</v>
          </cell>
          <cell r="I636">
            <v>0</v>
          </cell>
          <cell r="J636">
            <v>0</v>
          </cell>
          <cell r="K636">
            <v>2643000</v>
          </cell>
          <cell r="L636">
            <v>0</v>
          </cell>
          <cell r="M636">
            <v>1063000</v>
          </cell>
          <cell r="N636">
            <v>0</v>
          </cell>
          <cell r="O636">
            <v>4051000</v>
          </cell>
          <cell r="P636">
            <v>113000</v>
          </cell>
          <cell r="Q636">
            <v>275502000</v>
          </cell>
          <cell r="R636">
            <v>0</v>
          </cell>
        </row>
        <row r="637">
          <cell r="A637">
            <v>1988</v>
          </cell>
          <cell r="C637" t="str">
            <v>HI</v>
          </cell>
          <cell r="D637">
            <v>17547000</v>
          </cell>
          <cell r="E637">
            <v>780000</v>
          </cell>
          <cell r="F637">
            <v>0</v>
          </cell>
          <cell r="G637">
            <v>55902000</v>
          </cell>
          <cell r="H637">
            <v>24000</v>
          </cell>
          <cell r="I637">
            <v>0</v>
          </cell>
          <cell r="J637">
            <v>0</v>
          </cell>
          <cell r="K637">
            <v>0</v>
          </cell>
          <cell r="L637">
            <v>0</v>
          </cell>
          <cell r="M637">
            <v>336000</v>
          </cell>
          <cell r="N637">
            <v>0</v>
          </cell>
          <cell r="O637">
            <v>3048000</v>
          </cell>
          <cell r="P637">
            <v>0</v>
          </cell>
          <cell r="Q637">
            <v>77038000</v>
          </cell>
          <cell r="R637">
            <v>19729000</v>
          </cell>
        </row>
        <row r="638">
          <cell r="A638">
            <v>1988</v>
          </cell>
          <cell r="C638" t="str">
            <v>ID</v>
          </cell>
          <cell r="D638">
            <v>14995000</v>
          </cell>
          <cell r="E638">
            <v>2019000</v>
          </cell>
          <cell r="F638">
            <v>2186000</v>
          </cell>
          <cell r="G638">
            <v>64860000</v>
          </cell>
          <cell r="H638">
            <v>165000</v>
          </cell>
          <cell r="I638">
            <v>0</v>
          </cell>
          <cell r="J638">
            <v>740000</v>
          </cell>
          <cell r="K638">
            <v>161000</v>
          </cell>
          <cell r="L638">
            <v>0</v>
          </cell>
          <cell r="M638">
            <v>650000</v>
          </cell>
          <cell r="N638">
            <v>740000</v>
          </cell>
          <cell r="O638">
            <v>1493000</v>
          </cell>
          <cell r="P638">
            <v>0</v>
          </cell>
          <cell r="Q638">
            <v>24347000</v>
          </cell>
          <cell r="R638">
            <v>86000</v>
          </cell>
        </row>
        <row r="639">
          <cell r="A639">
            <v>1988</v>
          </cell>
          <cell r="C639" t="str">
            <v>IL</v>
          </cell>
          <cell r="D639">
            <v>123456000</v>
          </cell>
          <cell r="E639">
            <v>41901000</v>
          </cell>
          <cell r="F639">
            <v>21201000</v>
          </cell>
          <cell r="G639">
            <v>988484000</v>
          </cell>
          <cell r="H639">
            <v>4410000</v>
          </cell>
          <cell r="I639">
            <v>0</v>
          </cell>
          <cell r="J639">
            <v>210000</v>
          </cell>
          <cell r="K639">
            <v>727000</v>
          </cell>
          <cell r="L639">
            <v>1215000</v>
          </cell>
          <cell r="M639">
            <v>36597000</v>
          </cell>
          <cell r="N639">
            <v>523000</v>
          </cell>
          <cell r="O639">
            <v>12424000</v>
          </cell>
          <cell r="P639">
            <v>1234000</v>
          </cell>
          <cell r="Q639">
            <v>891047000</v>
          </cell>
          <cell r="R639">
            <v>238442000</v>
          </cell>
        </row>
        <row r="640">
          <cell r="A640">
            <v>1988</v>
          </cell>
          <cell r="C640" t="str">
            <v>IN</v>
          </cell>
          <cell r="D640">
            <v>59525000</v>
          </cell>
          <cell r="E640">
            <v>32757000</v>
          </cell>
          <cell r="F640">
            <v>32986000</v>
          </cell>
          <cell r="G640">
            <v>226980000</v>
          </cell>
          <cell r="H640">
            <v>351000</v>
          </cell>
          <cell r="I640">
            <v>345000</v>
          </cell>
          <cell r="J640">
            <v>1768000</v>
          </cell>
          <cell r="K640">
            <v>28000</v>
          </cell>
          <cell r="L640">
            <v>0</v>
          </cell>
          <cell r="M640">
            <v>2065000</v>
          </cell>
          <cell r="N640">
            <v>2347000</v>
          </cell>
          <cell r="O640">
            <v>4986000</v>
          </cell>
          <cell r="P640">
            <v>1000</v>
          </cell>
          <cell r="Q640">
            <v>175912000</v>
          </cell>
          <cell r="R640">
            <v>448000</v>
          </cell>
        </row>
        <row r="641">
          <cell r="A641">
            <v>1988</v>
          </cell>
          <cell r="C641" t="str">
            <v>IA</v>
          </cell>
          <cell r="D641">
            <v>35088000</v>
          </cell>
          <cell r="E641">
            <v>35442000</v>
          </cell>
          <cell r="F641">
            <v>22410000</v>
          </cell>
          <cell r="G641">
            <v>250530000</v>
          </cell>
          <cell r="H641">
            <v>92000</v>
          </cell>
          <cell r="I641">
            <v>70000</v>
          </cell>
          <cell r="J641">
            <v>0</v>
          </cell>
          <cell r="K641">
            <v>258000</v>
          </cell>
          <cell r="L641">
            <v>0</v>
          </cell>
          <cell r="M641">
            <v>2044000</v>
          </cell>
          <cell r="N641">
            <v>108000</v>
          </cell>
          <cell r="O641">
            <v>2937000</v>
          </cell>
          <cell r="P641">
            <v>0</v>
          </cell>
          <cell r="Q641">
            <v>157487000</v>
          </cell>
          <cell r="R641">
            <v>3695000</v>
          </cell>
        </row>
        <row r="642">
          <cell r="A642">
            <v>1988</v>
          </cell>
          <cell r="C642" t="str">
            <v>KS</v>
          </cell>
          <cell r="D642">
            <v>14401000</v>
          </cell>
          <cell r="E642">
            <v>1245000</v>
          </cell>
          <cell r="F642">
            <v>2884000</v>
          </cell>
          <cell r="G642">
            <v>141593000</v>
          </cell>
          <cell r="H642">
            <v>1236000</v>
          </cell>
          <cell r="I642">
            <v>0</v>
          </cell>
          <cell r="J642">
            <v>66000</v>
          </cell>
          <cell r="K642">
            <v>517000</v>
          </cell>
          <cell r="L642">
            <v>0</v>
          </cell>
          <cell r="M642">
            <v>111000</v>
          </cell>
          <cell r="N642">
            <v>93000</v>
          </cell>
          <cell r="O642">
            <v>6788000</v>
          </cell>
          <cell r="P642">
            <v>3000</v>
          </cell>
          <cell r="Q642">
            <v>127779000</v>
          </cell>
          <cell r="R642">
            <v>0</v>
          </cell>
        </row>
        <row r="643">
          <cell r="A643">
            <v>1988</v>
          </cell>
          <cell r="C643" t="str">
            <v>KY</v>
          </cell>
          <cell r="D643">
            <v>35625000</v>
          </cell>
          <cell r="E643">
            <v>18602000</v>
          </cell>
          <cell r="F643">
            <v>0</v>
          </cell>
          <cell r="G643">
            <v>219482000</v>
          </cell>
          <cell r="H643">
            <v>1058000</v>
          </cell>
          <cell r="I643">
            <v>0</v>
          </cell>
          <cell r="J643">
            <v>0</v>
          </cell>
          <cell r="K643">
            <v>653000</v>
          </cell>
          <cell r="L643">
            <v>0</v>
          </cell>
          <cell r="M643">
            <v>146000</v>
          </cell>
          <cell r="N643">
            <v>0</v>
          </cell>
          <cell r="O643">
            <v>3519000</v>
          </cell>
          <cell r="P643">
            <v>4000</v>
          </cell>
          <cell r="Q643">
            <v>140987000</v>
          </cell>
          <cell r="R643">
            <v>4006000</v>
          </cell>
        </row>
        <row r="644">
          <cell r="A644">
            <v>1988</v>
          </cell>
          <cell r="C644" t="str">
            <v>LA</v>
          </cell>
          <cell r="D644">
            <v>51795000</v>
          </cell>
          <cell r="E644">
            <v>2039000</v>
          </cell>
          <cell r="F644">
            <v>1578000</v>
          </cell>
          <cell r="G644">
            <v>238314000</v>
          </cell>
          <cell r="H644">
            <v>4840000</v>
          </cell>
          <cell r="I644">
            <v>0</v>
          </cell>
          <cell r="J644">
            <v>0</v>
          </cell>
          <cell r="K644">
            <v>755000</v>
          </cell>
          <cell r="L644">
            <v>0</v>
          </cell>
          <cell r="M644">
            <v>0</v>
          </cell>
          <cell r="N644">
            <v>0</v>
          </cell>
          <cell r="O644">
            <v>1583000</v>
          </cell>
          <cell r="P644">
            <v>0</v>
          </cell>
          <cell r="Q644">
            <v>184740000</v>
          </cell>
          <cell r="R644">
            <v>763000</v>
          </cell>
        </row>
        <row r="645">
          <cell r="A645">
            <v>1988</v>
          </cell>
          <cell r="C645" t="str">
            <v>ME</v>
          </cell>
          <cell r="D645">
            <v>15656000</v>
          </cell>
          <cell r="E645">
            <v>43225000</v>
          </cell>
          <cell r="F645">
            <v>416000</v>
          </cell>
          <cell r="G645">
            <v>98569000</v>
          </cell>
          <cell r="H645">
            <v>212000</v>
          </cell>
          <cell r="I645">
            <v>88000</v>
          </cell>
          <cell r="J645">
            <v>7000</v>
          </cell>
          <cell r="K645">
            <v>7000</v>
          </cell>
          <cell r="L645">
            <v>0</v>
          </cell>
          <cell r="M645">
            <v>505000</v>
          </cell>
          <cell r="N645">
            <v>10000</v>
          </cell>
          <cell r="O645">
            <v>253000</v>
          </cell>
          <cell r="P645">
            <v>4000</v>
          </cell>
          <cell r="Q645">
            <v>94713000</v>
          </cell>
          <cell r="R645">
            <v>1057000</v>
          </cell>
        </row>
        <row r="646">
          <cell r="A646">
            <v>1988</v>
          </cell>
          <cell r="C646" t="str">
            <v>MD</v>
          </cell>
          <cell r="D646">
            <v>35458000</v>
          </cell>
          <cell r="E646">
            <v>25206000</v>
          </cell>
          <cell r="F646">
            <v>2000000</v>
          </cell>
          <cell r="G646">
            <v>266744000</v>
          </cell>
          <cell r="H646">
            <v>1868000</v>
          </cell>
          <cell r="I646">
            <v>285000</v>
          </cell>
          <cell r="J646">
            <v>1203000</v>
          </cell>
          <cell r="K646">
            <v>1566000</v>
          </cell>
          <cell r="L646">
            <v>186000</v>
          </cell>
          <cell r="M646">
            <v>430000</v>
          </cell>
          <cell r="N646">
            <v>1237000</v>
          </cell>
          <cell r="O646">
            <v>3325000</v>
          </cell>
          <cell r="P646">
            <v>296000</v>
          </cell>
          <cell r="Q646">
            <v>342513000</v>
          </cell>
          <cell r="R646">
            <v>0</v>
          </cell>
        </row>
        <row r="647">
          <cell r="A647">
            <v>1988</v>
          </cell>
          <cell r="C647" t="str">
            <v>MA</v>
          </cell>
          <cell r="D647">
            <v>83801000</v>
          </cell>
          <cell r="E647">
            <v>18677000</v>
          </cell>
          <cell r="F647">
            <v>26179000</v>
          </cell>
          <cell r="G647">
            <v>878293000</v>
          </cell>
          <cell r="H647">
            <v>3307000</v>
          </cell>
          <cell r="I647">
            <v>0</v>
          </cell>
          <cell r="J647">
            <v>0</v>
          </cell>
          <cell r="K647">
            <v>0</v>
          </cell>
          <cell r="L647">
            <v>0</v>
          </cell>
          <cell r="M647">
            <v>5989000</v>
          </cell>
          <cell r="N647">
            <v>558000</v>
          </cell>
          <cell r="O647">
            <v>2116000</v>
          </cell>
          <cell r="P647">
            <v>5000</v>
          </cell>
          <cell r="Q647">
            <v>612838000</v>
          </cell>
          <cell r="R647">
            <v>95908000</v>
          </cell>
        </row>
        <row r="648">
          <cell r="A648">
            <v>1988</v>
          </cell>
          <cell r="C648" t="str">
            <v>MI</v>
          </cell>
          <cell r="D648">
            <v>136952000</v>
          </cell>
          <cell r="E648">
            <v>104322000</v>
          </cell>
          <cell r="F648">
            <v>22030000</v>
          </cell>
          <cell r="G648">
            <v>1112534000</v>
          </cell>
          <cell r="H648">
            <v>4546000</v>
          </cell>
          <cell r="I648">
            <v>0</v>
          </cell>
          <cell r="J648">
            <v>1162000</v>
          </cell>
          <cell r="K648">
            <v>3742000</v>
          </cell>
          <cell r="L648">
            <v>0</v>
          </cell>
          <cell r="M648">
            <v>2428000</v>
          </cell>
          <cell r="N648">
            <v>1162000</v>
          </cell>
          <cell r="O648">
            <v>16897000</v>
          </cell>
          <cell r="P648">
            <v>0</v>
          </cell>
          <cell r="Q648">
            <v>1161182000</v>
          </cell>
          <cell r="R648">
            <v>245090000</v>
          </cell>
        </row>
        <row r="649">
          <cell r="A649">
            <v>1988</v>
          </cell>
          <cell r="C649" t="str">
            <v>MN</v>
          </cell>
          <cell r="D649">
            <v>77524000</v>
          </cell>
          <cell r="E649">
            <v>2627000</v>
          </cell>
          <cell r="F649">
            <v>14716000</v>
          </cell>
          <cell r="G649">
            <v>554205000</v>
          </cell>
          <cell r="H649">
            <v>2823000</v>
          </cell>
          <cell r="I649">
            <v>0</v>
          </cell>
          <cell r="J649">
            <v>417000</v>
          </cell>
          <cell r="K649">
            <v>1742000</v>
          </cell>
          <cell r="L649">
            <v>0</v>
          </cell>
          <cell r="M649">
            <v>4141000</v>
          </cell>
          <cell r="N649">
            <v>537000</v>
          </cell>
          <cell r="O649">
            <v>4910000</v>
          </cell>
          <cell r="P649">
            <v>24000</v>
          </cell>
          <cell r="Q649">
            <v>353828000</v>
          </cell>
          <cell r="R649">
            <v>84566000</v>
          </cell>
        </row>
        <row r="650">
          <cell r="A650">
            <v>1988</v>
          </cell>
          <cell r="C650" t="str">
            <v>MS</v>
          </cell>
          <cell r="D650">
            <v>38011000</v>
          </cell>
          <cell r="E650">
            <v>974000</v>
          </cell>
          <cell r="F650">
            <v>0</v>
          </cell>
          <cell r="G650">
            <v>111329000</v>
          </cell>
          <cell r="H650">
            <v>492000</v>
          </cell>
          <cell r="I650">
            <v>0</v>
          </cell>
          <cell r="J650">
            <v>0</v>
          </cell>
          <cell r="K650">
            <v>13000</v>
          </cell>
          <cell r="L650">
            <v>0</v>
          </cell>
          <cell r="M650">
            <v>40000</v>
          </cell>
          <cell r="N650">
            <v>0</v>
          </cell>
          <cell r="O650">
            <v>2363000</v>
          </cell>
          <cell r="P650">
            <v>0</v>
          </cell>
          <cell r="Q650">
            <v>85880000</v>
          </cell>
          <cell r="R650">
            <v>46000</v>
          </cell>
        </row>
        <row r="651">
          <cell r="A651">
            <v>1988</v>
          </cell>
          <cell r="C651" t="str">
            <v>MO</v>
          </cell>
          <cell r="D651">
            <v>53771000</v>
          </cell>
          <cell r="E651">
            <v>28497000</v>
          </cell>
          <cell r="F651">
            <v>7607000</v>
          </cell>
          <cell r="G651">
            <v>255062000</v>
          </cell>
          <cell r="H651">
            <v>1126000</v>
          </cell>
          <cell r="I651">
            <v>770000</v>
          </cell>
          <cell r="J651">
            <v>1689000</v>
          </cell>
          <cell r="K651">
            <v>2107000</v>
          </cell>
          <cell r="L651">
            <v>0</v>
          </cell>
          <cell r="M651">
            <v>2343000</v>
          </cell>
          <cell r="N651">
            <v>1848000</v>
          </cell>
          <cell r="O651">
            <v>5436000</v>
          </cell>
          <cell r="P651">
            <v>4000</v>
          </cell>
          <cell r="Q651">
            <v>215368000</v>
          </cell>
          <cell r="R651">
            <v>811000</v>
          </cell>
        </row>
        <row r="652">
          <cell r="A652">
            <v>1988</v>
          </cell>
          <cell r="C652" t="str">
            <v>MT</v>
          </cell>
          <cell r="D652">
            <v>8244000</v>
          </cell>
          <cell r="E652">
            <v>0</v>
          </cell>
          <cell r="F652">
            <v>4281000</v>
          </cell>
          <cell r="G652">
            <v>64711000</v>
          </cell>
          <cell r="H652">
            <v>427000</v>
          </cell>
          <cell r="I652">
            <v>0</v>
          </cell>
          <cell r="J652">
            <v>9000</v>
          </cell>
          <cell r="K652">
            <v>5000</v>
          </cell>
          <cell r="L652">
            <v>0</v>
          </cell>
          <cell r="M652">
            <v>14000</v>
          </cell>
          <cell r="N652">
            <v>19000</v>
          </cell>
          <cell r="O652">
            <v>1701000</v>
          </cell>
          <cell r="P652">
            <v>0</v>
          </cell>
          <cell r="Q652">
            <v>36668000</v>
          </cell>
          <cell r="R652">
            <v>59000</v>
          </cell>
        </row>
        <row r="653">
          <cell r="A653">
            <v>1988</v>
          </cell>
          <cell r="C653" t="str">
            <v>NE</v>
          </cell>
          <cell r="D653">
            <v>20641000</v>
          </cell>
          <cell r="E653">
            <v>22347000</v>
          </cell>
          <cell r="F653">
            <v>17329000</v>
          </cell>
          <cell r="G653">
            <v>118873000</v>
          </cell>
          <cell r="H653">
            <v>1234000</v>
          </cell>
          <cell r="I653">
            <v>3000</v>
          </cell>
          <cell r="J653">
            <v>63000</v>
          </cell>
          <cell r="K653">
            <v>734000</v>
          </cell>
          <cell r="L653">
            <v>0</v>
          </cell>
          <cell r="M653">
            <v>610000</v>
          </cell>
          <cell r="N653">
            <v>63000</v>
          </cell>
          <cell r="O653">
            <v>1488000</v>
          </cell>
          <cell r="P653">
            <v>5000</v>
          </cell>
          <cell r="Q653">
            <v>58872000</v>
          </cell>
          <cell r="R653">
            <v>803000</v>
          </cell>
        </row>
        <row r="654">
          <cell r="A654">
            <v>1988</v>
          </cell>
          <cell r="C654" t="str">
            <v>NV</v>
          </cell>
          <cell r="D654">
            <v>19826000</v>
          </cell>
          <cell r="E654">
            <v>10000</v>
          </cell>
          <cell r="F654">
            <v>0</v>
          </cell>
          <cell r="G654">
            <v>74260000</v>
          </cell>
          <cell r="H654">
            <v>218000</v>
          </cell>
          <cell r="I654">
            <v>0</v>
          </cell>
          <cell r="J654">
            <v>0</v>
          </cell>
          <cell r="K654">
            <v>121000</v>
          </cell>
          <cell r="L654">
            <v>0</v>
          </cell>
          <cell r="M654">
            <v>630000</v>
          </cell>
          <cell r="N654">
            <v>0</v>
          </cell>
          <cell r="O654">
            <v>762000</v>
          </cell>
          <cell r="P654">
            <v>0</v>
          </cell>
          <cell r="Q654">
            <v>18951000</v>
          </cell>
          <cell r="R654">
            <v>119000</v>
          </cell>
        </row>
        <row r="655">
          <cell r="A655">
            <v>1988</v>
          </cell>
          <cell r="C655" t="str">
            <v>NH</v>
          </cell>
          <cell r="D655">
            <v>11687000</v>
          </cell>
          <cell r="E655">
            <v>3405000</v>
          </cell>
          <cell r="F655">
            <v>5447000</v>
          </cell>
          <cell r="G655">
            <v>131209000</v>
          </cell>
          <cell r="H655">
            <v>166000</v>
          </cell>
          <cell r="I655">
            <v>0</v>
          </cell>
          <cell r="J655">
            <v>303000</v>
          </cell>
          <cell r="K655">
            <v>49000</v>
          </cell>
          <cell r="L655">
            <v>0</v>
          </cell>
          <cell r="M655">
            <v>324000</v>
          </cell>
          <cell r="N655">
            <v>323000</v>
          </cell>
          <cell r="O655">
            <v>633000</v>
          </cell>
          <cell r="P655">
            <v>2000</v>
          </cell>
          <cell r="Q655">
            <v>26565000</v>
          </cell>
          <cell r="R655">
            <v>2300000</v>
          </cell>
        </row>
        <row r="656">
          <cell r="A656">
            <v>1988</v>
          </cell>
          <cell r="C656" t="str">
            <v>NJ</v>
          </cell>
          <cell r="D656">
            <v>56440000</v>
          </cell>
          <cell r="E656">
            <v>11318000</v>
          </cell>
          <cell r="F656">
            <v>24376000</v>
          </cell>
          <cell r="G656">
            <v>723526000</v>
          </cell>
          <cell r="H656">
            <v>3474000</v>
          </cell>
          <cell r="I656">
            <v>1000</v>
          </cell>
          <cell r="J656">
            <v>178000</v>
          </cell>
          <cell r="K656">
            <v>2397000</v>
          </cell>
          <cell r="L656">
            <v>915000</v>
          </cell>
          <cell r="M656">
            <v>283000</v>
          </cell>
          <cell r="N656">
            <v>657000</v>
          </cell>
          <cell r="O656">
            <v>5653000</v>
          </cell>
          <cell r="P656">
            <v>946000</v>
          </cell>
          <cell r="Q656">
            <v>489481000</v>
          </cell>
          <cell r="R656">
            <v>19454000</v>
          </cell>
        </row>
        <row r="657">
          <cell r="A657">
            <v>1988</v>
          </cell>
          <cell r="C657" t="str">
            <v>NM</v>
          </cell>
          <cell r="D657">
            <v>34297000</v>
          </cell>
          <cell r="E657">
            <v>23599000</v>
          </cell>
          <cell r="F657">
            <v>7753000</v>
          </cell>
          <cell r="G657">
            <v>104649000</v>
          </cell>
          <cell r="H657">
            <v>869000</v>
          </cell>
          <cell r="I657">
            <v>168000</v>
          </cell>
          <cell r="J657">
            <v>1000</v>
          </cell>
          <cell r="K657">
            <v>25000</v>
          </cell>
          <cell r="L657">
            <v>0</v>
          </cell>
          <cell r="M657">
            <v>237000</v>
          </cell>
          <cell r="N657">
            <v>46000</v>
          </cell>
          <cell r="O657">
            <v>586000</v>
          </cell>
          <cell r="P657">
            <v>9000</v>
          </cell>
          <cell r="Q657">
            <v>65830000</v>
          </cell>
          <cell r="R657">
            <v>0</v>
          </cell>
        </row>
        <row r="658">
          <cell r="A658">
            <v>1988</v>
          </cell>
          <cell r="C658" t="str">
            <v>NY</v>
          </cell>
          <cell r="D658">
            <v>309336000</v>
          </cell>
          <cell r="E658">
            <v>84578000</v>
          </cell>
          <cell r="F658">
            <v>60587000</v>
          </cell>
          <cell r="G658">
            <v>3182322000</v>
          </cell>
          <cell r="H658">
            <v>4531000</v>
          </cell>
          <cell r="I658">
            <v>14442000</v>
          </cell>
          <cell r="J658">
            <v>406000</v>
          </cell>
          <cell r="K658">
            <v>4025000</v>
          </cell>
          <cell r="L658">
            <v>878000</v>
          </cell>
          <cell r="M658">
            <v>18959000</v>
          </cell>
          <cell r="N658">
            <v>580000</v>
          </cell>
          <cell r="O658">
            <v>49051000</v>
          </cell>
          <cell r="P658">
            <v>894000</v>
          </cell>
          <cell r="Q658">
            <v>1829877000</v>
          </cell>
          <cell r="R658">
            <v>669347000</v>
          </cell>
        </row>
        <row r="659">
          <cell r="A659">
            <v>1988</v>
          </cell>
          <cell r="C659" t="str">
            <v>NC</v>
          </cell>
          <cell r="D659">
            <v>39594000</v>
          </cell>
          <cell r="E659">
            <v>19956000</v>
          </cell>
          <cell r="F659">
            <v>0</v>
          </cell>
          <cell r="G659">
            <v>318078000</v>
          </cell>
          <cell r="H659">
            <v>2486000</v>
          </cell>
          <cell r="I659">
            <v>0</v>
          </cell>
          <cell r="J659">
            <v>0</v>
          </cell>
          <cell r="K659">
            <v>2991000</v>
          </cell>
          <cell r="L659">
            <v>0</v>
          </cell>
          <cell r="M659">
            <v>134000</v>
          </cell>
          <cell r="N659">
            <v>0</v>
          </cell>
          <cell r="O659">
            <v>9856000</v>
          </cell>
          <cell r="P659">
            <v>3000</v>
          </cell>
          <cell r="Q659">
            <v>205261000</v>
          </cell>
          <cell r="R659">
            <v>130914000</v>
          </cell>
        </row>
        <row r="660">
          <cell r="A660">
            <v>1988</v>
          </cell>
          <cell r="C660" t="str">
            <v>ND</v>
          </cell>
          <cell r="D660">
            <v>5447000</v>
          </cell>
          <cell r="E660">
            <v>9624000</v>
          </cell>
          <cell r="F660">
            <v>1220000</v>
          </cell>
          <cell r="G660">
            <v>65705000</v>
          </cell>
          <cell r="H660">
            <v>179000</v>
          </cell>
          <cell r="I660">
            <v>251000</v>
          </cell>
          <cell r="J660">
            <v>0</v>
          </cell>
          <cell r="K660">
            <v>0</v>
          </cell>
          <cell r="L660">
            <v>0</v>
          </cell>
          <cell r="M660">
            <v>436000</v>
          </cell>
          <cell r="N660">
            <v>3000</v>
          </cell>
          <cell r="O660">
            <v>291000</v>
          </cell>
          <cell r="P660">
            <v>2000</v>
          </cell>
          <cell r="Q660">
            <v>16052000</v>
          </cell>
          <cell r="R660">
            <v>425000</v>
          </cell>
        </row>
        <row r="661">
          <cell r="A661">
            <v>1988</v>
          </cell>
          <cell r="C661" t="str">
            <v>OH</v>
          </cell>
          <cell r="D661">
            <v>124845000</v>
          </cell>
          <cell r="E661">
            <v>101108000</v>
          </cell>
          <cell r="F661">
            <v>24165000</v>
          </cell>
          <cell r="G661">
            <v>905941000</v>
          </cell>
          <cell r="H661">
            <v>465000</v>
          </cell>
          <cell r="I661">
            <v>0</v>
          </cell>
          <cell r="J661">
            <v>597000</v>
          </cell>
          <cell r="K661">
            <v>6923000</v>
          </cell>
          <cell r="L661">
            <v>0</v>
          </cell>
          <cell r="M661">
            <v>4030000</v>
          </cell>
          <cell r="N661">
            <v>965000</v>
          </cell>
          <cell r="O661">
            <v>17052000</v>
          </cell>
          <cell r="P661">
            <v>0</v>
          </cell>
          <cell r="Q661">
            <v>810853000</v>
          </cell>
          <cell r="R661">
            <v>221558000</v>
          </cell>
        </row>
        <row r="662">
          <cell r="A662">
            <v>1988</v>
          </cell>
          <cell r="C662" t="str">
            <v>OK</v>
          </cell>
          <cell r="D662">
            <v>34179000</v>
          </cell>
          <cell r="E662">
            <v>85000</v>
          </cell>
          <cell r="F662">
            <v>12258000</v>
          </cell>
          <cell r="G662">
            <v>228458000</v>
          </cell>
          <cell r="H662">
            <v>1004000</v>
          </cell>
          <cell r="I662">
            <v>2000</v>
          </cell>
          <cell r="J662">
            <v>126000</v>
          </cell>
          <cell r="K662">
            <v>1852000</v>
          </cell>
          <cell r="L662">
            <v>0</v>
          </cell>
          <cell r="M662">
            <v>2785000</v>
          </cell>
          <cell r="N662">
            <v>321000</v>
          </cell>
          <cell r="O662">
            <v>3767000</v>
          </cell>
          <cell r="P662">
            <v>12000</v>
          </cell>
          <cell r="Q662">
            <v>160146000</v>
          </cell>
          <cell r="R662">
            <v>922000</v>
          </cell>
        </row>
        <row r="663">
          <cell r="A663">
            <v>1988</v>
          </cell>
          <cell r="C663" t="str">
            <v>OR</v>
          </cell>
          <cell r="D663">
            <v>29378000</v>
          </cell>
          <cell r="E663">
            <v>0</v>
          </cell>
          <cell r="F663">
            <v>0</v>
          </cell>
          <cell r="G663">
            <v>260134000</v>
          </cell>
          <cell r="H663">
            <v>31305000</v>
          </cell>
          <cell r="I663">
            <v>0</v>
          </cell>
          <cell r="J663">
            <v>0</v>
          </cell>
          <cell r="K663">
            <v>24000</v>
          </cell>
          <cell r="L663">
            <v>0</v>
          </cell>
          <cell r="M663">
            <v>415000</v>
          </cell>
          <cell r="N663">
            <v>0</v>
          </cell>
          <cell r="O663">
            <v>3591000</v>
          </cell>
          <cell r="P663">
            <v>362000</v>
          </cell>
          <cell r="Q663">
            <v>115187000</v>
          </cell>
          <cell r="R663">
            <v>8353000</v>
          </cell>
        </row>
        <row r="664">
          <cell r="A664">
            <v>1988</v>
          </cell>
          <cell r="C664" t="str">
            <v>PA</v>
          </cell>
          <cell r="D664">
            <v>124680000</v>
          </cell>
          <cell r="E664">
            <v>122808000</v>
          </cell>
          <cell r="F664">
            <v>102865000</v>
          </cell>
          <cell r="G664">
            <v>1596461000</v>
          </cell>
          <cell r="H664">
            <v>0</v>
          </cell>
          <cell r="I664">
            <v>0</v>
          </cell>
          <cell r="J664">
            <v>441000</v>
          </cell>
          <cell r="K664">
            <v>435000</v>
          </cell>
          <cell r="L664">
            <v>0</v>
          </cell>
          <cell r="M664">
            <v>150000</v>
          </cell>
          <cell r="N664">
            <v>984000</v>
          </cell>
          <cell r="O664">
            <v>7640000</v>
          </cell>
          <cell r="P664">
            <v>0</v>
          </cell>
          <cell r="Q664">
            <v>749849000</v>
          </cell>
          <cell r="R664">
            <v>272037000</v>
          </cell>
        </row>
        <row r="665">
          <cell r="A665">
            <v>1988</v>
          </cell>
          <cell r="C665" t="str">
            <v>RI</v>
          </cell>
          <cell r="D665">
            <v>17721000</v>
          </cell>
          <cell r="E665">
            <v>21898000</v>
          </cell>
          <cell r="F665">
            <v>8963000</v>
          </cell>
          <cell r="G665">
            <v>74218000</v>
          </cell>
          <cell r="H665">
            <v>0</v>
          </cell>
          <cell r="I665">
            <v>231000</v>
          </cell>
          <cell r="J665">
            <v>137000</v>
          </cell>
          <cell r="K665">
            <v>828000</v>
          </cell>
          <cell r="L665">
            <v>0</v>
          </cell>
          <cell r="M665">
            <v>545000</v>
          </cell>
          <cell r="N665">
            <v>137000</v>
          </cell>
          <cell r="O665">
            <v>4188000</v>
          </cell>
          <cell r="P665">
            <v>0</v>
          </cell>
          <cell r="Q665">
            <v>79392000</v>
          </cell>
          <cell r="R665">
            <v>17373000</v>
          </cell>
        </row>
        <row r="666">
          <cell r="A666">
            <v>1988</v>
          </cell>
          <cell r="C666" t="str">
            <v>SC</v>
          </cell>
          <cell r="D666">
            <v>46382000</v>
          </cell>
          <cell r="E666">
            <v>0</v>
          </cell>
          <cell r="F666">
            <v>0</v>
          </cell>
          <cell r="G666">
            <v>198604000</v>
          </cell>
          <cell r="H666">
            <v>525000</v>
          </cell>
          <cell r="I666">
            <v>1251000</v>
          </cell>
          <cell r="J666">
            <v>0</v>
          </cell>
          <cell r="K666">
            <v>1520000</v>
          </cell>
          <cell r="L666">
            <v>0</v>
          </cell>
          <cell r="M666">
            <v>3527000</v>
          </cell>
          <cell r="N666">
            <v>0</v>
          </cell>
          <cell r="O666">
            <v>4267000</v>
          </cell>
          <cell r="P666">
            <v>0</v>
          </cell>
          <cell r="Q666">
            <v>94648000</v>
          </cell>
          <cell r="R666">
            <v>4808000</v>
          </cell>
        </row>
        <row r="667">
          <cell r="A667">
            <v>1988</v>
          </cell>
          <cell r="C667" t="str">
            <v>SD</v>
          </cell>
          <cell r="D667">
            <v>12266000</v>
          </cell>
          <cell r="E667">
            <v>8783000</v>
          </cell>
          <cell r="F667">
            <v>1827000</v>
          </cell>
          <cell r="G667">
            <v>35985000</v>
          </cell>
          <cell r="H667">
            <v>525000</v>
          </cell>
          <cell r="I667">
            <v>0</v>
          </cell>
          <cell r="J667">
            <v>304000</v>
          </cell>
          <cell r="K667">
            <v>12000</v>
          </cell>
          <cell r="L667">
            <v>0</v>
          </cell>
          <cell r="M667">
            <v>813000</v>
          </cell>
          <cell r="N667">
            <v>312000</v>
          </cell>
          <cell r="O667">
            <v>670000</v>
          </cell>
          <cell r="P667">
            <v>7000</v>
          </cell>
          <cell r="Q667">
            <v>21737000</v>
          </cell>
          <cell r="R667">
            <v>3398000</v>
          </cell>
        </row>
        <row r="668">
          <cell r="A668">
            <v>1988</v>
          </cell>
          <cell r="C668" t="str">
            <v>TN</v>
          </cell>
          <cell r="D668">
            <v>49957000</v>
          </cell>
          <cell r="E668">
            <v>26371000</v>
          </cell>
          <cell r="F668">
            <v>0</v>
          </cell>
          <cell r="G668">
            <v>251308000</v>
          </cell>
          <cell r="H668">
            <v>1214000</v>
          </cell>
          <cell r="I668">
            <v>80000</v>
          </cell>
          <cell r="J668">
            <v>0</v>
          </cell>
          <cell r="K668">
            <v>900000</v>
          </cell>
          <cell r="L668">
            <v>0</v>
          </cell>
          <cell r="M668">
            <v>541000</v>
          </cell>
          <cell r="N668">
            <v>0</v>
          </cell>
          <cell r="O668">
            <v>2502000</v>
          </cell>
          <cell r="P668">
            <v>2000</v>
          </cell>
          <cell r="Q668">
            <v>125213000</v>
          </cell>
          <cell r="R668">
            <v>23394000</v>
          </cell>
        </row>
        <row r="669">
          <cell r="A669">
            <v>1988</v>
          </cell>
          <cell r="C669" t="str">
            <v>TX</v>
          </cell>
          <cell r="D669">
            <v>205998000</v>
          </cell>
          <cell r="E669">
            <v>39285000</v>
          </cell>
          <cell r="F669">
            <v>97000</v>
          </cell>
          <cell r="G669">
            <v>630789000</v>
          </cell>
          <cell r="H669">
            <v>10562000</v>
          </cell>
          <cell r="I669">
            <v>1309000</v>
          </cell>
          <cell r="J669">
            <v>46000</v>
          </cell>
          <cell r="K669">
            <v>1276000</v>
          </cell>
          <cell r="L669">
            <v>0</v>
          </cell>
          <cell r="M669">
            <v>7140000</v>
          </cell>
          <cell r="N669">
            <v>46000</v>
          </cell>
          <cell r="O669">
            <v>19558000</v>
          </cell>
          <cell r="P669">
            <v>312000</v>
          </cell>
          <cell r="Q669">
            <v>515744000</v>
          </cell>
          <cell r="R669">
            <v>105302000</v>
          </cell>
        </row>
        <row r="670">
          <cell r="A670">
            <v>1988</v>
          </cell>
          <cell r="C670" t="str">
            <v>US</v>
          </cell>
          <cell r="D670">
            <v>2729472000</v>
          </cell>
          <cell r="E670">
            <v>1082778000</v>
          </cell>
          <cell r="F670">
            <v>643571000</v>
          </cell>
          <cell r="G670">
            <v>20773949000</v>
          </cell>
          <cell r="H670">
            <v>125891000</v>
          </cell>
          <cell r="I670">
            <v>21000000</v>
          </cell>
          <cell r="J670">
            <v>16627000</v>
          </cell>
          <cell r="K670">
            <v>62596000</v>
          </cell>
          <cell r="L670">
            <v>5226000</v>
          </cell>
          <cell r="M670">
            <v>123638000</v>
          </cell>
          <cell r="N670">
            <v>24212000</v>
          </cell>
          <cell r="O670">
            <v>283784000</v>
          </cell>
          <cell r="P670">
            <v>7033000</v>
          </cell>
          <cell r="Q670">
            <v>17260555000</v>
          </cell>
          <cell r="R670">
            <v>2623472000</v>
          </cell>
        </row>
        <row r="671">
          <cell r="A671">
            <v>1988</v>
          </cell>
          <cell r="C671" t="str">
            <v>UT</v>
          </cell>
          <cell r="D671">
            <v>30808000</v>
          </cell>
          <cell r="E671">
            <v>0</v>
          </cell>
          <cell r="F671">
            <v>0</v>
          </cell>
          <cell r="G671">
            <v>115425000</v>
          </cell>
          <cell r="H671">
            <v>69000</v>
          </cell>
          <cell r="I671">
            <v>0</v>
          </cell>
          <cell r="J671">
            <v>0</v>
          </cell>
          <cell r="K671">
            <v>0</v>
          </cell>
          <cell r="L671">
            <v>0</v>
          </cell>
          <cell r="M671">
            <v>786000</v>
          </cell>
          <cell r="N671">
            <v>0</v>
          </cell>
          <cell r="O671">
            <v>4727000</v>
          </cell>
          <cell r="P671">
            <v>0</v>
          </cell>
          <cell r="Q671">
            <v>59638000</v>
          </cell>
          <cell r="R671">
            <v>5820000</v>
          </cell>
        </row>
        <row r="672">
          <cell r="A672">
            <v>1988</v>
          </cell>
          <cell r="C672" t="str">
            <v>VT</v>
          </cell>
          <cell r="D672">
            <v>6970000</v>
          </cell>
          <cell r="E672">
            <v>159000</v>
          </cell>
          <cell r="F672">
            <v>3488000</v>
          </cell>
          <cell r="G672">
            <v>45968000</v>
          </cell>
          <cell r="H672">
            <v>79000</v>
          </cell>
          <cell r="I672">
            <v>0</v>
          </cell>
          <cell r="J672">
            <v>0</v>
          </cell>
          <cell r="K672">
            <v>21000</v>
          </cell>
          <cell r="L672">
            <v>0</v>
          </cell>
          <cell r="M672">
            <v>172000</v>
          </cell>
          <cell r="N672">
            <v>42000</v>
          </cell>
          <cell r="O672">
            <v>302000</v>
          </cell>
          <cell r="P672">
            <v>0</v>
          </cell>
          <cell r="Q672">
            <v>40508000</v>
          </cell>
          <cell r="R672">
            <v>2233000</v>
          </cell>
        </row>
        <row r="673">
          <cell r="A673">
            <v>1988</v>
          </cell>
          <cell r="C673" t="str">
            <v>VA</v>
          </cell>
          <cell r="D673">
            <v>57939000</v>
          </cell>
          <cell r="E673">
            <v>19707000</v>
          </cell>
          <cell r="F673">
            <v>0</v>
          </cell>
          <cell r="G673">
            <v>321552000</v>
          </cell>
          <cell r="H673">
            <v>1968000</v>
          </cell>
          <cell r="I673">
            <v>22000</v>
          </cell>
          <cell r="J673">
            <v>0</v>
          </cell>
          <cell r="K673">
            <v>2681000</v>
          </cell>
          <cell r="L673">
            <v>0</v>
          </cell>
          <cell r="M673">
            <v>1093000</v>
          </cell>
          <cell r="N673">
            <v>0</v>
          </cell>
          <cell r="O673">
            <v>7536000</v>
          </cell>
          <cell r="P673">
            <v>142000</v>
          </cell>
          <cell r="Q673">
            <v>242740000</v>
          </cell>
          <cell r="R673">
            <v>23991000</v>
          </cell>
        </row>
        <row r="674">
          <cell r="A674">
            <v>1988</v>
          </cell>
          <cell r="C674" t="str">
            <v>WA</v>
          </cell>
          <cell r="D674">
            <v>46044000</v>
          </cell>
          <cell r="E674">
            <v>2340000</v>
          </cell>
          <cell r="F674">
            <v>10231000</v>
          </cell>
          <cell r="G674">
            <v>279851000</v>
          </cell>
          <cell r="H674">
            <v>1776000</v>
          </cell>
          <cell r="I674">
            <v>0</v>
          </cell>
          <cell r="J674">
            <v>0</v>
          </cell>
          <cell r="K674">
            <v>6868000</v>
          </cell>
          <cell r="L674">
            <v>250000</v>
          </cell>
          <cell r="M674">
            <v>3525000</v>
          </cell>
          <cell r="N674">
            <v>74000</v>
          </cell>
          <cell r="O674">
            <v>14709000</v>
          </cell>
          <cell r="P674">
            <v>273000</v>
          </cell>
          <cell r="Q674">
            <v>359715000</v>
          </cell>
          <cell r="R674">
            <v>18994000</v>
          </cell>
        </row>
        <row r="675">
          <cell r="A675">
            <v>1988</v>
          </cell>
          <cell r="C675" t="str">
            <v>WV</v>
          </cell>
          <cell r="D675">
            <v>22816000</v>
          </cell>
          <cell r="E675">
            <v>0</v>
          </cell>
          <cell r="F675">
            <v>1343000</v>
          </cell>
          <cell r="G675">
            <v>124328000</v>
          </cell>
          <cell r="H675">
            <v>790000</v>
          </cell>
          <cell r="I675">
            <v>0</v>
          </cell>
          <cell r="J675">
            <v>0</v>
          </cell>
          <cell r="K675">
            <v>0</v>
          </cell>
          <cell r="L675">
            <v>0</v>
          </cell>
          <cell r="M675">
            <v>503000</v>
          </cell>
          <cell r="N675">
            <v>14000</v>
          </cell>
          <cell r="O675">
            <v>349000</v>
          </cell>
          <cell r="P675">
            <v>1000</v>
          </cell>
          <cell r="Q675">
            <v>103188000</v>
          </cell>
          <cell r="R675">
            <v>2231000</v>
          </cell>
        </row>
        <row r="676">
          <cell r="A676">
            <v>1988</v>
          </cell>
          <cell r="C676" t="str">
            <v>WI</v>
          </cell>
          <cell r="D676">
            <v>55259000</v>
          </cell>
          <cell r="E676">
            <v>52214000</v>
          </cell>
          <cell r="F676">
            <v>16540000</v>
          </cell>
          <cell r="G676">
            <v>556076000</v>
          </cell>
          <cell r="H676">
            <v>5279000</v>
          </cell>
          <cell r="I676">
            <v>0</v>
          </cell>
          <cell r="J676">
            <v>402000</v>
          </cell>
          <cell r="K676">
            <v>8029000</v>
          </cell>
          <cell r="L676">
            <v>0</v>
          </cell>
          <cell r="M676">
            <v>3895000</v>
          </cell>
          <cell r="N676">
            <v>762000</v>
          </cell>
          <cell r="O676">
            <v>8919000</v>
          </cell>
          <cell r="P676">
            <v>100000</v>
          </cell>
          <cell r="Q676">
            <v>479884000</v>
          </cell>
          <cell r="R676">
            <v>45596000</v>
          </cell>
        </row>
        <row r="677">
          <cell r="A677">
            <v>1988</v>
          </cell>
          <cell r="C677" t="str">
            <v>WY</v>
          </cell>
          <cell r="D677">
            <v>10042000</v>
          </cell>
          <cell r="E677">
            <v>11510000</v>
          </cell>
          <cell r="F677">
            <v>3626000</v>
          </cell>
          <cell r="G677">
            <v>18329000</v>
          </cell>
          <cell r="H677">
            <v>0</v>
          </cell>
          <cell r="I677">
            <v>0</v>
          </cell>
          <cell r="J677">
            <v>32000</v>
          </cell>
          <cell r="K677">
            <v>262000</v>
          </cell>
          <cell r="L677">
            <v>0</v>
          </cell>
          <cell r="M677">
            <v>127000</v>
          </cell>
          <cell r="N677">
            <v>116000</v>
          </cell>
          <cell r="O677">
            <v>286000</v>
          </cell>
          <cell r="P677">
            <v>0</v>
          </cell>
          <cell r="Q677">
            <v>18183000</v>
          </cell>
          <cell r="R677">
            <v>1298000</v>
          </cell>
        </row>
        <row r="678">
          <cell r="A678">
            <v>1989</v>
          </cell>
          <cell r="C678" t="str">
            <v>AL</v>
          </cell>
          <cell r="D678">
            <v>30909000</v>
          </cell>
          <cell r="E678">
            <v>275000</v>
          </cell>
          <cell r="F678">
            <v>9931000</v>
          </cell>
          <cell r="G678">
            <v>161655000</v>
          </cell>
          <cell r="H678">
            <v>4004000</v>
          </cell>
          <cell r="I678">
            <v>0</v>
          </cell>
          <cell r="J678">
            <v>0</v>
          </cell>
          <cell r="K678">
            <v>1197000</v>
          </cell>
          <cell r="L678">
            <v>4854000</v>
          </cell>
          <cell r="M678">
            <v>893000</v>
          </cell>
          <cell r="N678">
            <v>35000</v>
          </cell>
          <cell r="O678">
            <v>6457000</v>
          </cell>
          <cell r="P678">
            <v>4916000</v>
          </cell>
          <cell r="Q678">
            <v>124033000</v>
          </cell>
          <cell r="R678">
            <v>256000</v>
          </cell>
        </row>
        <row r="679">
          <cell r="A679">
            <v>1989</v>
          </cell>
          <cell r="C679" t="str">
            <v>AK</v>
          </cell>
          <cell r="D679">
            <v>23021000</v>
          </cell>
          <cell r="E679">
            <v>7659000</v>
          </cell>
          <cell r="F679">
            <v>27475000</v>
          </cell>
          <cell r="G679">
            <v>53407000</v>
          </cell>
          <cell r="H679">
            <v>634000</v>
          </cell>
          <cell r="I679">
            <v>0</v>
          </cell>
          <cell r="J679">
            <v>17000</v>
          </cell>
          <cell r="K679">
            <v>1298000</v>
          </cell>
          <cell r="L679">
            <v>0</v>
          </cell>
          <cell r="M679">
            <v>199000</v>
          </cell>
          <cell r="N679">
            <v>373000</v>
          </cell>
          <cell r="O679">
            <v>3215000</v>
          </cell>
          <cell r="P679">
            <v>0</v>
          </cell>
          <cell r="Q679">
            <v>69750000</v>
          </cell>
          <cell r="R679">
            <v>3099000</v>
          </cell>
        </row>
        <row r="680">
          <cell r="A680">
            <v>1989</v>
          </cell>
          <cell r="C680" t="str">
            <v>AZ</v>
          </cell>
          <cell r="D680">
            <v>19076000</v>
          </cell>
          <cell r="E680">
            <v>70000</v>
          </cell>
          <cell r="F680">
            <v>7752000</v>
          </cell>
          <cell r="G680">
            <v>186919000</v>
          </cell>
          <cell r="H680">
            <v>1142000</v>
          </cell>
          <cell r="I680">
            <v>0</v>
          </cell>
          <cell r="J680">
            <v>165000</v>
          </cell>
          <cell r="K680">
            <v>1709000</v>
          </cell>
          <cell r="L680">
            <v>488000</v>
          </cell>
          <cell r="M680">
            <v>0</v>
          </cell>
          <cell r="N680">
            <v>322000</v>
          </cell>
          <cell r="O680">
            <v>6879000</v>
          </cell>
          <cell r="P680">
            <v>521000</v>
          </cell>
          <cell r="Q680">
            <v>113289000</v>
          </cell>
          <cell r="R680">
            <v>20921000</v>
          </cell>
        </row>
        <row r="681">
          <cell r="A681">
            <v>1989</v>
          </cell>
          <cell r="C681" t="str">
            <v>AR</v>
          </cell>
          <cell r="D681">
            <v>27988000</v>
          </cell>
          <cell r="E681">
            <v>484000</v>
          </cell>
          <cell r="F681">
            <v>0</v>
          </cell>
          <cell r="G681">
            <v>133629000</v>
          </cell>
          <cell r="H681">
            <v>1703000</v>
          </cell>
          <cell r="I681">
            <v>57000</v>
          </cell>
          <cell r="J681">
            <v>32000</v>
          </cell>
          <cell r="K681">
            <v>84000</v>
          </cell>
          <cell r="L681">
            <v>194000</v>
          </cell>
          <cell r="M681">
            <v>2451000</v>
          </cell>
          <cell r="N681">
            <v>32000</v>
          </cell>
          <cell r="O681">
            <v>2185000</v>
          </cell>
          <cell r="P681">
            <v>200000</v>
          </cell>
          <cell r="Q681">
            <v>52418000</v>
          </cell>
          <cell r="R681">
            <v>23273000</v>
          </cell>
        </row>
        <row r="682">
          <cell r="A682">
            <v>1989</v>
          </cell>
          <cell r="C682" t="str">
            <v>CA</v>
          </cell>
          <cell r="D682">
            <v>268937000</v>
          </cell>
          <cell r="E682">
            <v>1391000</v>
          </cell>
          <cell r="F682">
            <v>44068000</v>
          </cell>
          <cell r="G682">
            <v>3091439000</v>
          </cell>
          <cell r="H682">
            <v>16469000</v>
          </cell>
          <cell r="I682">
            <v>606000</v>
          </cell>
          <cell r="J682">
            <v>5865000</v>
          </cell>
          <cell r="K682">
            <v>788000</v>
          </cell>
          <cell r="L682">
            <v>0</v>
          </cell>
          <cell r="M682">
            <v>4621000</v>
          </cell>
          <cell r="N682">
            <v>6146000</v>
          </cell>
          <cell r="O682">
            <v>17626000</v>
          </cell>
          <cell r="P682">
            <v>1690000</v>
          </cell>
          <cell r="Q682">
            <v>4780490000</v>
          </cell>
          <cell r="R682">
            <v>290778000</v>
          </cell>
        </row>
        <row r="683">
          <cell r="A683">
            <v>1989</v>
          </cell>
          <cell r="C683" t="str">
            <v>CO</v>
          </cell>
          <cell r="D683">
            <v>49310000</v>
          </cell>
          <cell r="E683">
            <v>50219000</v>
          </cell>
          <cell r="F683">
            <v>8968000</v>
          </cell>
          <cell r="G683">
            <v>284256000</v>
          </cell>
          <cell r="H683">
            <v>0</v>
          </cell>
          <cell r="I683">
            <v>75000</v>
          </cell>
          <cell r="J683">
            <v>28000</v>
          </cell>
          <cell r="K683">
            <v>77000</v>
          </cell>
          <cell r="L683">
            <v>0</v>
          </cell>
          <cell r="M683">
            <v>887000</v>
          </cell>
          <cell r="N683">
            <v>107000</v>
          </cell>
          <cell r="O683">
            <v>1485000</v>
          </cell>
          <cell r="P683">
            <v>0</v>
          </cell>
          <cell r="Q683">
            <v>157568000</v>
          </cell>
          <cell r="R683">
            <v>4775000</v>
          </cell>
        </row>
        <row r="684">
          <cell r="A684">
            <v>1989</v>
          </cell>
          <cell r="C684" t="str">
            <v>CT</v>
          </cell>
          <cell r="D684">
            <v>55105000</v>
          </cell>
          <cell r="E684">
            <v>36760000</v>
          </cell>
          <cell r="F684">
            <v>23962000</v>
          </cell>
          <cell r="G684">
            <v>299715000</v>
          </cell>
          <cell r="H684">
            <v>0</v>
          </cell>
          <cell r="I684">
            <v>0</v>
          </cell>
          <cell r="J684">
            <v>5000</v>
          </cell>
          <cell r="K684">
            <v>704000</v>
          </cell>
          <cell r="L684">
            <v>0</v>
          </cell>
          <cell r="M684">
            <v>1859000</v>
          </cell>
          <cell r="N684">
            <v>370000</v>
          </cell>
          <cell r="O684">
            <v>1920000</v>
          </cell>
          <cell r="P684">
            <v>0</v>
          </cell>
          <cell r="Q684">
            <v>285902000</v>
          </cell>
          <cell r="R684">
            <v>34517000</v>
          </cell>
        </row>
        <row r="685">
          <cell r="A685">
            <v>1989</v>
          </cell>
          <cell r="C685" t="str">
            <v>DE</v>
          </cell>
          <cell r="D685">
            <v>6799000</v>
          </cell>
          <cell r="E685">
            <v>3230000</v>
          </cell>
          <cell r="F685">
            <v>31118000</v>
          </cell>
          <cell r="G685">
            <v>61612000</v>
          </cell>
          <cell r="H685">
            <v>137000</v>
          </cell>
          <cell r="I685">
            <v>0</v>
          </cell>
          <cell r="J685">
            <v>1083000</v>
          </cell>
          <cell r="K685">
            <v>101000</v>
          </cell>
          <cell r="L685">
            <v>0</v>
          </cell>
          <cell r="M685">
            <v>690000</v>
          </cell>
          <cell r="N685">
            <v>1288000</v>
          </cell>
          <cell r="O685">
            <v>518000</v>
          </cell>
          <cell r="P685">
            <v>0</v>
          </cell>
          <cell r="Q685">
            <v>24644000</v>
          </cell>
          <cell r="R685">
            <v>1905000</v>
          </cell>
        </row>
        <row r="686">
          <cell r="A686">
            <v>1989</v>
          </cell>
          <cell r="C686" t="str">
            <v>DC</v>
          </cell>
          <cell r="D686">
            <v>10332000</v>
          </cell>
          <cell r="E686">
            <v>5965000</v>
          </cell>
          <cell r="F686">
            <v>24459000</v>
          </cell>
          <cell r="G686">
            <v>172473000</v>
          </cell>
          <cell r="H686">
            <v>0</v>
          </cell>
          <cell r="I686">
            <v>0</v>
          </cell>
          <cell r="J686">
            <v>0</v>
          </cell>
          <cell r="K686">
            <v>0</v>
          </cell>
          <cell r="L686">
            <v>0</v>
          </cell>
          <cell r="M686">
            <v>10000</v>
          </cell>
          <cell r="N686">
            <v>508000</v>
          </cell>
          <cell r="O686">
            <v>783000</v>
          </cell>
          <cell r="P686">
            <v>0</v>
          </cell>
          <cell r="Q686">
            <v>81426000</v>
          </cell>
          <cell r="R686">
            <v>20034000</v>
          </cell>
        </row>
        <row r="687">
          <cell r="A687">
            <v>1989</v>
          </cell>
          <cell r="C687" t="str">
            <v>FL</v>
          </cell>
          <cell r="D687">
            <v>29159000</v>
          </cell>
          <cell r="E687">
            <v>36931000</v>
          </cell>
          <cell r="F687">
            <v>23352000</v>
          </cell>
          <cell r="G687">
            <v>594701000</v>
          </cell>
          <cell r="H687">
            <v>1600000</v>
          </cell>
          <cell r="I687">
            <v>0</v>
          </cell>
          <cell r="J687">
            <v>553000</v>
          </cell>
          <cell r="K687">
            <v>943000</v>
          </cell>
          <cell r="L687">
            <v>0</v>
          </cell>
          <cell r="M687">
            <v>670000</v>
          </cell>
          <cell r="N687">
            <v>755000</v>
          </cell>
          <cell r="O687">
            <v>7663000</v>
          </cell>
          <cell r="P687">
            <v>808000</v>
          </cell>
          <cell r="Q687">
            <v>492346000</v>
          </cell>
          <cell r="R687">
            <v>4547000</v>
          </cell>
        </row>
        <row r="688">
          <cell r="A688">
            <v>1989</v>
          </cell>
          <cell r="C688" t="str">
            <v>GA</v>
          </cell>
          <cell r="D688">
            <v>79470000</v>
          </cell>
          <cell r="E688">
            <v>87000</v>
          </cell>
          <cell r="F688">
            <v>0</v>
          </cell>
          <cell r="G688">
            <v>335936000</v>
          </cell>
          <cell r="H688">
            <v>4551000</v>
          </cell>
          <cell r="I688">
            <v>0</v>
          </cell>
          <cell r="J688">
            <v>0</v>
          </cell>
          <cell r="K688">
            <v>1071000</v>
          </cell>
          <cell r="L688">
            <v>4398000</v>
          </cell>
          <cell r="M688">
            <v>1272000</v>
          </cell>
          <cell r="N688">
            <v>0</v>
          </cell>
          <cell r="O688">
            <v>2156000</v>
          </cell>
          <cell r="P688">
            <v>4564000</v>
          </cell>
          <cell r="Q688">
            <v>296567000</v>
          </cell>
          <cell r="R688">
            <v>0</v>
          </cell>
        </row>
        <row r="689">
          <cell r="A689">
            <v>1989</v>
          </cell>
          <cell r="C689" t="str">
            <v>HI</v>
          </cell>
          <cell r="D689">
            <v>17056000</v>
          </cell>
          <cell r="E689">
            <v>728000</v>
          </cell>
          <cell r="F689">
            <v>0</v>
          </cell>
          <cell r="G689">
            <v>72442000</v>
          </cell>
          <cell r="H689">
            <v>288000</v>
          </cell>
          <cell r="I689">
            <v>0</v>
          </cell>
          <cell r="J689">
            <v>0</v>
          </cell>
          <cell r="K689">
            <v>0</v>
          </cell>
          <cell r="L689">
            <v>24000</v>
          </cell>
          <cell r="M689">
            <v>304000</v>
          </cell>
          <cell r="N689">
            <v>0</v>
          </cell>
          <cell r="O689">
            <v>3201000</v>
          </cell>
          <cell r="P689">
            <v>64000</v>
          </cell>
          <cell r="Q689">
            <v>82010000</v>
          </cell>
          <cell r="R689">
            <v>20921000</v>
          </cell>
        </row>
        <row r="690">
          <cell r="A690">
            <v>1989</v>
          </cell>
          <cell r="C690" t="str">
            <v>ID</v>
          </cell>
          <cell r="D690">
            <v>12979000</v>
          </cell>
          <cell r="E690">
            <v>1218000</v>
          </cell>
          <cell r="F690">
            <v>2272000</v>
          </cell>
          <cell r="G690">
            <v>68254000</v>
          </cell>
          <cell r="H690">
            <v>146000</v>
          </cell>
          <cell r="I690">
            <v>216000</v>
          </cell>
          <cell r="J690">
            <v>2010000</v>
          </cell>
          <cell r="K690">
            <v>72000</v>
          </cell>
          <cell r="L690">
            <v>0</v>
          </cell>
          <cell r="M690">
            <v>602000</v>
          </cell>
          <cell r="N690">
            <v>2258000</v>
          </cell>
          <cell r="O690">
            <v>1156000</v>
          </cell>
          <cell r="P690">
            <v>0</v>
          </cell>
          <cell r="Q690">
            <v>23192000</v>
          </cell>
          <cell r="R690">
            <v>155000</v>
          </cell>
        </row>
        <row r="691">
          <cell r="A691">
            <v>1989</v>
          </cell>
          <cell r="C691" t="str">
            <v>IL</v>
          </cell>
          <cell r="D691">
            <v>168334000</v>
          </cell>
          <cell r="E691">
            <v>43794000</v>
          </cell>
          <cell r="F691">
            <v>23759000</v>
          </cell>
          <cell r="G691">
            <v>995111000</v>
          </cell>
          <cell r="H691">
            <v>4739000</v>
          </cell>
          <cell r="I691">
            <v>0</v>
          </cell>
          <cell r="J691">
            <v>115000</v>
          </cell>
          <cell r="K691">
            <v>908000</v>
          </cell>
          <cell r="L691">
            <v>1401000</v>
          </cell>
          <cell r="M691">
            <v>6896000</v>
          </cell>
          <cell r="N691">
            <v>588000</v>
          </cell>
          <cell r="O691">
            <v>16191000</v>
          </cell>
          <cell r="P691">
            <v>1528000</v>
          </cell>
          <cell r="Q691">
            <v>857062000</v>
          </cell>
          <cell r="R691">
            <v>211406000</v>
          </cell>
        </row>
        <row r="692">
          <cell r="A692">
            <v>1989</v>
          </cell>
          <cell r="C692" t="str">
            <v>IN</v>
          </cell>
          <cell r="D692">
            <v>61030000</v>
          </cell>
          <cell r="E692">
            <v>34161000</v>
          </cell>
          <cell r="F692">
            <v>35083000</v>
          </cell>
          <cell r="G692">
            <v>252328000</v>
          </cell>
          <cell r="H692">
            <v>343000</v>
          </cell>
          <cell r="I692">
            <v>198000</v>
          </cell>
          <cell r="J692">
            <v>1139000</v>
          </cell>
          <cell r="K692">
            <v>4000</v>
          </cell>
          <cell r="L692">
            <v>0</v>
          </cell>
          <cell r="M692">
            <v>2832000</v>
          </cell>
          <cell r="N692">
            <v>1387000</v>
          </cell>
          <cell r="O692">
            <v>2161000</v>
          </cell>
          <cell r="P692">
            <v>10000</v>
          </cell>
          <cell r="Q692">
            <v>183952000</v>
          </cell>
          <cell r="R692">
            <v>11000</v>
          </cell>
        </row>
        <row r="693">
          <cell r="A693">
            <v>1989</v>
          </cell>
          <cell r="C693" t="str">
            <v>IA</v>
          </cell>
          <cell r="D693">
            <v>40715000</v>
          </cell>
          <cell r="E693">
            <v>34948000</v>
          </cell>
          <cell r="F693">
            <v>23985000</v>
          </cell>
          <cell r="G693">
            <v>267088000</v>
          </cell>
          <cell r="H693">
            <v>103000</v>
          </cell>
          <cell r="I693">
            <v>126000</v>
          </cell>
          <cell r="J693">
            <v>0</v>
          </cell>
          <cell r="K693">
            <v>378000</v>
          </cell>
          <cell r="L693">
            <v>78000</v>
          </cell>
          <cell r="M693">
            <v>456000</v>
          </cell>
          <cell r="N693">
            <v>68000</v>
          </cell>
          <cell r="O693">
            <v>1806000</v>
          </cell>
          <cell r="P693">
            <v>84000</v>
          </cell>
          <cell r="Q693">
            <v>149736000</v>
          </cell>
          <cell r="R693">
            <v>934000</v>
          </cell>
        </row>
        <row r="694">
          <cell r="A694">
            <v>1989</v>
          </cell>
          <cell r="C694" t="str">
            <v>KS</v>
          </cell>
          <cell r="D694">
            <v>15223000</v>
          </cell>
          <cell r="E694">
            <v>1208000</v>
          </cell>
          <cell r="F694">
            <v>3126000</v>
          </cell>
          <cell r="G694">
            <v>159880000</v>
          </cell>
          <cell r="H694">
            <v>1407000</v>
          </cell>
          <cell r="I694">
            <v>0</v>
          </cell>
          <cell r="J694">
            <v>2000</v>
          </cell>
          <cell r="K694">
            <v>532000</v>
          </cell>
          <cell r="L694">
            <v>0</v>
          </cell>
          <cell r="M694">
            <v>129000</v>
          </cell>
          <cell r="N694">
            <v>35000</v>
          </cell>
          <cell r="O694">
            <v>10974000</v>
          </cell>
          <cell r="P694">
            <v>1000</v>
          </cell>
          <cell r="Q694">
            <v>137015000</v>
          </cell>
          <cell r="R694">
            <v>0</v>
          </cell>
        </row>
        <row r="695">
          <cell r="A695">
            <v>1989</v>
          </cell>
          <cell r="C695" t="str">
            <v>KY</v>
          </cell>
          <cell r="D695">
            <v>37810000</v>
          </cell>
          <cell r="E695">
            <v>19966000</v>
          </cell>
          <cell r="F695">
            <v>0</v>
          </cell>
          <cell r="G695">
            <v>248096000</v>
          </cell>
          <cell r="H695">
            <v>1599000</v>
          </cell>
          <cell r="I695">
            <v>0</v>
          </cell>
          <cell r="J695">
            <v>0</v>
          </cell>
          <cell r="K695">
            <v>101000</v>
          </cell>
          <cell r="L695">
            <v>0</v>
          </cell>
          <cell r="M695">
            <v>189000</v>
          </cell>
          <cell r="N695">
            <v>0</v>
          </cell>
          <cell r="O695">
            <v>1468000</v>
          </cell>
          <cell r="P695">
            <v>0</v>
          </cell>
          <cell r="Q695">
            <v>140592000</v>
          </cell>
          <cell r="R695">
            <v>20000</v>
          </cell>
        </row>
        <row r="696">
          <cell r="A696">
            <v>1989</v>
          </cell>
          <cell r="C696" t="str">
            <v>LA</v>
          </cell>
          <cell r="D696">
            <v>55909000</v>
          </cell>
          <cell r="E696">
            <v>0</v>
          </cell>
          <cell r="F696">
            <v>1586000</v>
          </cell>
          <cell r="G696">
            <v>242733000</v>
          </cell>
          <cell r="H696">
            <v>4711000</v>
          </cell>
          <cell r="I696">
            <v>0</v>
          </cell>
          <cell r="J696">
            <v>0</v>
          </cell>
          <cell r="K696">
            <v>114000</v>
          </cell>
          <cell r="L696">
            <v>26000</v>
          </cell>
          <cell r="M696">
            <v>0</v>
          </cell>
          <cell r="N696">
            <v>0</v>
          </cell>
          <cell r="O696">
            <v>793000</v>
          </cell>
          <cell r="P696">
            <v>60000</v>
          </cell>
          <cell r="Q696">
            <v>212740000</v>
          </cell>
          <cell r="R696">
            <v>790000</v>
          </cell>
        </row>
        <row r="697">
          <cell r="A697">
            <v>1989</v>
          </cell>
          <cell r="C697" t="str">
            <v>ME</v>
          </cell>
          <cell r="D697">
            <v>15704000</v>
          </cell>
          <cell r="E697">
            <v>44092000</v>
          </cell>
          <cell r="F697">
            <v>383000</v>
          </cell>
          <cell r="G697">
            <v>118694000</v>
          </cell>
          <cell r="H697">
            <v>252000</v>
          </cell>
          <cell r="I697">
            <v>216000</v>
          </cell>
          <cell r="J697">
            <v>7000</v>
          </cell>
          <cell r="K697">
            <v>4000</v>
          </cell>
          <cell r="L697">
            <v>0</v>
          </cell>
          <cell r="M697">
            <v>896000</v>
          </cell>
          <cell r="N697">
            <v>7000</v>
          </cell>
          <cell r="O697">
            <v>243000</v>
          </cell>
          <cell r="P697">
            <v>4000</v>
          </cell>
          <cell r="Q697">
            <v>99512000</v>
          </cell>
          <cell r="R697">
            <v>1252000</v>
          </cell>
        </row>
        <row r="698">
          <cell r="A698">
            <v>1989</v>
          </cell>
          <cell r="C698" t="str">
            <v>MD</v>
          </cell>
          <cell r="D698">
            <v>32608000</v>
          </cell>
          <cell r="E698">
            <v>22318000</v>
          </cell>
          <cell r="F698">
            <v>2518000</v>
          </cell>
          <cell r="G698">
            <v>305622000</v>
          </cell>
          <cell r="H698">
            <v>1996000</v>
          </cell>
          <cell r="I698">
            <v>0</v>
          </cell>
          <cell r="J698">
            <v>186000</v>
          </cell>
          <cell r="K698">
            <v>2749000</v>
          </cell>
          <cell r="L698">
            <v>698000</v>
          </cell>
          <cell r="M698">
            <v>113000</v>
          </cell>
          <cell r="N698">
            <v>210000</v>
          </cell>
          <cell r="O698">
            <v>4575000</v>
          </cell>
          <cell r="P698">
            <v>900000</v>
          </cell>
          <cell r="Q698">
            <v>353994000</v>
          </cell>
          <cell r="R698">
            <v>0</v>
          </cell>
        </row>
        <row r="699">
          <cell r="A699">
            <v>1989</v>
          </cell>
          <cell r="C699" t="str">
            <v>MA</v>
          </cell>
          <cell r="D699">
            <v>93549000</v>
          </cell>
          <cell r="E699">
            <v>28757000</v>
          </cell>
          <cell r="F699">
            <v>28396000</v>
          </cell>
          <cell r="G699">
            <v>937149000</v>
          </cell>
          <cell r="H699">
            <v>3389000</v>
          </cell>
          <cell r="I699">
            <v>0</v>
          </cell>
          <cell r="J699">
            <v>1256000</v>
          </cell>
          <cell r="K699">
            <v>75000</v>
          </cell>
          <cell r="L699">
            <v>0</v>
          </cell>
          <cell r="M699">
            <v>4602000</v>
          </cell>
          <cell r="N699">
            <v>1779000</v>
          </cell>
          <cell r="O699">
            <v>824000</v>
          </cell>
          <cell r="P699">
            <v>0</v>
          </cell>
          <cell r="Q699">
            <v>650903000</v>
          </cell>
          <cell r="R699">
            <v>131170000</v>
          </cell>
        </row>
        <row r="700">
          <cell r="A700">
            <v>1989</v>
          </cell>
          <cell r="C700" t="str">
            <v>MI</v>
          </cell>
          <cell r="D700">
            <v>143868000</v>
          </cell>
          <cell r="E700">
            <v>97102000</v>
          </cell>
          <cell r="F700">
            <v>25027000</v>
          </cell>
          <cell r="G700">
            <v>1231279000</v>
          </cell>
          <cell r="H700">
            <v>464000</v>
          </cell>
          <cell r="I700">
            <v>24000</v>
          </cell>
          <cell r="J700">
            <v>1408000</v>
          </cell>
          <cell r="K700">
            <v>5506000</v>
          </cell>
          <cell r="L700">
            <v>0</v>
          </cell>
          <cell r="M700">
            <v>3009000</v>
          </cell>
          <cell r="N700">
            <v>1408000</v>
          </cell>
          <cell r="O700">
            <v>13098000</v>
          </cell>
          <cell r="P700">
            <v>0</v>
          </cell>
          <cell r="Q700">
            <v>1139787000</v>
          </cell>
          <cell r="R700">
            <v>251334000</v>
          </cell>
        </row>
        <row r="701">
          <cell r="A701">
            <v>1989</v>
          </cell>
          <cell r="C701" t="str">
            <v>MN</v>
          </cell>
          <cell r="D701">
            <v>86790000</v>
          </cell>
          <cell r="E701">
            <v>1205000</v>
          </cell>
          <cell r="F701">
            <v>17323000</v>
          </cell>
          <cell r="G701">
            <v>647723000</v>
          </cell>
          <cell r="H701">
            <v>2828000</v>
          </cell>
          <cell r="I701">
            <v>0</v>
          </cell>
          <cell r="J701">
            <v>4752000</v>
          </cell>
          <cell r="K701">
            <v>5992000</v>
          </cell>
          <cell r="L701">
            <v>0</v>
          </cell>
          <cell r="M701">
            <v>4175000</v>
          </cell>
          <cell r="N701">
            <v>5055000</v>
          </cell>
          <cell r="O701">
            <v>8997000</v>
          </cell>
          <cell r="P701">
            <v>21000</v>
          </cell>
          <cell r="Q701">
            <v>361401000</v>
          </cell>
          <cell r="R701">
            <v>93621000</v>
          </cell>
        </row>
        <row r="702">
          <cell r="A702">
            <v>1989</v>
          </cell>
          <cell r="C702" t="str">
            <v>MS</v>
          </cell>
          <cell r="D702">
            <v>39042000</v>
          </cell>
          <cell r="E702">
            <v>887000</v>
          </cell>
          <cell r="F702">
            <v>0</v>
          </cell>
          <cell r="G702">
            <v>123980000</v>
          </cell>
          <cell r="H702">
            <v>538000</v>
          </cell>
          <cell r="I702">
            <v>0</v>
          </cell>
          <cell r="J702">
            <v>0</v>
          </cell>
          <cell r="K702">
            <v>152000</v>
          </cell>
          <cell r="L702">
            <v>0</v>
          </cell>
          <cell r="M702">
            <v>446000</v>
          </cell>
          <cell r="N702">
            <v>0</v>
          </cell>
          <cell r="O702">
            <v>4458000</v>
          </cell>
          <cell r="P702">
            <v>0</v>
          </cell>
          <cell r="Q702">
            <v>88047000</v>
          </cell>
          <cell r="R702">
            <v>76000</v>
          </cell>
        </row>
        <row r="703">
          <cell r="A703">
            <v>1989</v>
          </cell>
          <cell r="C703" t="str">
            <v>MO</v>
          </cell>
          <cell r="D703">
            <v>55363000</v>
          </cell>
          <cell r="E703">
            <v>24228000</v>
          </cell>
          <cell r="F703">
            <v>8167000</v>
          </cell>
          <cell r="G703">
            <v>318786000</v>
          </cell>
          <cell r="H703">
            <v>1204000</v>
          </cell>
          <cell r="I703">
            <v>1624000</v>
          </cell>
          <cell r="J703">
            <v>3051000</v>
          </cell>
          <cell r="K703">
            <v>1157000</v>
          </cell>
          <cell r="L703">
            <v>0</v>
          </cell>
          <cell r="M703">
            <v>2827000</v>
          </cell>
          <cell r="N703">
            <v>3109000</v>
          </cell>
          <cell r="O703">
            <v>3456000</v>
          </cell>
          <cell r="P703">
            <v>12000</v>
          </cell>
          <cell r="Q703">
            <v>202030000</v>
          </cell>
          <cell r="R703">
            <v>818000</v>
          </cell>
        </row>
        <row r="704">
          <cell r="A704">
            <v>1989</v>
          </cell>
          <cell r="C704" t="str">
            <v>MT</v>
          </cell>
          <cell r="D704">
            <v>8797000</v>
          </cell>
          <cell r="E704">
            <v>0</v>
          </cell>
          <cell r="F704">
            <v>4354000</v>
          </cell>
          <cell r="G704">
            <v>56804000</v>
          </cell>
          <cell r="H704">
            <v>427000</v>
          </cell>
          <cell r="I704">
            <v>0</v>
          </cell>
          <cell r="J704">
            <v>0</v>
          </cell>
          <cell r="K704">
            <v>13000</v>
          </cell>
          <cell r="L704">
            <v>0</v>
          </cell>
          <cell r="M704">
            <v>264000</v>
          </cell>
          <cell r="N704">
            <v>34000</v>
          </cell>
          <cell r="O704">
            <v>991000</v>
          </cell>
          <cell r="P704">
            <v>4000</v>
          </cell>
          <cell r="Q704">
            <v>37309000</v>
          </cell>
          <cell r="R704">
            <v>38000</v>
          </cell>
        </row>
        <row r="705">
          <cell r="A705">
            <v>1989</v>
          </cell>
          <cell r="C705" t="str">
            <v>NE</v>
          </cell>
          <cell r="D705">
            <v>21322000</v>
          </cell>
          <cell r="E705">
            <v>24683000</v>
          </cell>
          <cell r="F705">
            <v>18095000</v>
          </cell>
          <cell r="G705">
            <v>132927000</v>
          </cell>
          <cell r="H705">
            <v>1230000</v>
          </cell>
          <cell r="I705">
            <v>26000</v>
          </cell>
          <cell r="J705">
            <v>0</v>
          </cell>
          <cell r="K705">
            <v>2862000</v>
          </cell>
          <cell r="L705">
            <v>0</v>
          </cell>
          <cell r="M705">
            <v>690000</v>
          </cell>
          <cell r="N705">
            <v>87000</v>
          </cell>
          <cell r="O705">
            <v>4434000</v>
          </cell>
          <cell r="P705">
            <v>1000</v>
          </cell>
          <cell r="Q705">
            <v>58914000</v>
          </cell>
          <cell r="R705">
            <v>771000</v>
          </cell>
        </row>
        <row r="706">
          <cell r="A706">
            <v>1989</v>
          </cell>
          <cell r="C706" t="str">
            <v>NV</v>
          </cell>
          <cell r="D706">
            <v>19213000</v>
          </cell>
          <cell r="E706">
            <v>0</v>
          </cell>
          <cell r="F706">
            <v>0</v>
          </cell>
          <cell r="G706">
            <v>69607000</v>
          </cell>
          <cell r="H706">
            <v>388000</v>
          </cell>
          <cell r="I706">
            <v>0</v>
          </cell>
          <cell r="J706">
            <v>0</v>
          </cell>
          <cell r="K706">
            <v>5000</v>
          </cell>
          <cell r="L706">
            <v>0</v>
          </cell>
          <cell r="M706">
            <v>290000</v>
          </cell>
          <cell r="N706">
            <v>0</v>
          </cell>
          <cell r="O706">
            <v>383000</v>
          </cell>
          <cell r="P706">
            <v>90000</v>
          </cell>
          <cell r="Q706">
            <v>23135000</v>
          </cell>
          <cell r="R706">
            <v>118000</v>
          </cell>
        </row>
        <row r="707">
          <cell r="A707">
            <v>1989</v>
          </cell>
          <cell r="C707" t="str">
            <v>NH</v>
          </cell>
          <cell r="D707">
            <v>12557000</v>
          </cell>
          <cell r="E707">
            <v>3970000</v>
          </cell>
          <cell r="F707">
            <v>5922000</v>
          </cell>
          <cell r="G707">
            <v>142786000</v>
          </cell>
          <cell r="H707">
            <v>183000</v>
          </cell>
          <cell r="I707">
            <v>0</v>
          </cell>
          <cell r="J707">
            <v>467000</v>
          </cell>
          <cell r="K707">
            <v>0</v>
          </cell>
          <cell r="L707">
            <v>0</v>
          </cell>
          <cell r="M707">
            <v>537000</v>
          </cell>
          <cell r="N707">
            <v>509000</v>
          </cell>
          <cell r="O707">
            <v>1863000</v>
          </cell>
          <cell r="P707">
            <v>6000</v>
          </cell>
          <cell r="Q707">
            <v>29606000</v>
          </cell>
          <cell r="R707">
            <v>3466000</v>
          </cell>
        </row>
        <row r="708">
          <cell r="A708">
            <v>1989</v>
          </cell>
          <cell r="C708" t="str">
            <v>NJ</v>
          </cell>
          <cell r="D708">
            <v>57945000</v>
          </cell>
          <cell r="E708">
            <v>14149000</v>
          </cell>
          <cell r="F708">
            <v>37670000</v>
          </cell>
          <cell r="G708">
            <v>780660000</v>
          </cell>
          <cell r="H708">
            <v>2434000</v>
          </cell>
          <cell r="I708">
            <v>0</v>
          </cell>
          <cell r="J708">
            <v>6136000</v>
          </cell>
          <cell r="K708">
            <v>12503000</v>
          </cell>
          <cell r="L708">
            <v>665000</v>
          </cell>
          <cell r="M708">
            <v>1067000</v>
          </cell>
          <cell r="N708">
            <v>7174000</v>
          </cell>
          <cell r="O708">
            <v>15103000</v>
          </cell>
          <cell r="P708">
            <v>717000</v>
          </cell>
          <cell r="Q708">
            <v>474966000</v>
          </cell>
          <cell r="R708">
            <v>18879000</v>
          </cell>
        </row>
        <row r="709">
          <cell r="A709">
            <v>1989</v>
          </cell>
          <cell r="C709" t="str">
            <v>NM</v>
          </cell>
          <cell r="D709">
            <v>41623000</v>
          </cell>
          <cell r="E709">
            <v>28524000</v>
          </cell>
          <cell r="F709">
            <v>8818000</v>
          </cell>
          <cell r="G709">
            <v>107622000</v>
          </cell>
          <cell r="H709">
            <v>877000</v>
          </cell>
          <cell r="I709">
            <v>571000</v>
          </cell>
          <cell r="J709">
            <v>44000</v>
          </cell>
          <cell r="K709">
            <v>408000</v>
          </cell>
          <cell r="L709">
            <v>0</v>
          </cell>
          <cell r="M709">
            <v>595000</v>
          </cell>
          <cell r="N709">
            <v>98000</v>
          </cell>
          <cell r="O709">
            <v>972000</v>
          </cell>
          <cell r="P709">
            <v>23000</v>
          </cell>
          <cell r="Q709">
            <v>63827000</v>
          </cell>
          <cell r="R709">
            <v>0</v>
          </cell>
        </row>
        <row r="710">
          <cell r="A710">
            <v>1989</v>
          </cell>
          <cell r="C710" t="str">
            <v>NY</v>
          </cell>
          <cell r="D710">
            <v>272674000</v>
          </cell>
          <cell r="E710">
            <v>286797000</v>
          </cell>
          <cell r="F710">
            <v>67220000</v>
          </cell>
          <cell r="G710">
            <v>3557895000</v>
          </cell>
          <cell r="H710">
            <v>5489000</v>
          </cell>
          <cell r="I710">
            <v>15784000</v>
          </cell>
          <cell r="J710">
            <v>819000</v>
          </cell>
          <cell r="K710">
            <v>47308000</v>
          </cell>
          <cell r="L710">
            <v>6013000</v>
          </cell>
          <cell r="M710">
            <v>22032000</v>
          </cell>
          <cell r="N710">
            <v>927000</v>
          </cell>
          <cell r="O710">
            <v>90168000</v>
          </cell>
          <cell r="P710">
            <v>6221000</v>
          </cell>
          <cell r="Q710">
            <v>1917246000</v>
          </cell>
          <cell r="R710">
            <v>696091000</v>
          </cell>
        </row>
        <row r="711">
          <cell r="A711">
            <v>1989</v>
          </cell>
          <cell r="C711" t="str">
            <v>NC</v>
          </cell>
          <cell r="D711">
            <v>40886000</v>
          </cell>
          <cell r="E711">
            <v>18569000</v>
          </cell>
          <cell r="F711">
            <v>0</v>
          </cell>
          <cell r="G711">
            <v>353784000</v>
          </cell>
          <cell r="H711">
            <v>2538000</v>
          </cell>
          <cell r="I711">
            <v>0</v>
          </cell>
          <cell r="J711">
            <v>0</v>
          </cell>
          <cell r="K711">
            <v>2011000</v>
          </cell>
          <cell r="L711">
            <v>0</v>
          </cell>
          <cell r="M711">
            <v>847000</v>
          </cell>
          <cell r="N711">
            <v>0</v>
          </cell>
          <cell r="O711">
            <v>9156000</v>
          </cell>
          <cell r="P711">
            <v>28000</v>
          </cell>
          <cell r="Q711">
            <v>223145000</v>
          </cell>
          <cell r="R711">
            <v>135196000</v>
          </cell>
        </row>
        <row r="712">
          <cell r="A712">
            <v>1989</v>
          </cell>
          <cell r="C712" t="str">
            <v>ND</v>
          </cell>
          <cell r="D712">
            <v>6376000</v>
          </cell>
          <cell r="E712">
            <v>11490000</v>
          </cell>
          <cell r="F712">
            <v>1236000</v>
          </cell>
          <cell r="G712">
            <v>52380000</v>
          </cell>
          <cell r="H712">
            <v>169000</v>
          </cell>
          <cell r="I712">
            <v>0</v>
          </cell>
          <cell r="J712">
            <v>0</v>
          </cell>
          <cell r="K712">
            <v>0</v>
          </cell>
          <cell r="L712">
            <v>0</v>
          </cell>
          <cell r="M712">
            <v>487000</v>
          </cell>
          <cell r="N712">
            <v>10000</v>
          </cell>
          <cell r="O712">
            <v>692000</v>
          </cell>
          <cell r="P712">
            <v>2000</v>
          </cell>
          <cell r="Q712">
            <v>17797000</v>
          </cell>
          <cell r="R712">
            <v>268000</v>
          </cell>
        </row>
        <row r="713">
          <cell r="A713">
            <v>1989</v>
          </cell>
          <cell r="C713" t="str">
            <v>OH</v>
          </cell>
          <cell r="D713">
            <v>128800000</v>
          </cell>
          <cell r="E713">
            <v>100052000</v>
          </cell>
          <cell r="F713">
            <v>26963000</v>
          </cell>
          <cell r="G713">
            <v>965853000</v>
          </cell>
          <cell r="H713">
            <v>525000</v>
          </cell>
          <cell r="I713">
            <v>0</v>
          </cell>
          <cell r="J713">
            <v>1461000</v>
          </cell>
          <cell r="K713">
            <v>6239000</v>
          </cell>
          <cell r="L713">
            <v>0</v>
          </cell>
          <cell r="M713">
            <v>6077000</v>
          </cell>
          <cell r="N713">
            <v>1815000</v>
          </cell>
          <cell r="O713">
            <v>18287000</v>
          </cell>
          <cell r="P713">
            <v>0</v>
          </cell>
          <cell r="Q713">
            <v>769753000</v>
          </cell>
          <cell r="R713">
            <v>230584000</v>
          </cell>
        </row>
        <row r="714">
          <cell r="A714">
            <v>1989</v>
          </cell>
          <cell r="C714" t="str">
            <v>OK</v>
          </cell>
          <cell r="D714">
            <v>36254000</v>
          </cell>
          <cell r="E714">
            <v>214000</v>
          </cell>
          <cell r="F714">
            <v>16092000</v>
          </cell>
          <cell r="G714">
            <v>216189000</v>
          </cell>
          <cell r="H714">
            <v>200000</v>
          </cell>
          <cell r="I714">
            <v>0</v>
          </cell>
          <cell r="J714">
            <v>529000</v>
          </cell>
          <cell r="K714">
            <v>1844000</v>
          </cell>
          <cell r="L714">
            <v>0</v>
          </cell>
          <cell r="M714">
            <v>5042000</v>
          </cell>
          <cell r="N714">
            <v>997000</v>
          </cell>
          <cell r="O714">
            <v>4170000</v>
          </cell>
          <cell r="P714">
            <v>0</v>
          </cell>
          <cell r="Q714">
            <v>167812000</v>
          </cell>
          <cell r="R714">
            <v>157000</v>
          </cell>
        </row>
        <row r="715">
          <cell r="A715">
            <v>1989</v>
          </cell>
          <cell r="C715" t="str">
            <v>OR</v>
          </cell>
          <cell r="D715">
            <v>31439000</v>
          </cell>
          <cell r="E715">
            <v>1321000</v>
          </cell>
          <cell r="F715">
            <v>0</v>
          </cell>
          <cell r="G715">
            <v>293245000</v>
          </cell>
          <cell r="H715">
            <v>28484000</v>
          </cell>
          <cell r="I715">
            <v>0</v>
          </cell>
          <cell r="J715">
            <v>0</v>
          </cell>
          <cell r="K715">
            <v>2409000</v>
          </cell>
          <cell r="L715">
            <v>0</v>
          </cell>
          <cell r="M715">
            <v>752000</v>
          </cell>
          <cell r="N715">
            <v>0</v>
          </cell>
          <cell r="O715">
            <v>5730000</v>
          </cell>
          <cell r="P715">
            <v>63000</v>
          </cell>
          <cell r="Q715">
            <v>127493000</v>
          </cell>
          <cell r="R715">
            <v>9395000</v>
          </cell>
        </row>
        <row r="716">
          <cell r="A716">
            <v>1989</v>
          </cell>
          <cell r="C716" t="str">
            <v>PA</v>
          </cell>
          <cell r="D716">
            <v>129050000</v>
          </cell>
          <cell r="E716">
            <v>99119000</v>
          </cell>
          <cell r="F716">
            <v>109656000</v>
          </cell>
          <cell r="G716">
            <v>1717950000</v>
          </cell>
          <cell r="H716">
            <v>0</v>
          </cell>
          <cell r="I716">
            <v>0</v>
          </cell>
          <cell r="J716">
            <v>3224000</v>
          </cell>
          <cell r="K716">
            <v>572000</v>
          </cell>
          <cell r="L716">
            <v>0</v>
          </cell>
          <cell r="M716">
            <v>264000</v>
          </cell>
          <cell r="N716">
            <v>3937000</v>
          </cell>
          <cell r="O716">
            <v>9516000</v>
          </cell>
          <cell r="P716">
            <v>0</v>
          </cell>
          <cell r="Q716">
            <v>746527000</v>
          </cell>
          <cell r="R716">
            <v>266453000</v>
          </cell>
        </row>
        <row r="717">
          <cell r="A717">
            <v>1989</v>
          </cell>
          <cell r="C717" t="str">
            <v>RI</v>
          </cell>
          <cell r="D717">
            <v>19989000</v>
          </cell>
          <cell r="E717">
            <v>11769000</v>
          </cell>
          <cell r="F717">
            <v>9357000</v>
          </cell>
          <cell r="G717">
            <v>96066000</v>
          </cell>
          <cell r="H717">
            <v>0</v>
          </cell>
          <cell r="I717">
            <v>0</v>
          </cell>
          <cell r="J717">
            <v>2075000</v>
          </cell>
          <cell r="K717">
            <v>888000</v>
          </cell>
          <cell r="L717">
            <v>0</v>
          </cell>
          <cell r="M717">
            <v>311000</v>
          </cell>
          <cell r="N717">
            <v>2134000</v>
          </cell>
          <cell r="O717">
            <v>3452000</v>
          </cell>
          <cell r="P717">
            <v>0</v>
          </cell>
          <cell r="Q717">
            <v>83555000</v>
          </cell>
          <cell r="R717">
            <v>17985000</v>
          </cell>
        </row>
        <row r="718">
          <cell r="A718">
            <v>1989</v>
          </cell>
          <cell r="C718" t="str">
            <v>SC</v>
          </cell>
          <cell r="D718">
            <v>50833000</v>
          </cell>
          <cell r="E718">
            <v>0</v>
          </cell>
          <cell r="F718">
            <v>0</v>
          </cell>
          <cell r="G718">
            <v>217653000</v>
          </cell>
          <cell r="H718">
            <v>571000</v>
          </cell>
          <cell r="I718">
            <v>4602000</v>
          </cell>
          <cell r="J718">
            <v>0</v>
          </cell>
          <cell r="K718">
            <v>2007000</v>
          </cell>
          <cell r="L718">
            <v>0</v>
          </cell>
          <cell r="M718">
            <v>5644000</v>
          </cell>
          <cell r="N718">
            <v>0</v>
          </cell>
          <cell r="O718">
            <v>5817000</v>
          </cell>
          <cell r="P718">
            <v>3000</v>
          </cell>
          <cell r="Q718">
            <v>93564000</v>
          </cell>
          <cell r="R718">
            <v>6045000</v>
          </cell>
        </row>
        <row r="719">
          <cell r="A719">
            <v>1989</v>
          </cell>
          <cell r="C719" t="str">
            <v>SD</v>
          </cell>
          <cell r="D719">
            <v>11397000</v>
          </cell>
          <cell r="E719">
            <v>6670000</v>
          </cell>
          <cell r="F719">
            <v>1927000</v>
          </cell>
          <cell r="G719">
            <v>36809000</v>
          </cell>
          <cell r="H719">
            <v>549000</v>
          </cell>
          <cell r="I719">
            <v>0</v>
          </cell>
          <cell r="J719">
            <v>114000</v>
          </cell>
          <cell r="K719">
            <v>60000</v>
          </cell>
          <cell r="L719">
            <v>0</v>
          </cell>
          <cell r="M719">
            <v>441000</v>
          </cell>
          <cell r="N719">
            <v>152000</v>
          </cell>
          <cell r="O719">
            <v>670000</v>
          </cell>
          <cell r="P719">
            <v>7000</v>
          </cell>
          <cell r="Q719">
            <v>21750000</v>
          </cell>
          <cell r="R719">
            <v>3284000</v>
          </cell>
        </row>
        <row r="720">
          <cell r="A720">
            <v>1989</v>
          </cell>
          <cell r="C720" t="str">
            <v>TN</v>
          </cell>
          <cell r="D720">
            <v>56092000</v>
          </cell>
          <cell r="E720">
            <v>25148000</v>
          </cell>
          <cell r="F720">
            <v>0</v>
          </cell>
          <cell r="G720">
            <v>262116000</v>
          </cell>
          <cell r="H720">
            <v>1287000</v>
          </cell>
          <cell r="I720">
            <v>0</v>
          </cell>
          <cell r="J720">
            <v>0</v>
          </cell>
          <cell r="K720">
            <v>2936000</v>
          </cell>
          <cell r="L720">
            <v>0</v>
          </cell>
          <cell r="M720">
            <v>737000</v>
          </cell>
          <cell r="N720">
            <v>0</v>
          </cell>
          <cell r="O720">
            <v>4360000</v>
          </cell>
          <cell r="P720">
            <v>0</v>
          </cell>
          <cell r="Q720">
            <v>141687000</v>
          </cell>
          <cell r="R720">
            <v>30066000</v>
          </cell>
        </row>
        <row r="721">
          <cell r="A721">
            <v>1989</v>
          </cell>
          <cell r="C721" t="str">
            <v>TX</v>
          </cell>
          <cell r="D721">
            <v>211101000</v>
          </cell>
          <cell r="E721">
            <v>32405000</v>
          </cell>
          <cell r="F721">
            <v>1238000</v>
          </cell>
          <cell r="G721">
            <v>700517000</v>
          </cell>
          <cell r="H721">
            <v>10351000</v>
          </cell>
          <cell r="I721">
            <v>914000</v>
          </cell>
          <cell r="J721">
            <v>44000</v>
          </cell>
          <cell r="K721">
            <v>1669000</v>
          </cell>
          <cell r="L721">
            <v>0</v>
          </cell>
          <cell r="M721">
            <v>5201000</v>
          </cell>
          <cell r="N721">
            <v>44000</v>
          </cell>
          <cell r="O721">
            <v>19572000</v>
          </cell>
          <cell r="P721">
            <v>275000</v>
          </cell>
          <cell r="Q721">
            <v>555482000</v>
          </cell>
          <cell r="R721">
            <v>142529000</v>
          </cell>
        </row>
        <row r="722">
          <cell r="A722">
            <v>1989</v>
          </cell>
          <cell r="C722" t="str">
            <v>US</v>
          </cell>
          <cell r="D722">
            <v>2843504000</v>
          </cell>
          <cell r="E722">
            <v>1266606000</v>
          </cell>
          <cell r="F722">
            <v>720463000</v>
          </cell>
          <cell r="G722">
            <v>22779355000</v>
          </cell>
          <cell r="H722">
            <v>120160000</v>
          </cell>
          <cell r="I722">
            <v>25303000</v>
          </cell>
          <cell r="J722">
            <v>37144000</v>
          </cell>
          <cell r="K722">
            <v>125883000</v>
          </cell>
          <cell r="L722">
            <v>19269000</v>
          </cell>
          <cell r="M722">
            <v>103665000</v>
          </cell>
          <cell r="N722">
            <v>45163000</v>
          </cell>
          <cell r="O722">
            <v>355508000</v>
          </cell>
          <cell r="P722">
            <v>23510000</v>
          </cell>
          <cell r="Q722">
            <v>17915076000</v>
          </cell>
          <cell r="R722">
            <v>2818695000</v>
          </cell>
        </row>
        <row r="723">
          <cell r="A723">
            <v>1989</v>
          </cell>
          <cell r="C723" t="str">
            <v>UT</v>
          </cell>
          <cell r="D723">
            <v>24646000</v>
          </cell>
          <cell r="E723">
            <v>13573000</v>
          </cell>
          <cell r="F723">
            <v>0</v>
          </cell>
          <cell r="G723">
            <v>93508000</v>
          </cell>
          <cell r="H723">
            <v>69000</v>
          </cell>
          <cell r="I723">
            <v>0</v>
          </cell>
          <cell r="J723">
            <v>0</v>
          </cell>
          <cell r="K723">
            <v>151000</v>
          </cell>
          <cell r="L723">
            <v>0</v>
          </cell>
          <cell r="M723">
            <v>2921000</v>
          </cell>
          <cell r="N723">
            <v>0</v>
          </cell>
          <cell r="O723">
            <v>1703000</v>
          </cell>
          <cell r="P723">
            <v>0</v>
          </cell>
          <cell r="Q723">
            <v>61882000</v>
          </cell>
          <cell r="R723">
            <v>17197000</v>
          </cell>
        </row>
        <row r="724">
          <cell r="A724">
            <v>1989</v>
          </cell>
          <cell r="C724" t="str">
            <v>VT</v>
          </cell>
          <cell r="D724">
            <v>8894000</v>
          </cell>
          <cell r="E724">
            <v>169000</v>
          </cell>
          <cell r="F724">
            <v>4503000</v>
          </cell>
          <cell r="G724">
            <v>66502000</v>
          </cell>
          <cell r="H724">
            <v>921000</v>
          </cell>
          <cell r="I724">
            <v>0</v>
          </cell>
          <cell r="J724">
            <v>22000</v>
          </cell>
          <cell r="K724">
            <v>13000</v>
          </cell>
          <cell r="L724">
            <v>36000</v>
          </cell>
          <cell r="M724">
            <v>291000</v>
          </cell>
          <cell r="N724">
            <v>137000</v>
          </cell>
          <cell r="O724">
            <v>361000</v>
          </cell>
          <cell r="P724">
            <v>92000</v>
          </cell>
          <cell r="Q724">
            <v>40749000</v>
          </cell>
          <cell r="R724">
            <v>2834000</v>
          </cell>
        </row>
        <row r="725">
          <cell r="A725">
            <v>1989</v>
          </cell>
          <cell r="C725" t="str">
            <v>VA</v>
          </cell>
          <cell r="D725">
            <v>61329000</v>
          </cell>
          <cell r="E725">
            <v>26276000</v>
          </cell>
          <cell r="F725">
            <v>0</v>
          </cell>
          <cell r="G725">
            <v>381337000</v>
          </cell>
          <cell r="H725">
            <v>2370000</v>
          </cell>
          <cell r="I725">
            <v>264000</v>
          </cell>
          <cell r="J725">
            <v>0</v>
          </cell>
          <cell r="K725">
            <v>1545000</v>
          </cell>
          <cell r="L725">
            <v>0</v>
          </cell>
          <cell r="M725">
            <v>2740000</v>
          </cell>
          <cell r="N725">
            <v>0</v>
          </cell>
          <cell r="O725">
            <v>5871000</v>
          </cell>
          <cell r="P725">
            <v>51000</v>
          </cell>
          <cell r="Q725">
            <v>236285000</v>
          </cell>
          <cell r="R725">
            <v>27618000</v>
          </cell>
        </row>
        <row r="726">
          <cell r="A726">
            <v>1989</v>
          </cell>
          <cell r="C726" t="str">
            <v>WA</v>
          </cell>
          <cell r="D726">
            <v>58937000</v>
          </cell>
          <cell r="E726">
            <v>2516000</v>
          </cell>
          <cell r="F726">
            <v>12631000</v>
          </cell>
          <cell r="G726">
            <v>348123000</v>
          </cell>
          <cell r="H726">
            <v>1483000</v>
          </cell>
          <cell r="I726">
            <v>0</v>
          </cell>
          <cell r="J726">
            <v>147000</v>
          </cell>
          <cell r="K726">
            <v>7146000</v>
          </cell>
          <cell r="L726">
            <v>394000</v>
          </cell>
          <cell r="M726">
            <v>607000</v>
          </cell>
          <cell r="N726">
            <v>625000</v>
          </cell>
          <cell r="O726">
            <v>18805000</v>
          </cell>
          <cell r="P726">
            <v>458000</v>
          </cell>
          <cell r="Q726">
            <v>316145000</v>
          </cell>
          <cell r="R726">
            <v>41720000</v>
          </cell>
        </row>
        <row r="727">
          <cell r="A727">
            <v>1989</v>
          </cell>
          <cell r="C727" t="str">
            <v>WV</v>
          </cell>
          <cell r="D727">
            <v>20744000</v>
          </cell>
          <cell r="E727">
            <v>0</v>
          </cell>
          <cell r="F727">
            <v>1260000</v>
          </cell>
          <cell r="G727">
            <v>119383000</v>
          </cell>
          <cell r="H727">
            <v>891000</v>
          </cell>
          <cell r="I727">
            <v>0</v>
          </cell>
          <cell r="J727">
            <v>0</v>
          </cell>
          <cell r="K727">
            <v>0</v>
          </cell>
          <cell r="L727">
            <v>0</v>
          </cell>
          <cell r="M727">
            <v>725000</v>
          </cell>
          <cell r="N727">
            <v>5000</v>
          </cell>
          <cell r="O727">
            <v>255000</v>
          </cell>
          <cell r="P727">
            <v>2000</v>
          </cell>
          <cell r="Q727">
            <v>105489000</v>
          </cell>
          <cell r="R727">
            <v>1827000</v>
          </cell>
        </row>
        <row r="728">
          <cell r="A728">
            <v>1989</v>
          </cell>
          <cell r="C728" t="str">
            <v>WI</v>
          </cell>
          <cell r="D728">
            <v>26011000</v>
          </cell>
          <cell r="E728">
            <v>53290000</v>
          </cell>
          <cell r="F728">
            <v>17191000</v>
          </cell>
          <cell r="G728">
            <v>615815000</v>
          </cell>
          <cell r="H728">
            <v>4477000</v>
          </cell>
          <cell r="I728">
            <v>0</v>
          </cell>
          <cell r="J728">
            <v>305000</v>
          </cell>
          <cell r="K728">
            <v>7578000</v>
          </cell>
          <cell r="L728">
            <v>0</v>
          </cell>
          <cell r="M728">
            <v>3772000</v>
          </cell>
          <cell r="N728">
            <v>520000</v>
          </cell>
          <cell r="O728">
            <v>8636000</v>
          </cell>
          <cell r="P728">
            <v>84000</v>
          </cell>
          <cell r="Q728">
            <v>421757000</v>
          </cell>
          <cell r="R728">
            <v>48692000</v>
          </cell>
        </row>
        <row r="729">
          <cell r="A729">
            <v>1989</v>
          </cell>
          <cell r="C729" t="str">
            <v>WY</v>
          </cell>
          <cell r="D729">
            <v>10509000</v>
          </cell>
          <cell r="E729">
            <v>8219000</v>
          </cell>
          <cell r="F729">
            <v>3620000</v>
          </cell>
          <cell r="G729">
            <v>28917000</v>
          </cell>
          <cell r="H729">
            <v>0</v>
          </cell>
          <cell r="I729">
            <v>0</v>
          </cell>
          <cell r="J729">
            <v>83000</v>
          </cell>
          <cell r="K729">
            <v>0</v>
          </cell>
          <cell r="L729">
            <v>0</v>
          </cell>
          <cell r="M729">
            <v>303000</v>
          </cell>
          <cell r="N729">
            <v>118000</v>
          </cell>
          <cell r="O729">
            <v>253000</v>
          </cell>
          <cell r="P729">
            <v>0</v>
          </cell>
          <cell r="Q729">
            <v>18795000</v>
          </cell>
          <cell r="R729">
            <v>869000</v>
          </cell>
        </row>
        <row r="730">
          <cell r="A730">
            <v>1990</v>
          </cell>
          <cell r="C730" t="str">
            <v>AL</v>
          </cell>
          <cell r="D730">
            <v>33639000</v>
          </cell>
          <cell r="E730">
            <v>319000</v>
          </cell>
          <cell r="F730">
            <v>10993000</v>
          </cell>
          <cell r="G730">
            <v>173723000</v>
          </cell>
          <cell r="H730">
            <v>4298000</v>
          </cell>
          <cell r="I730">
            <v>0</v>
          </cell>
          <cell r="J730">
            <v>0</v>
          </cell>
          <cell r="K730">
            <v>0</v>
          </cell>
          <cell r="L730">
            <v>195000</v>
          </cell>
          <cell r="M730">
            <v>540000</v>
          </cell>
          <cell r="N730">
            <v>518000</v>
          </cell>
          <cell r="O730">
            <v>3673000</v>
          </cell>
          <cell r="P730">
            <v>315000</v>
          </cell>
          <cell r="Q730">
            <v>140814000</v>
          </cell>
          <cell r="R730">
            <v>277000</v>
          </cell>
        </row>
        <row r="731">
          <cell r="A731">
            <v>1990</v>
          </cell>
          <cell r="C731" t="str">
            <v>AK</v>
          </cell>
          <cell r="D731">
            <v>21970000</v>
          </cell>
          <cell r="E731">
            <v>6870000</v>
          </cell>
          <cell r="F731">
            <v>26263000</v>
          </cell>
          <cell r="G731">
            <v>41289000</v>
          </cell>
          <cell r="H731">
            <v>641000</v>
          </cell>
          <cell r="I731">
            <v>0</v>
          </cell>
          <cell r="J731">
            <v>91000</v>
          </cell>
          <cell r="K731">
            <v>979000</v>
          </cell>
          <cell r="L731">
            <v>0</v>
          </cell>
          <cell r="M731">
            <v>404000</v>
          </cell>
          <cell r="N731">
            <v>457000</v>
          </cell>
          <cell r="O731">
            <v>2781000</v>
          </cell>
          <cell r="P731">
            <v>0</v>
          </cell>
          <cell r="Q731">
            <v>65686000</v>
          </cell>
          <cell r="R731">
            <v>2915000</v>
          </cell>
        </row>
        <row r="732">
          <cell r="A732">
            <v>1990</v>
          </cell>
          <cell r="C732" t="str">
            <v>AZ</v>
          </cell>
          <cell r="D732">
            <v>20644000</v>
          </cell>
          <cell r="E732">
            <v>65000</v>
          </cell>
          <cell r="F732">
            <v>8498000</v>
          </cell>
          <cell r="G732">
            <v>192852000</v>
          </cell>
          <cell r="H732">
            <v>1374000</v>
          </cell>
          <cell r="I732">
            <v>0</v>
          </cell>
          <cell r="J732">
            <v>0</v>
          </cell>
          <cell r="K732">
            <v>483000</v>
          </cell>
          <cell r="L732">
            <v>261000</v>
          </cell>
          <cell r="M732">
            <v>0</v>
          </cell>
          <cell r="N732">
            <v>78000</v>
          </cell>
          <cell r="O732">
            <v>7757000</v>
          </cell>
          <cell r="P732">
            <v>273000</v>
          </cell>
          <cell r="Q732">
            <v>132221000</v>
          </cell>
          <cell r="R732">
            <v>23671000</v>
          </cell>
        </row>
        <row r="733">
          <cell r="A733">
            <v>1990</v>
          </cell>
          <cell r="C733" t="str">
            <v>AR</v>
          </cell>
          <cell r="D733">
            <v>30005000</v>
          </cell>
          <cell r="E733">
            <v>991000</v>
          </cell>
          <cell r="F733">
            <v>0</v>
          </cell>
          <cell r="G733">
            <v>176650000</v>
          </cell>
          <cell r="H733">
            <v>2075000</v>
          </cell>
          <cell r="I733">
            <v>180000</v>
          </cell>
          <cell r="J733">
            <v>0</v>
          </cell>
          <cell r="K733">
            <v>1000</v>
          </cell>
          <cell r="L733">
            <v>0</v>
          </cell>
          <cell r="M733">
            <v>477000</v>
          </cell>
          <cell r="N733">
            <v>0</v>
          </cell>
          <cell r="O733">
            <v>2544000</v>
          </cell>
          <cell r="P733">
            <v>3000</v>
          </cell>
          <cell r="Q733">
            <v>57061000</v>
          </cell>
          <cell r="R733">
            <v>23405000</v>
          </cell>
        </row>
        <row r="734">
          <cell r="A734">
            <v>1990</v>
          </cell>
          <cell r="C734" t="str">
            <v>CA</v>
          </cell>
          <cell r="D734">
            <v>267057000</v>
          </cell>
          <cell r="E734">
            <v>1487000</v>
          </cell>
          <cell r="F734">
            <v>49340000</v>
          </cell>
          <cell r="G734">
            <v>3248576000</v>
          </cell>
          <cell r="H734">
            <v>18926000</v>
          </cell>
          <cell r="I734">
            <v>336000</v>
          </cell>
          <cell r="J734">
            <v>1123000</v>
          </cell>
          <cell r="K734">
            <v>1488000</v>
          </cell>
          <cell r="L734">
            <v>0</v>
          </cell>
          <cell r="M734">
            <v>3140000</v>
          </cell>
          <cell r="N734">
            <v>1624000</v>
          </cell>
          <cell r="O734">
            <v>30074000</v>
          </cell>
          <cell r="P734">
            <v>280000</v>
          </cell>
          <cell r="Q734">
            <v>5345222000</v>
          </cell>
          <cell r="R734">
            <v>333823000</v>
          </cell>
        </row>
        <row r="735">
          <cell r="A735">
            <v>1990</v>
          </cell>
          <cell r="C735" t="str">
            <v>CO</v>
          </cell>
          <cell r="D735">
            <v>51020000</v>
          </cell>
          <cell r="E735">
            <v>54663000</v>
          </cell>
          <cell r="F735">
            <v>10099000</v>
          </cell>
          <cell r="G735">
            <v>306532000</v>
          </cell>
          <cell r="H735">
            <v>0</v>
          </cell>
          <cell r="I735">
            <v>0</v>
          </cell>
          <cell r="J735">
            <v>1891000</v>
          </cell>
          <cell r="K735">
            <v>14955000</v>
          </cell>
          <cell r="L735">
            <v>0</v>
          </cell>
          <cell r="M735">
            <v>295000</v>
          </cell>
          <cell r="N735">
            <v>1946000</v>
          </cell>
          <cell r="O735">
            <v>16708000</v>
          </cell>
          <cell r="P735">
            <v>0</v>
          </cell>
          <cell r="Q735">
            <v>174464000</v>
          </cell>
          <cell r="R735">
            <v>5714000</v>
          </cell>
        </row>
        <row r="736">
          <cell r="A736">
            <v>1990</v>
          </cell>
          <cell r="C736" t="str">
            <v>CT</v>
          </cell>
          <cell r="D736">
            <v>53914000</v>
          </cell>
          <cell r="E736">
            <v>39676000</v>
          </cell>
          <cell r="F736">
            <v>17943000</v>
          </cell>
          <cell r="G736">
            <v>343588000</v>
          </cell>
          <cell r="H736">
            <v>0</v>
          </cell>
          <cell r="I736">
            <v>0</v>
          </cell>
          <cell r="J736">
            <v>6000</v>
          </cell>
          <cell r="K736">
            <v>916000</v>
          </cell>
          <cell r="L736">
            <v>0</v>
          </cell>
          <cell r="M736">
            <v>1653000</v>
          </cell>
          <cell r="N736">
            <v>419000</v>
          </cell>
          <cell r="O736">
            <v>2258000</v>
          </cell>
          <cell r="P736">
            <v>0</v>
          </cell>
          <cell r="Q736">
            <v>361269000</v>
          </cell>
          <cell r="R736">
            <v>47481000</v>
          </cell>
        </row>
        <row r="737">
          <cell r="A737">
            <v>1990</v>
          </cell>
          <cell r="C737" t="str">
            <v>DE</v>
          </cell>
          <cell r="D737">
            <v>7140000</v>
          </cell>
          <cell r="E737">
            <v>2486000</v>
          </cell>
          <cell r="F737">
            <v>32753000</v>
          </cell>
          <cell r="G737">
            <v>67200000</v>
          </cell>
          <cell r="H737">
            <v>150000</v>
          </cell>
          <cell r="I737">
            <v>0</v>
          </cell>
          <cell r="J737">
            <v>57000</v>
          </cell>
          <cell r="K737">
            <v>1013000</v>
          </cell>
          <cell r="L737">
            <v>0</v>
          </cell>
          <cell r="M737">
            <v>137000</v>
          </cell>
          <cell r="N737">
            <v>213000</v>
          </cell>
          <cell r="O737">
            <v>2228000</v>
          </cell>
          <cell r="P737">
            <v>0</v>
          </cell>
          <cell r="Q737">
            <v>27406000</v>
          </cell>
          <cell r="R737">
            <v>1616000</v>
          </cell>
        </row>
        <row r="738">
          <cell r="A738">
            <v>1990</v>
          </cell>
          <cell r="C738" t="str">
            <v>DC</v>
          </cell>
          <cell r="D738">
            <v>11017000</v>
          </cell>
          <cell r="E738">
            <v>5380000</v>
          </cell>
          <cell r="F738">
            <v>25173000</v>
          </cell>
          <cell r="G738">
            <v>181424000</v>
          </cell>
          <cell r="H738">
            <v>0</v>
          </cell>
          <cell r="I738">
            <v>0</v>
          </cell>
          <cell r="J738">
            <v>0</v>
          </cell>
          <cell r="K738">
            <v>0</v>
          </cell>
          <cell r="L738">
            <v>0</v>
          </cell>
          <cell r="M738">
            <v>18000</v>
          </cell>
          <cell r="N738">
            <v>606000</v>
          </cell>
          <cell r="O738">
            <v>927000</v>
          </cell>
          <cell r="P738">
            <v>0</v>
          </cell>
          <cell r="Q738">
            <v>88186000</v>
          </cell>
          <cell r="R738">
            <v>24964000</v>
          </cell>
        </row>
        <row r="739">
          <cell r="A739">
            <v>1990</v>
          </cell>
          <cell r="C739" t="str">
            <v>FL</v>
          </cell>
          <cell r="D739">
            <v>29061000</v>
          </cell>
          <cell r="E739">
            <v>21352000</v>
          </cell>
          <cell r="F739">
            <v>27012000</v>
          </cell>
          <cell r="G739">
            <v>628334000</v>
          </cell>
          <cell r="H739">
            <v>2574000</v>
          </cell>
          <cell r="I739">
            <v>0</v>
          </cell>
          <cell r="J739">
            <v>331000</v>
          </cell>
          <cell r="K739">
            <v>691000</v>
          </cell>
          <cell r="L739">
            <v>3948000</v>
          </cell>
          <cell r="M739">
            <v>626000</v>
          </cell>
          <cell r="N739">
            <v>1004000</v>
          </cell>
          <cell r="O739">
            <v>5176000</v>
          </cell>
          <cell r="P739">
            <v>4238000</v>
          </cell>
          <cell r="Q739">
            <v>573649000</v>
          </cell>
          <cell r="R739">
            <v>6297000</v>
          </cell>
        </row>
        <row r="740">
          <cell r="A740">
            <v>1990</v>
          </cell>
          <cell r="C740" t="str">
            <v>GA</v>
          </cell>
          <cell r="D740">
            <v>76412000</v>
          </cell>
          <cell r="E740">
            <v>48000</v>
          </cell>
          <cell r="F740">
            <v>0</v>
          </cell>
          <cell r="G740">
            <v>380989000</v>
          </cell>
          <cell r="H740">
            <v>4788000</v>
          </cell>
          <cell r="I740">
            <v>0</v>
          </cell>
          <cell r="J740">
            <v>0</v>
          </cell>
          <cell r="K740">
            <v>1306000</v>
          </cell>
          <cell r="L740">
            <v>284000</v>
          </cell>
          <cell r="M740">
            <v>1368000</v>
          </cell>
          <cell r="N740">
            <v>0</v>
          </cell>
          <cell r="O740">
            <v>3329000</v>
          </cell>
          <cell r="P740">
            <v>352000</v>
          </cell>
          <cell r="Q740">
            <v>323342000</v>
          </cell>
          <cell r="R740">
            <v>0</v>
          </cell>
        </row>
        <row r="741">
          <cell r="A741">
            <v>1990</v>
          </cell>
          <cell r="C741" t="str">
            <v>HI</v>
          </cell>
          <cell r="D741">
            <v>16949000</v>
          </cell>
          <cell r="E741">
            <v>822000</v>
          </cell>
          <cell r="F741">
            <v>0</v>
          </cell>
          <cell r="G741">
            <v>100941000</v>
          </cell>
          <cell r="H741">
            <v>2061000</v>
          </cell>
          <cell r="I741">
            <v>0</v>
          </cell>
          <cell r="J741">
            <v>0</v>
          </cell>
          <cell r="K741">
            <v>0</v>
          </cell>
          <cell r="L741">
            <v>13000</v>
          </cell>
          <cell r="M741">
            <v>289000</v>
          </cell>
          <cell r="N741">
            <v>0</v>
          </cell>
          <cell r="O741">
            <v>5191000</v>
          </cell>
          <cell r="P741">
            <v>41000</v>
          </cell>
          <cell r="Q741">
            <v>89336000</v>
          </cell>
          <cell r="R741">
            <v>23518000</v>
          </cell>
        </row>
        <row r="742">
          <cell r="A742">
            <v>1990</v>
          </cell>
          <cell r="C742" t="str">
            <v>ID</v>
          </cell>
          <cell r="D742">
            <v>11225000</v>
          </cell>
          <cell r="E742">
            <v>1156000</v>
          </cell>
          <cell r="F742">
            <v>2964000</v>
          </cell>
          <cell r="G742">
            <v>79472000</v>
          </cell>
          <cell r="H742">
            <v>804000</v>
          </cell>
          <cell r="I742">
            <v>0</v>
          </cell>
          <cell r="J742">
            <v>332000</v>
          </cell>
          <cell r="K742">
            <v>508000</v>
          </cell>
          <cell r="L742">
            <v>0</v>
          </cell>
          <cell r="M742">
            <v>312000</v>
          </cell>
          <cell r="N742">
            <v>369000</v>
          </cell>
          <cell r="O742">
            <v>2324000</v>
          </cell>
          <cell r="P742">
            <v>0</v>
          </cell>
          <cell r="Q742">
            <v>24185000</v>
          </cell>
          <cell r="R742">
            <v>47000</v>
          </cell>
        </row>
        <row r="743">
          <cell r="A743">
            <v>1990</v>
          </cell>
          <cell r="C743" t="str">
            <v>IL</v>
          </cell>
          <cell r="D743">
            <v>170592000</v>
          </cell>
          <cell r="E743">
            <v>48087000</v>
          </cell>
          <cell r="F743">
            <v>26279000</v>
          </cell>
          <cell r="G743">
            <v>1121774000</v>
          </cell>
          <cell r="H743">
            <v>5373000</v>
          </cell>
          <cell r="I743">
            <v>0</v>
          </cell>
          <cell r="J743">
            <v>386000</v>
          </cell>
          <cell r="K743">
            <v>414000</v>
          </cell>
          <cell r="L743">
            <v>7751000</v>
          </cell>
          <cell r="M743">
            <v>3138000</v>
          </cell>
          <cell r="N743">
            <v>634000</v>
          </cell>
          <cell r="O743">
            <v>13746000</v>
          </cell>
          <cell r="P743">
            <v>7872000</v>
          </cell>
          <cell r="Q743">
            <v>900637000</v>
          </cell>
          <cell r="R743">
            <v>183641000</v>
          </cell>
        </row>
        <row r="744">
          <cell r="A744">
            <v>1990</v>
          </cell>
          <cell r="C744" t="str">
            <v>IN</v>
          </cell>
          <cell r="D744">
            <v>61625000</v>
          </cell>
          <cell r="E744">
            <v>72025000</v>
          </cell>
          <cell r="F744">
            <v>35519000</v>
          </cell>
          <cell r="G744">
            <v>275526000</v>
          </cell>
          <cell r="H744">
            <v>354000</v>
          </cell>
          <cell r="I744">
            <v>85000</v>
          </cell>
          <cell r="J744">
            <v>1690000</v>
          </cell>
          <cell r="K744">
            <v>5000</v>
          </cell>
          <cell r="L744">
            <v>0</v>
          </cell>
          <cell r="M744">
            <v>1416000</v>
          </cell>
          <cell r="N744">
            <v>2141000</v>
          </cell>
          <cell r="O744">
            <v>2195000</v>
          </cell>
          <cell r="P744">
            <v>6000</v>
          </cell>
          <cell r="Q744">
            <v>184995000</v>
          </cell>
          <cell r="R744">
            <v>12000</v>
          </cell>
        </row>
        <row r="745">
          <cell r="A745">
            <v>1990</v>
          </cell>
          <cell r="C745" t="str">
            <v>IA</v>
          </cell>
          <cell r="D745">
            <v>40371000</v>
          </cell>
          <cell r="E745">
            <v>35133000</v>
          </cell>
          <cell r="F745">
            <v>27518000</v>
          </cell>
          <cell r="G745">
            <v>324406000</v>
          </cell>
          <cell r="H745">
            <v>2000</v>
          </cell>
          <cell r="I745">
            <v>0</v>
          </cell>
          <cell r="J745">
            <v>0</v>
          </cell>
          <cell r="K745">
            <v>1493000</v>
          </cell>
          <cell r="L745">
            <v>0</v>
          </cell>
          <cell r="M745">
            <v>744000</v>
          </cell>
          <cell r="N745">
            <v>80000</v>
          </cell>
          <cell r="O745">
            <v>110255000</v>
          </cell>
          <cell r="P745">
            <v>0</v>
          </cell>
          <cell r="Q745">
            <v>153332000</v>
          </cell>
          <cell r="R745">
            <v>1137000</v>
          </cell>
        </row>
        <row r="746">
          <cell r="A746">
            <v>1990</v>
          </cell>
          <cell r="C746" t="str">
            <v>KS</v>
          </cell>
          <cell r="D746">
            <v>16191000</v>
          </cell>
          <cell r="E746">
            <v>1514000</v>
          </cell>
          <cell r="F746">
            <v>3262000</v>
          </cell>
          <cell r="G746">
            <v>185715000</v>
          </cell>
          <cell r="H746">
            <v>1455000</v>
          </cell>
          <cell r="I746">
            <v>0</v>
          </cell>
          <cell r="J746">
            <v>144000</v>
          </cell>
          <cell r="K746">
            <v>1133000</v>
          </cell>
          <cell r="L746">
            <v>43000</v>
          </cell>
          <cell r="M746">
            <v>59000</v>
          </cell>
          <cell r="N746">
            <v>144000</v>
          </cell>
          <cell r="O746">
            <v>6182000</v>
          </cell>
          <cell r="P746">
            <v>47000</v>
          </cell>
          <cell r="Q746">
            <v>138733000</v>
          </cell>
          <cell r="R746">
            <v>0</v>
          </cell>
        </row>
        <row r="747">
          <cell r="A747">
            <v>1990</v>
          </cell>
          <cell r="C747" t="str">
            <v>KY</v>
          </cell>
          <cell r="D747">
            <v>40933000</v>
          </cell>
          <cell r="E747">
            <v>21838000</v>
          </cell>
          <cell r="F747">
            <v>0</v>
          </cell>
          <cell r="G747">
            <v>242196000</v>
          </cell>
          <cell r="H747">
            <v>1384000</v>
          </cell>
          <cell r="I747">
            <v>0</v>
          </cell>
          <cell r="J747">
            <v>0</v>
          </cell>
          <cell r="K747">
            <v>31000</v>
          </cell>
          <cell r="L747">
            <v>0</v>
          </cell>
          <cell r="M747">
            <v>609000</v>
          </cell>
          <cell r="N747">
            <v>0</v>
          </cell>
          <cell r="O747">
            <v>2090000</v>
          </cell>
          <cell r="P747">
            <v>1000</v>
          </cell>
          <cell r="Q747">
            <v>175772000</v>
          </cell>
          <cell r="R747">
            <v>0</v>
          </cell>
        </row>
        <row r="748">
          <cell r="A748">
            <v>1990</v>
          </cell>
          <cell r="C748" t="str">
            <v>LA</v>
          </cell>
          <cell r="D748">
            <v>53593000</v>
          </cell>
          <cell r="E748">
            <v>15919000</v>
          </cell>
          <cell r="F748">
            <v>1689000</v>
          </cell>
          <cell r="G748">
            <v>223238000</v>
          </cell>
          <cell r="H748">
            <v>4987000</v>
          </cell>
          <cell r="I748">
            <v>0</v>
          </cell>
          <cell r="J748">
            <v>0</v>
          </cell>
          <cell r="K748">
            <v>72000</v>
          </cell>
          <cell r="L748">
            <v>37000</v>
          </cell>
          <cell r="M748">
            <v>0</v>
          </cell>
          <cell r="N748">
            <v>20000</v>
          </cell>
          <cell r="O748">
            <v>2178000</v>
          </cell>
          <cell r="P748">
            <v>129000</v>
          </cell>
          <cell r="Q748">
            <v>210078000</v>
          </cell>
          <cell r="R748">
            <v>65000</v>
          </cell>
        </row>
        <row r="749">
          <cell r="A749">
            <v>1990</v>
          </cell>
          <cell r="C749" t="str">
            <v>ME</v>
          </cell>
          <cell r="D749">
            <v>18417000</v>
          </cell>
          <cell r="E749">
            <v>46582000</v>
          </cell>
          <cell r="F749">
            <v>472000</v>
          </cell>
          <cell r="G749">
            <v>123633000</v>
          </cell>
          <cell r="H749">
            <v>1542000</v>
          </cell>
          <cell r="I749">
            <v>88000</v>
          </cell>
          <cell r="J749">
            <v>70000</v>
          </cell>
          <cell r="K749">
            <v>11000</v>
          </cell>
          <cell r="L749">
            <v>227000</v>
          </cell>
          <cell r="M749">
            <v>405000</v>
          </cell>
          <cell r="N749">
            <v>72000</v>
          </cell>
          <cell r="O749">
            <v>1826000</v>
          </cell>
          <cell r="P749">
            <v>577000</v>
          </cell>
          <cell r="Q749">
            <v>117846000</v>
          </cell>
          <cell r="R749">
            <v>1785000</v>
          </cell>
        </row>
        <row r="750">
          <cell r="A750">
            <v>1990</v>
          </cell>
          <cell r="C750" t="str">
            <v>MD</v>
          </cell>
          <cell r="D750">
            <v>24748000</v>
          </cell>
          <cell r="E750">
            <v>23559000</v>
          </cell>
          <cell r="F750">
            <v>2571000</v>
          </cell>
          <cell r="G750">
            <v>370615000</v>
          </cell>
          <cell r="H750">
            <v>2370000</v>
          </cell>
          <cell r="I750">
            <v>0</v>
          </cell>
          <cell r="J750">
            <v>61000</v>
          </cell>
          <cell r="K750">
            <v>16000</v>
          </cell>
          <cell r="L750">
            <v>827000</v>
          </cell>
          <cell r="M750">
            <v>21000</v>
          </cell>
          <cell r="N750">
            <v>158000</v>
          </cell>
          <cell r="O750">
            <v>3492000</v>
          </cell>
          <cell r="P750">
            <v>965000</v>
          </cell>
          <cell r="Q750">
            <v>376746000</v>
          </cell>
          <cell r="R750">
            <v>0</v>
          </cell>
        </row>
        <row r="751">
          <cell r="A751">
            <v>1990</v>
          </cell>
          <cell r="C751" t="str">
            <v>MA</v>
          </cell>
          <cell r="D751">
            <v>88359000</v>
          </cell>
          <cell r="E751">
            <v>29990000</v>
          </cell>
          <cell r="F751">
            <v>26477000</v>
          </cell>
          <cell r="G751">
            <v>924320000</v>
          </cell>
          <cell r="H751">
            <v>2698000</v>
          </cell>
          <cell r="I751">
            <v>0</v>
          </cell>
          <cell r="J751">
            <v>669000</v>
          </cell>
          <cell r="K751">
            <v>2755000</v>
          </cell>
          <cell r="L751">
            <v>0</v>
          </cell>
          <cell r="M751">
            <v>1376000</v>
          </cell>
          <cell r="N751">
            <v>714000</v>
          </cell>
          <cell r="O751">
            <v>3988000</v>
          </cell>
          <cell r="P751">
            <v>0</v>
          </cell>
          <cell r="Q751">
            <v>633060000</v>
          </cell>
          <cell r="R751">
            <v>156451000</v>
          </cell>
        </row>
        <row r="752">
          <cell r="A752">
            <v>1990</v>
          </cell>
          <cell r="C752" t="str">
            <v>MI</v>
          </cell>
          <cell r="D752">
            <v>141416000</v>
          </cell>
          <cell r="E752">
            <v>94149000</v>
          </cell>
          <cell r="F752">
            <v>26988000</v>
          </cell>
          <cell r="G752">
            <v>1322692000</v>
          </cell>
          <cell r="H752">
            <v>608000</v>
          </cell>
          <cell r="I752">
            <v>45000</v>
          </cell>
          <cell r="J752">
            <v>2201000</v>
          </cell>
          <cell r="K752">
            <v>4645000</v>
          </cell>
          <cell r="L752">
            <v>0</v>
          </cell>
          <cell r="M752">
            <v>5827000</v>
          </cell>
          <cell r="N752">
            <v>2206000</v>
          </cell>
          <cell r="O752">
            <v>15351000</v>
          </cell>
          <cell r="P752">
            <v>40000</v>
          </cell>
          <cell r="Q752">
            <v>1165436000</v>
          </cell>
          <cell r="R752">
            <v>241863000</v>
          </cell>
        </row>
        <row r="753">
          <cell r="A753">
            <v>1990</v>
          </cell>
          <cell r="C753" t="str">
            <v>MN</v>
          </cell>
          <cell r="D753">
            <v>82966000</v>
          </cell>
          <cell r="E753">
            <v>3591000</v>
          </cell>
          <cell r="F753">
            <v>20637000</v>
          </cell>
          <cell r="G753">
            <v>634603000</v>
          </cell>
          <cell r="H753">
            <v>3048000</v>
          </cell>
          <cell r="I753">
            <v>0</v>
          </cell>
          <cell r="J753">
            <v>3469000</v>
          </cell>
          <cell r="K753">
            <v>4269000</v>
          </cell>
          <cell r="L753">
            <v>0</v>
          </cell>
          <cell r="M753">
            <v>1895000</v>
          </cell>
          <cell r="N753">
            <v>3644000</v>
          </cell>
          <cell r="O753">
            <v>7844000</v>
          </cell>
          <cell r="P753">
            <v>55000</v>
          </cell>
          <cell r="Q753">
            <v>386863000</v>
          </cell>
          <cell r="R753">
            <v>93732000</v>
          </cell>
        </row>
        <row r="754">
          <cell r="A754">
            <v>1990</v>
          </cell>
          <cell r="C754" t="str">
            <v>MS</v>
          </cell>
          <cell r="D754">
            <v>33227000</v>
          </cell>
          <cell r="E754">
            <v>751000</v>
          </cell>
          <cell r="F754">
            <v>0</v>
          </cell>
          <cell r="G754">
            <v>151760000</v>
          </cell>
          <cell r="H754">
            <v>2822000</v>
          </cell>
          <cell r="I754">
            <v>0</v>
          </cell>
          <cell r="J754">
            <v>0</v>
          </cell>
          <cell r="K754">
            <v>478000</v>
          </cell>
          <cell r="L754">
            <v>0</v>
          </cell>
          <cell r="M754">
            <v>40000</v>
          </cell>
          <cell r="N754">
            <v>0</v>
          </cell>
          <cell r="O754">
            <v>4531000</v>
          </cell>
          <cell r="P754">
            <v>2000</v>
          </cell>
          <cell r="Q754">
            <v>60940000</v>
          </cell>
          <cell r="R754">
            <v>178000</v>
          </cell>
        </row>
        <row r="755">
          <cell r="A755">
            <v>1990</v>
          </cell>
          <cell r="C755" t="str">
            <v>MO</v>
          </cell>
          <cell r="D755">
            <v>60531000</v>
          </cell>
          <cell r="E755">
            <v>24681000</v>
          </cell>
          <cell r="F755">
            <v>8564000</v>
          </cell>
          <cell r="G755">
            <v>322503000</v>
          </cell>
          <cell r="H755">
            <v>1580000</v>
          </cell>
          <cell r="I755">
            <v>714000</v>
          </cell>
          <cell r="J755">
            <v>2585000</v>
          </cell>
          <cell r="K755">
            <v>3513000</v>
          </cell>
          <cell r="L755">
            <v>0</v>
          </cell>
          <cell r="M755">
            <v>2211000</v>
          </cell>
          <cell r="N755">
            <v>3098000</v>
          </cell>
          <cell r="O755">
            <v>5835000</v>
          </cell>
          <cell r="P755">
            <v>10000</v>
          </cell>
          <cell r="Q755">
            <v>215526000</v>
          </cell>
          <cell r="R755">
            <v>751000</v>
          </cell>
        </row>
        <row r="756">
          <cell r="A756">
            <v>1990</v>
          </cell>
          <cell r="C756" t="str">
            <v>MT</v>
          </cell>
          <cell r="D756">
            <v>9039000</v>
          </cell>
          <cell r="E756">
            <v>0</v>
          </cell>
          <cell r="F756">
            <v>4700000</v>
          </cell>
          <cell r="G756">
            <v>71116000</v>
          </cell>
          <cell r="H756">
            <v>461000</v>
          </cell>
          <cell r="I756">
            <v>0</v>
          </cell>
          <cell r="J756">
            <v>0</v>
          </cell>
          <cell r="K756">
            <v>3279000</v>
          </cell>
          <cell r="L756">
            <v>0</v>
          </cell>
          <cell r="M756">
            <v>13000</v>
          </cell>
          <cell r="N756">
            <v>31000</v>
          </cell>
          <cell r="O756">
            <v>3843000</v>
          </cell>
          <cell r="P756">
            <v>1000</v>
          </cell>
          <cell r="Q756">
            <v>38218000</v>
          </cell>
          <cell r="R756">
            <v>0</v>
          </cell>
        </row>
        <row r="757">
          <cell r="A757">
            <v>1990</v>
          </cell>
          <cell r="C757" t="str">
            <v>NE</v>
          </cell>
          <cell r="D757">
            <v>21404000</v>
          </cell>
          <cell r="E757">
            <v>25680000</v>
          </cell>
          <cell r="F757">
            <v>20952000</v>
          </cell>
          <cell r="G757">
            <v>148249000</v>
          </cell>
          <cell r="H757">
            <v>1299000</v>
          </cell>
          <cell r="I757">
            <v>23000</v>
          </cell>
          <cell r="J757">
            <v>5000</v>
          </cell>
          <cell r="K757">
            <v>4631000</v>
          </cell>
          <cell r="L757">
            <v>0</v>
          </cell>
          <cell r="M757">
            <v>455000</v>
          </cell>
          <cell r="N757">
            <v>400000</v>
          </cell>
          <cell r="O757">
            <v>6461000</v>
          </cell>
          <cell r="P757">
            <v>6000</v>
          </cell>
          <cell r="Q757">
            <v>60405000</v>
          </cell>
          <cell r="R757">
            <v>1441000</v>
          </cell>
        </row>
        <row r="758">
          <cell r="A758">
            <v>1990</v>
          </cell>
          <cell r="C758" t="str">
            <v>NV</v>
          </cell>
          <cell r="D758">
            <v>18220000</v>
          </cell>
          <cell r="E758">
            <v>19000</v>
          </cell>
          <cell r="F758">
            <v>0</v>
          </cell>
          <cell r="G758">
            <v>78448000</v>
          </cell>
          <cell r="H758">
            <v>414000</v>
          </cell>
          <cell r="I758">
            <v>0</v>
          </cell>
          <cell r="J758">
            <v>0</v>
          </cell>
          <cell r="K758">
            <v>632000</v>
          </cell>
          <cell r="L758">
            <v>1187000</v>
          </cell>
          <cell r="M758">
            <v>339000</v>
          </cell>
          <cell r="N758">
            <v>0</v>
          </cell>
          <cell r="O758">
            <v>1602000</v>
          </cell>
          <cell r="P758">
            <v>1208000</v>
          </cell>
          <cell r="Q758">
            <v>26549000</v>
          </cell>
          <cell r="R758">
            <v>150000</v>
          </cell>
        </row>
        <row r="759">
          <cell r="A759">
            <v>1990</v>
          </cell>
          <cell r="C759" t="str">
            <v>NH</v>
          </cell>
          <cell r="D759">
            <v>13905000</v>
          </cell>
          <cell r="E759">
            <v>4645000</v>
          </cell>
          <cell r="F759">
            <v>6743000</v>
          </cell>
          <cell r="G759">
            <v>148703000</v>
          </cell>
          <cell r="H759">
            <v>195000</v>
          </cell>
          <cell r="I759">
            <v>0</v>
          </cell>
          <cell r="J759">
            <v>3602000</v>
          </cell>
          <cell r="K759">
            <v>0</v>
          </cell>
          <cell r="L759">
            <v>0</v>
          </cell>
          <cell r="M759">
            <v>187000</v>
          </cell>
          <cell r="N759">
            <v>3813000</v>
          </cell>
          <cell r="O759">
            <v>565000</v>
          </cell>
          <cell r="P759">
            <v>0</v>
          </cell>
          <cell r="Q759">
            <v>36741000</v>
          </cell>
          <cell r="R759">
            <v>4319000</v>
          </cell>
        </row>
        <row r="760">
          <cell r="A760">
            <v>1990</v>
          </cell>
          <cell r="C760" t="str">
            <v>NJ</v>
          </cell>
          <cell r="D760">
            <v>57755000</v>
          </cell>
          <cell r="E760">
            <v>17107000</v>
          </cell>
          <cell r="F760">
            <v>44526000</v>
          </cell>
          <cell r="G760">
            <v>796944000</v>
          </cell>
          <cell r="H760">
            <v>3631000</v>
          </cell>
          <cell r="I760">
            <v>0</v>
          </cell>
          <cell r="J760">
            <v>1550000</v>
          </cell>
          <cell r="K760">
            <v>22294000</v>
          </cell>
          <cell r="L760">
            <v>56000</v>
          </cell>
          <cell r="M760">
            <v>989000</v>
          </cell>
          <cell r="N760">
            <v>1742000</v>
          </cell>
          <cell r="O760">
            <v>25990000</v>
          </cell>
          <cell r="P760">
            <v>66000</v>
          </cell>
          <cell r="Q760">
            <v>459689000</v>
          </cell>
          <cell r="R760">
            <v>19891000</v>
          </cell>
        </row>
        <row r="761">
          <cell r="A761">
            <v>1990</v>
          </cell>
          <cell r="C761" t="str">
            <v>NM</v>
          </cell>
          <cell r="D761">
            <v>46223000</v>
          </cell>
          <cell r="E761">
            <v>31708000</v>
          </cell>
          <cell r="F761">
            <v>13202000</v>
          </cell>
          <cell r="G761">
            <v>133165000</v>
          </cell>
          <cell r="H761">
            <v>951000</v>
          </cell>
          <cell r="I761">
            <v>208000</v>
          </cell>
          <cell r="J761">
            <v>41000</v>
          </cell>
          <cell r="K761">
            <v>2000</v>
          </cell>
          <cell r="L761">
            <v>0</v>
          </cell>
          <cell r="M761">
            <v>310000</v>
          </cell>
          <cell r="N761">
            <v>219000</v>
          </cell>
          <cell r="O761">
            <v>1417000</v>
          </cell>
          <cell r="P761">
            <v>6000</v>
          </cell>
          <cell r="Q761">
            <v>58734000</v>
          </cell>
          <cell r="R761">
            <v>1608000</v>
          </cell>
        </row>
        <row r="762">
          <cell r="A762">
            <v>1990</v>
          </cell>
          <cell r="C762" t="str">
            <v>NY</v>
          </cell>
          <cell r="D762">
            <v>287058000</v>
          </cell>
          <cell r="E762">
            <v>289694000</v>
          </cell>
          <cell r="F762">
            <v>71631000</v>
          </cell>
          <cell r="G762">
            <v>4027751000</v>
          </cell>
          <cell r="H762">
            <v>5486000</v>
          </cell>
          <cell r="I762">
            <v>18004000</v>
          </cell>
          <cell r="J762">
            <v>2782000</v>
          </cell>
          <cell r="K762">
            <v>80727000</v>
          </cell>
          <cell r="L762">
            <v>8800000</v>
          </cell>
          <cell r="M762">
            <v>31602000</v>
          </cell>
          <cell r="N762">
            <v>2861000</v>
          </cell>
          <cell r="O762">
            <v>127374000</v>
          </cell>
          <cell r="P762">
            <v>8817000</v>
          </cell>
          <cell r="Q762">
            <v>2033696000</v>
          </cell>
          <cell r="R762">
            <v>692576000</v>
          </cell>
        </row>
        <row r="763">
          <cell r="A763">
            <v>1990</v>
          </cell>
          <cell r="C763" t="str">
            <v>NC</v>
          </cell>
          <cell r="D763">
            <v>47812000</v>
          </cell>
          <cell r="E763">
            <v>16858000</v>
          </cell>
          <cell r="F763">
            <v>0</v>
          </cell>
          <cell r="G763">
            <v>373020000</v>
          </cell>
          <cell r="H763">
            <v>2462000</v>
          </cell>
          <cell r="I763">
            <v>0</v>
          </cell>
          <cell r="J763">
            <v>0</v>
          </cell>
          <cell r="K763">
            <v>2922000</v>
          </cell>
          <cell r="L763">
            <v>0</v>
          </cell>
          <cell r="M763">
            <v>131000</v>
          </cell>
          <cell r="N763">
            <v>0</v>
          </cell>
          <cell r="O763">
            <v>9954000</v>
          </cell>
          <cell r="P763">
            <v>48000</v>
          </cell>
          <cell r="Q763">
            <v>246612000</v>
          </cell>
          <cell r="R763">
            <v>150862000</v>
          </cell>
        </row>
        <row r="764">
          <cell r="A764">
            <v>1990</v>
          </cell>
          <cell r="C764" t="str">
            <v>ND</v>
          </cell>
          <cell r="D764">
            <v>3357000</v>
          </cell>
          <cell r="E764">
            <v>8110000</v>
          </cell>
          <cell r="F764">
            <v>1202000</v>
          </cell>
          <cell r="G764">
            <v>51404000</v>
          </cell>
          <cell r="H764">
            <v>399000</v>
          </cell>
          <cell r="I764">
            <v>119000</v>
          </cell>
          <cell r="J764">
            <v>100000</v>
          </cell>
          <cell r="K764">
            <v>21000</v>
          </cell>
          <cell r="L764">
            <v>0</v>
          </cell>
          <cell r="M764">
            <v>393000</v>
          </cell>
          <cell r="N764">
            <v>100000</v>
          </cell>
          <cell r="O764">
            <v>502000</v>
          </cell>
          <cell r="P764">
            <v>3000</v>
          </cell>
          <cell r="Q764">
            <v>18252000</v>
          </cell>
          <cell r="R764">
            <v>246000</v>
          </cell>
        </row>
        <row r="765">
          <cell r="A765">
            <v>1990</v>
          </cell>
          <cell r="C765" t="str">
            <v>OH</v>
          </cell>
          <cell r="D765">
            <v>136688000</v>
          </cell>
          <cell r="E765">
            <v>104733000</v>
          </cell>
          <cell r="F765">
            <v>30078000</v>
          </cell>
          <cell r="G765">
            <v>1073174000</v>
          </cell>
          <cell r="H765">
            <v>588000</v>
          </cell>
          <cell r="I765">
            <v>0</v>
          </cell>
          <cell r="J765">
            <v>6665000</v>
          </cell>
          <cell r="K765">
            <v>2871000</v>
          </cell>
          <cell r="L765">
            <v>0</v>
          </cell>
          <cell r="M765">
            <v>4432000</v>
          </cell>
          <cell r="N765">
            <v>7200000</v>
          </cell>
          <cell r="O765">
            <v>18660000</v>
          </cell>
          <cell r="P765">
            <v>0</v>
          </cell>
          <cell r="Q765">
            <v>885318000</v>
          </cell>
          <cell r="R765">
            <v>228609000</v>
          </cell>
        </row>
        <row r="766">
          <cell r="A766">
            <v>1990</v>
          </cell>
          <cell r="C766" t="str">
            <v>OK</v>
          </cell>
          <cell r="D766">
            <v>38240000</v>
          </cell>
          <cell r="E766">
            <v>237000</v>
          </cell>
          <cell r="F766">
            <v>16749000</v>
          </cell>
          <cell r="G766">
            <v>224586000</v>
          </cell>
          <cell r="H766">
            <v>1664000</v>
          </cell>
          <cell r="I766">
            <v>5000</v>
          </cell>
          <cell r="J766">
            <v>228000</v>
          </cell>
          <cell r="K766">
            <v>2985000</v>
          </cell>
          <cell r="L766">
            <v>0</v>
          </cell>
          <cell r="M766">
            <v>1009000</v>
          </cell>
          <cell r="N766">
            <v>372000</v>
          </cell>
          <cell r="O766">
            <v>9784000</v>
          </cell>
          <cell r="P766">
            <v>0</v>
          </cell>
          <cell r="Q766">
            <v>175183000</v>
          </cell>
          <cell r="R766">
            <v>163000</v>
          </cell>
        </row>
        <row r="767">
          <cell r="A767">
            <v>1990</v>
          </cell>
          <cell r="C767" t="str">
            <v>OR</v>
          </cell>
          <cell r="D767">
            <v>30994000</v>
          </cell>
          <cell r="E767">
            <v>1133000</v>
          </cell>
          <cell r="F767">
            <v>0</v>
          </cell>
          <cell r="G767">
            <v>302973000</v>
          </cell>
          <cell r="H767">
            <v>14595000</v>
          </cell>
          <cell r="I767">
            <v>0</v>
          </cell>
          <cell r="J767">
            <v>0</v>
          </cell>
          <cell r="K767">
            <v>135000</v>
          </cell>
          <cell r="L767">
            <v>0</v>
          </cell>
          <cell r="M767">
            <v>273000</v>
          </cell>
          <cell r="N767">
            <v>0</v>
          </cell>
          <cell r="O767">
            <v>2702000</v>
          </cell>
          <cell r="P767">
            <v>2746000</v>
          </cell>
          <cell r="Q767">
            <v>130576000</v>
          </cell>
          <cell r="R767">
            <v>5466000</v>
          </cell>
        </row>
        <row r="768">
          <cell r="A768">
            <v>1990</v>
          </cell>
          <cell r="C768" t="str">
            <v>PA</v>
          </cell>
          <cell r="D768">
            <v>137204000</v>
          </cell>
          <cell r="E768">
            <v>102056000</v>
          </cell>
          <cell r="F768">
            <v>118494000</v>
          </cell>
          <cell r="G768">
            <v>1764092000</v>
          </cell>
          <cell r="H768">
            <v>0</v>
          </cell>
          <cell r="I768">
            <v>0</v>
          </cell>
          <cell r="J768">
            <v>5618000</v>
          </cell>
          <cell r="K768">
            <v>7033000</v>
          </cell>
          <cell r="L768">
            <v>0</v>
          </cell>
          <cell r="M768">
            <v>240000</v>
          </cell>
          <cell r="N768">
            <v>6167000</v>
          </cell>
          <cell r="O768">
            <v>17914000</v>
          </cell>
          <cell r="P768">
            <v>0</v>
          </cell>
          <cell r="Q768">
            <v>772258000</v>
          </cell>
          <cell r="R768">
            <v>281990000</v>
          </cell>
        </row>
        <row r="769">
          <cell r="A769">
            <v>1990</v>
          </cell>
          <cell r="C769" t="str">
            <v>RI</v>
          </cell>
          <cell r="D769">
            <v>21963000</v>
          </cell>
          <cell r="E769">
            <v>9141000</v>
          </cell>
          <cell r="F769">
            <v>10023000</v>
          </cell>
          <cell r="G769">
            <v>104776000</v>
          </cell>
          <cell r="H769">
            <v>0</v>
          </cell>
          <cell r="I769">
            <v>0</v>
          </cell>
          <cell r="J769">
            <v>698000</v>
          </cell>
          <cell r="K769">
            <v>1261000</v>
          </cell>
          <cell r="L769">
            <v>0</v>
          </cell>
          <cell r="M769">
            <v>902000</v>
          </cell>
          <cell r="N769">
            <v>750000</v>
          </cell>
          <cell r="O769">
            <v>3142000</v>
          </cell>
          <cell r="P769">
            <v>0</v>
          </cell>
          <cell r="Q769">
            <v>95320000</v>
          </cell>
          <cell r="R769">
            <v>17134000</v>
          </cell>
        </row>
        <row r="770">
          <cell r="A770">
            <v>1990</v>
          </cell>
          <cell r="C770" t="str">
            <v>SC</v>
          </cell>
          <cell r="D770">
            <v>56864000</v>
          </cell>
          <cell r="E770">
            <v>0</v>
          </cell>
          <cell r="F770">
            <v>0</v>
          </cell>
          <cell r="G770">
            <v>348306000</v>
          </cell>
          <cell r="H770">
            <v>608000</v>
          </cell>
          <cell r="I770">
            <v>966000</v>
          </cell>
          <cell r="J770">
            <v>0</v>
          </cell>
          <cell r="K770">
            <v>595000</v>
          </cell>
          <cell r="L770">
            <v>0</v>
          </cell>
          <cell r="M770">
            <v>1908000</v>
          </cell>
          <cell r="N770">
            <v>0</v>
          </cell>
          <cell r="O770">
            <v>8942000</v>
          </cell>
          <cell r="P770">
            <v>26000</v>
          </cell>
          <cell r="Q770">
            <v>98034000</v>
          </cell>
          <cell r="R770">
            <v>10164000</v>
          </cell>
        </row>
        <row r="771">
          <cell r="A771">
            <v>1990</v>
          </cell>
          <cell r="C771" t="str">
            <v>SD</v>
          </cell>
          <cell r="D771">
            <v>11181000</v>
          </cell>
          <cell r="E771">
            <v>6563000</v>
          </cell>
          <cell r="F771">
            <v>1998000</v>
          </cell>
          <cell r="G771">
            <v>39673000</v>
          </cell>
          <cell r="H771">
            <v>567000</v>
          </cell>
          <cell r="I771">
            <v>0</v>
          </cell>
          <cell r="J771">
            <v>0</v>
          </cell>
          <cell r="K771">
            <v>11000</v>
          </cell>
          <cell r="L771">
            <v>0</v>
          </cell>
          <cell r="M771">
            <v>374000</v>
          </cell>
          <cell r="N771">
            <v>34000</v>
          </cell>
          <cell r="O771">
            <v>1145000</v>
          </cell>
          <cell r="P771">
            <v>2000</v>
          </cell>
          <cell r="Q771">
            <v>22822000</v>
          </cell>
          <cell r="R771">
            <v>2677000</v>
          </cell>
        </row>
        <row r="772">
          <cell r="A772">
            <v>1990</v>
          </cell>
          <cell r="C772" t="str">
            <v>TN</v>
          </cell>
          <cell r="D772">
            <v>57779000</v>
          </cell>
          <cell r="E772">
            <v>26657000</v>
          </cell>
          <cell r="F772">
            <v>0</v>
          </cell>
          <cell r="G772">
            <v>284736000</v>
          </cell>
          <cell r="H772">
            <v>1568000</v>
          </cell>
          <cell r="I772">
            <v>0</v>
          </cell>
          <cell r="J772">
            <v>0</v>
          </cell>
          <cell r="K772">
            <v>8678000</v>
          </cell>
          <cell r="L772">
            <v>0</v>
          </cell>
          <cell r="M772">
            <v>478000</v>
          </cell>
          <cell r="N772">
            <v>0</v>
          </cell>
          <cell r="O772">
            <v>9832000</v>
          </cell>
          <cell r="P772">
            <v>40000</v>
          </cell>
          <cell r="Q772">
            <v>161003000</v>
          </cell>
          <cell r="R772">
            <v>33743000</v>
          </cell>
        </row>
        <row r="773">
          <cell r="A773">
            <v>1990</v>
          </cell>
          <cell r="C773" t="str">
            <v>TX</v>
          </cell>
          <cell r="D773">
            <v>207770000</v>
          </cell>
          <cell r="E773">
            <v>54427000</v>
          </cell>
          <cell r="F773">
            <v>1295000</v>
          </cell>
          <cell r="G773">
            <v>846265000</v>
          </cell>
          <cell r="H773">
            <v>9132000</v>
          </cell>
          <cell r="I773">
            <v>688000</v>
          </cell>
          <cell r="J773">
            <v>126000</v>
          </cell>
          <cell r="K773">
            <v>1125000</v>
          </cell>
          <cell r="L773">
            <v>0</v>
          </cell>
          <cell r="M773">
            <v>4161000</v>
          </cell>
          <cell r="N773">
            <v>145000</v>
          </cell>
          <cell r="O773">
            <v>18270000</v>
          </cell>
          <cell r="P773">
            <v>412000</v>
          </cell>
          <cell r="Q773">
            <v>600872000</v>
          </cell>
          <cell r="R773">
            <v>161995000</v>
          </cell>
        </row>
        <row r="774">
          <cell r="A774">
            <v>1990</v>
          </cell>
          <cell r="C774" t="str">
            <v>US</v>
          </cell>
          <cell r="D774">
            <v>2930667000</v>
          </cell>
          <cell r="E774">
            <v>1333719000</v>
          </cell>
          <cell r="F774">
            <v>777295000</v>
          </cell>
          <cell r="G774">
            <v>24885828000</v>
          </cell>
          <cell r="H774">
            <v>120092000</v>
          </cell>
          <cell r="I774">
            <v>21598000</v>
          </cell>
          <cell r="J774">
            <v>37306000</v>
          </cell>
          <cell r="K774">
            <v>201492000</v>
          </cell>
          <cell r="L774">
            <v>23702000</v>
          </cell>
          <cell r="M774">
            <v>83687000</v>
          </cell>
          <cell r="N774">
            <v>45507000</v>
          </cell>
          <cell r="O774">
            <v>572963000</v>
          </cell>
          <cell r="P774">
            <v>28785000</v>
          </cell>
          <cell r="Q774">
            <v>19372319000</v>
          </cell>
          <cell r="R774">
            <v>2923808000</v>
          </cell>
        </row>
        <row r="775">
          <cell r="A775">
            <v>1990</v>
          </cell>
          <cell r="C775" t="str">
            <v>UT</v>
          </cell>
          <cell r="D775">
            <v>28962000</v>
          </cell>
          <cell r="E775">
            <v>13580000</v>
          </cell>
          <cell r="F775">
            <v>0</v>
          </cell>
          <cell r="G775">
            <v>105824000</v>
          </cell>
          <cell r="H775">
            <v>70000</v>
          </cell>
          <cell r="I775">
            <v>0</v>
          </cell>
          <cell r="J775">
            <v>0</v>
          </cell>
          <cell r="K775">
            <v>0</v>
          </cell>
          <cell r="L775">
            <v>0</v>
          </cell>
          <cell r="M775">
            <v>3331000</v>
          </cell>
          <cell r="N775">
            <v>0</v>
          </cell>
          <cell r="O775">
            <v>347000</v>
          </cell>
          <cell r="P775">
            <v>0</v>
          </cell>
          <cell r="Q775">
            <v>63562000</v>
          </cell>
          <cell r="R775">
            <v>19776000</v>
          </cell>
        </row>
        <row r="776">
          <cell r="A776">
            <v>1990</v>
          </cell>
          <cell r="C776" t="str">
            <v>VT</v>
          </cell>
          <cell r="D776">
            <v>8324000</v>
          </cell>
          <cell r="E776">
            <v>183000</v>
          </cell>
          <cell r="F776">
            <v>5644000</v>
          </cell>
          <cell r="G776">
            <v>73243000</v>
          </cell>
          <cell r="H776">
            <v>93000</v>
          </cell>
          <cell r="I776">
            <v>0</v>
          </cell>
          <cell r="J776">
            <v>0</v>
          </cell>
          <cell r="K776">
            <v>99000</v>
          </cell>
          <cell r="L776">
            <v>0</v>
          </cell>
          <cell r="M776">
            <v>397000</v>
          </cell>
          <cell r="N776">
            <v>137000</v>
          </cell>
          <cell r="O776">
            <v>318000</v>
          </cell>
          <cell r="P776">
            <v>0</v>
          </cell>
          <cell r="Q776">
            <v>44729000</v>
          </cell>
          <cell r="R776">
            <v>3504000</v>
          </cell>
        </row>
        <row r="777">
          <cell r="A777">
            <v>1990</v>
          </cell>
          <cell r="C777" t="str">
            <v>VA</v>
          </cell>
          <cell r="D777">
            <v>62980000</v>
          </cell>
          <cell r="E777">
            <v>20724000</v>
          </cell>
          <cell r="F777">
            <v>0</v>
          </cell>
          <cell r="G777">
            <v>431069000</v>
          </cell>
          <cell r="H777">
            <v>2554000</v>
          </cell>
          <cell r="I777">
            <v>127000</v>
          </cell>
          <cell r="J777">
            <v>0</v>
          </cell>
          <cell r="K777">
            <v>792000</v>
          </cell>
          <cell r="L777">
            <v>0</v>
          </cell>
          <cell r="M777">
            <v>1634000</v>
          </cell>
          <cell r="N777">
            <v>0</v>
          </cell>
          <cell r="O777">
            <v>6928000</v>
          </cell>
          <cell r="P777">
            <v>23000</v>
          </cell>
          <cell r="Q777">
            <v>246931000</v>
          </cell>
          <cell r="R777">
            <v>25468000</v>
          </cell>
        </row>
        <row r="778">
          <cell r="A778">
            <v>1990</v>
          </cell>
          <cell r="C778" t="str">
            <v>WA</v>
          </cell>
          <cell r="D778">
            <v>72024000</v>
          </cell>
          <cell r="E778">
            <v>2417000</v>
          </cell>
          <cell r="F778">
            <v>14353000</v>
          </cell>
          <cell r="G778">
            <v>518480000</v>
          </cell>
          <cell r="H778">
            <v>1225000</v>
          </cell>
          <cell r="I778">
            <v>0</v>
          </cell>
          <cell r="J778">
            <v>0</v>
          </cell>
          <cell r="K778">
            <v>15062000</v>
          </cell>
          <cell r="L778">
            <v>73000</v>
          </cell>
          <cell r="M778">
            <v>953000</v>
          </cell>
          <cell r="N778">
            <v>209000</v>
          </cell>
          <cell r="O778">
            <v>23270000</v>
          </cell>
          <cell r="P778">
            <v>95000</v>
          </cell>
          <cell r="Q778">
            <v>435972000</v>
          </cell>
          <cell r="R778">
            <v>47863000</v>
          </cell>
        </row>
        <row r="779">
          <cell r="A779">
            <v>1990</v>
          </cell>
          <cell r="C779" t="str">
            <v>WV</v>
          </cell>
          <cell r="D779">
            <v>20605000</v>
          </cell>
          <cell r="E779">
            <v>0</v>
          </cell>
          <cell r="F779">
            <v>1311000</v>
          </cell>
          <cell r="G779">
            <v>114832000</v>
          </cell>
          <cell r="H779">
            <v>824000</v>
          </cell>
          <cell r="I779">
            <v>0</v>
          </cell>
          <cell r="J779">
            <v>0</v>
          </cell>
          <cell r="K779">
            <v>112000</v>
          </cell>
          <cell r="L779">
            <v>0</v>
          </cell>
          <cell r="M779">
            <v>204000</v>
          </cell>
          <cell r="N779">
            <v>26000</v>
          </cell>
          <cell r="O779">
            <v>428000</v>
          </cell>
          <cell r="P779">
            <v>0</v>
          </cell>
          <cell r="Q779">
            <v>116606000</v>
          </cell>
          <cell r="R779">
            <v>2065000</v>
          </cell>
        </row>
        <row r="780">
          <cell r="A780">
            <v>1990</v>
          </cell>
          <cell r="C780" t="str">
            <v>WI</v>
          </cell>
          <cell r="D780">
            <v>59862000</v>
          </cell>
          <cell r="E780">
            <v>37737000</v>
          </cell>
          <cell r="F780">
            <v>19469000</v>
          </cell>
          <cell r="G780">
            <v>651420000</v>
          </cell>
          <cell r="H780">
            <v>5392000</v>
          </cell>
          <cell r="I780">
            <v>0</v>
          </cell>
          <cell r="J780">
            <v>749000</v>
          </cell>
          <cell r="K780">
            <v>5050000</v>
          </cell>
          <cell r="L780">
            <v>0</v>
          </cell>
          <cell r="M780">
            <v>1728000</v>
          </cell>
          <cell r="N780">
            <v>1070000</v>
          </cell>
          <cell r="O780">
            <v>9032000</v>
          </cell>
          <cell r="P780">
            <v>80000</v>
          </cell>
          <cell r="Q780">
            <v>402497000</v>
          </cell>
          <cell r="R780">
            <v>38083000</v>
          </cell>
        </row>
        <row r="781">
          <cell r="A781">
            <v>1990</v>
          </cell>
          <cell r="C781" t="str">
            <v>WY</v>
          </cell>
          <cell r="D781">
            <v>11432000</v>
          </cell>
          <cell r="E781">
            <v>7176000</v>
          </cell>
          <cell r="F781">
            <v>3911000</v>
          </cell>
          <cell r="G781">
            <v>29028000</v>
          </cell>
          <cell r="H781">
            <v>0</v>
          </cell>
          <cell r="I781">
            <v>10000</v>
          </cell>
          <cell r="J781">
            <v>36000</v>
          </cell>
          <cell r="K781">
            <v>0</v>
          </cell>
          <cell r="L781">
            <v>0</v>
          </cell>
          <cell r="M781">
            <v>244000</v>
          </cell>
          <cell r="N781">
            <v>86000</v>
          </cell>
          <cell r="O781">
            <v>58000</v>
          </cell>
          <cell r="P781">
            <v>0</v>
          </cell>
          <cell r="Q781">
            <v>18935000</v>
          </cell>
          <cell r="R781">
            <v>672000</v>
          </cell>
        </row>
        <row r="782">
          <cell r="A782">
            <v>1991</v>
          </cell>
          <cell r="C782" t="str">
            <v>AL</v>
          </cell>
          <cell r="D782">
            <v>55107000</v>
          </cell>
          <cell r="E782">
            <v>184000</v>
          </cell>
          <cell r="F782">
            <v>12426000</v>
          </cell>
          <cell r="G782">
            <v>205753000</v>
          </cell>
          <cell r="H782">
            <v>5404000</v>
          </cell>
          <cell r="I782">
            <v>0</v>
          </cell>
          <cell r="J782">
            <v>0</v>
          </cell>
          <cell r="K782">
            <v>218000</v>
          </cell>
          <cell r="L782">
            <v>17000</v>
          </cell>
          <cell r="M782">
            <v>476000</v>
          </cell>
          <cell r="N782">
            <v>218000</v>
          </cell>
          <cell r="O782">
            <v>4126000</v>
          </cell>
          <cell r="P782">
            <v>89000</v>
          </cell>
          <cell r="Q782">
            <v>164437000</v>
          </cell>
          <cell r="R782">
            <v>4000</v>
          </cell>
        </row>
        <row r="783">
          <cell r="A783">
            <v>1991</v>
          </cell>
          <cell r="C783" t="str">
            <v>AK</v>
          </cell>
          <cell r="D783">
            <v>23293000</v>
          </cell>
          <cell r="E783">
            <v>6131000</v>
          </cell>
          <cell r="F783">
            <v>27247000</v>
          </cell>
          <cell r="G783">
            <v>50684000</v>
          </cell>
          <cell r="H783">
            <v>388000</v>
          </cell>
          <cell r="I783">
            <v>0</v>
          </cell>
          <cell r="J783">
            <v>74000</v>
          </cell>
          <cell r="K783">
            <v>608000</v>
          </cell>
          <cell r="L783">
            <v>0</v>
          </cell>
          <cell r="M783">
            <v>261000</v>
          </cell>
          <cell r="N783">
            <v>532000</v>
          </cell>
          <cell r="O783">
            <v>2350000</v>
          </cell>
          <cell r="P783">
            <v>0</v>
          </cell>
          <cell r="Q783">
            <v>88653000</v>
          </cell>
          <cell r="R783">
            <v>3142000</v>
          </cell>
        </row>
        <row r="784">
          <cell r="A784">
            <v>1991</v>
          </cell>
          <cell r="C784" t="str">
            <v>AZ</v>
          </cell>
          <cell r="D784">
            <v>27269000</v>
          </cell>
          <cell r="E784">
            <v>75000</v>
          </cell>
          <cell r="F784">
            <v>7713000</v>
          </cell>
          <cell r="G784">
            <v>195366000</v>
          </cell>
          <cell r="H784">
            <v>1252000</v>
          </cell>
          <cell r="I784">
            <v>0</v>
          </cell>
          <cell r="J784">
            <v>0</v>
          </cell>
          <cell r="K784">
            <v>42000</v>
          </cell>
          <cell r="L784">
            <v>602000</v>
          </cell>
          <cell r="M784">
            <v>0</v>
          </cell>
          <cell r="N784">
            <v>107000</v>
          </cell>
          <cell r="O784">
            <v>5703000</v>
          </cell>
          <cell r="P784">
            <v>613000</v>
          </cell>
          <cell r="Q784">
            <v>163027000</v>
          </cell>
          <cell r="R784">
            <v>25465000</v>
          </cell>
        </row>
        <row r="785">
          <cell r="A785">
            <v>1991</v>
          </cell>
          <cell r="C785" t="str">
            <v>AR</v>
          </cell>
          <cell r="D785">
            <v>31269000</v>
          </cell>
          <cell r="E785">
            <v>916000</v>
          </cell>
          <cell r="F785">
            <v>0</v>
          </cell>
          <cell r="G785">
            <v>184840000</v>
          </cell>
          <cell r="H785">
            <v>2134000</v>
          </cell>
          <cell r="I785">
            <v>297000</v>
          </cell>
          <cell r="J785">
            <v>0</v>
          </cell>
          <cell r="K785">
            <v>0</v>
          </cell>
          <cell r="L785">
            <v>0</v>
          </cell>
          <cell r="M785">
            <v>1641000</v>
          </cell>
          <cell r="N785">
            <v>0</v>
          </cell>
          <cell r="O785">
            <v>2668000</v>
          </cell>
          <cell r="P785">
            <v>17000</v>
          </cell>
          <cell r="Q785">
            <v>63009000</v>
          </cell>
          <cell r="R785">
            <v>26950000</v>
          </cell>
        </row>
        <row r="786">
          <cell r="A786">
            <v>1991</v>
          </cell>
          <cell r="C786" t="str">
            <v>CA</v>
          </cell>
          <cell r="D786">
            <v>298072000</v>
          </cell>
          <cell r="E786">
            <v>1530000</v>
          </cell>
          <cell r="F786">
            <v>51796000</v>
          </cell>
          <cell r="G786">
            <v>3524184000</v>
          </cell>
          <cell r="H786">
            <v>29486000</v>
          </cell>
          <cell r="I786">
            <v>401000</v>
          </cell>
          <cell r="J786">
            <v>3970000</v>
          </cell>
          <cell r="K786">
            <v>2920000</v>
          </cell>
          <cell r="L786">
            <v>0</v>
          </cell>
          <cell r="M786">
            <v>6312000</v>
          </cell>
          <cell r="N786">
            <v>4134000</v>
          </cell>
          <cell r="O786">
            <v>29703000</v>
          </cell>
          <cell r="P786">
            <v>350000</v>
          </cell>
          <cell r="Q786">
            <v>5947468000</v>
          </cell>
          <cell r="R786">
            <v>399760000</v>
          </cell>
        </row>
        <row r="787">
          <cell r="A787">
            <v>1991</v>
          </cell>
          <cell r="C787" t="str">
            <v>CO</v>
          </cell>
          <cell r="D787">
            <v>46833000</v>
          </cell>
          <cell r="E787">
            <v>46366000</v>
          </cell>
          <cell r="F787">
            <v>9935000</v>
          </cell>
          <cell r="G787">
            <v>374068000</v>
          </cell>
          <cell r="H787">
            <v>0</v>
          </cell>
          <cell r="I787">
            <v>0</v>
          </cell>
          <cell r="J787">
            <v>27000</v>
          </cell>
          <cell r="K787">
            <v>204000</v>
          </cell>
          <cell r="L787">
            <v>0</v>
          </cell>
          <cell r="M787">
            <v>307000</v>
          </cell>
          <cell r="N787">
            <v>506000</v>
          </cell>
          <cell r="O787">
            <v>2300000</v>
          </cell>
          <cell r="P787">
            <v>0</v>
          </cell>
          <cell r="Q787">
            <v>184546000</v>
          </cell>
          <cell r="R787">
            <v>6187000</v>
          </cell>
        </row>
        <row r="788">
          <cell r="A788">
            <v>1991</v>
          </cell>
          <cell r="C788" t="str">
            <v>CT</v>
          </cell>
          <cell r="D788">
            <v>63201000</v>
          </cell>
          <cell r="E788">
            <v>46418000</v>
          </cell>
          <cell r="F788">
            <v>19118000</v>
          </cell>
          <cell r="G788">
            <v>346021000</v>
          </cell>
          <cell r="H788">
            <v>0</v>
          </cell>
          <cell r="I788">
            <v>0</v>
          </cell>
          <cell r="J788">
            <v>0</v>
          </cell>
          <cell r="K788">
            <v>2235000</v>
          </cell>
          <cell r="L788">
            <v>0</v>
          </cell>
          <cell r="M788">
            <v>6913000</v>
          </cell>
          <cell r="N788">
            <v>213000</v>
          </cell>
          <cell r="O788">
            <v>3237000</v>
          </cell>
          <cell r="P788">
            <v>0</v>
          </cell>
          <cell r="Q788">
            <v>427682000</v>
          </cell>
          <cell r="R788">
            <v>61595000</v>
          </cell>
        </row>
        <row r="789">
          <cell r="A789">
            <v>1991</v>
          </cell>
          <cell r="C789" t="str">
            <v>DE</v>
          </cell>
          <cell r="D789">
            <v>7810000</v>
          </cell>
          <cell r="E789">
            <v>2416000</v>
          </cell>
          <cell r="F789">
            <v>32926000</v>
          </cell>
          <cell r="G789">
            <v>73761000</v>
          </cell>
          <cell r="H789">
            <v>162000</v>
          </cell>
          <cell r="I789">
            <v>0</v>
          </cell>
          <cell r="J789">
            <v>574000</v>
          </cell>
          <cell r="K789">
            <v>170000</v>
          </cell>
          <cell r="L789">
            <v>0</v>
          </cell>
          <cell r="M789">
            <v>175000</v>
          </cell>
          <cell r="N789">
            <v>884000</v>
          </cell>
          <cell r="O789">
            <v>539000</v>
          </cell>
          <cell r="P789">
            <v>0</v>
          </cell>
          <cell r="Q789">
            <v>31154000</v>
          </cell>
          <cell r="R789">
            <v>2152000</v>
          </cell>
        </row>
        <row r="790">
          <cell r="A790">
            <v>1991</v>
          </cell>
          <cell r="C790" t="str">
            <v>DC</v>
          </cell>
          <cell r="D790">
            <v>11501000</v>
          </cell>
          <cell r="E790">
            <v>6918000</v>
          </cell>
          <cell r="F790">
            <v>25630000</v>
          </cell>
          <cell r="G790">
            <v>193732000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54000</v>
          </cell>
          <cell r="N790">
            <v>616000</v>
          </cell>
          <cell r="O790">
            <v>665000</v>
          </cell>
          <cell r="P790">
            <v>0</v>
          </cell>
          <cell r="Q790">
            <v>100459000</v>
          </cell>
          <cell r="R790">
            <v>26097000</v>
          </cell>
        </row>
        <row r="791">
          <cell r="A791">
            <v>1991</v>
          </cell>
          <cell r="C791" t="str">
            <v>FL</v>
          </cell>
          <cell r="D791">
            <v>34979000</v>
          </cell>
          <cell r="E791">
            <v>25700000</v>
          </cell>
          <cell r="F791">
            <v>30646000</v>
          </cell>
          <cell r="G791">
            <v>681460000</v>
          </cell>
          <cell r="H791">
            <v>3707000</v>
          </cell>
          <cell r="I791">
            <v>0</v>
          </cell>
          <cell r="J791">
            <v>166000</v>
          </cell>
          <cell r="K791">
            <v>1069000</v>
          </cell>
          <cell r="L791">
            <v>275000</v>
          </cell>
          <cell r="M791">
            <v>818000</v>
          </cell>
          <cell r="N791">
            <v>535000</v>
          </cell>
          <cell r="O791">
            <v>4449000</v>
          </cell>
          <cell r="P791">
            <v>1632000</v>
          </cell>
          <cell r="Q791">
            <v>685972000</v>
          </cell>
          <cell r="R791">
            <v>6229000</v>
          </cell>
        </row>
        <row r="792">
          <cell r="A792">
            <v>1991</v>
          </cell>
          <cell r="C792" t="str">
            <v>GA</v>
          </cell>
          <cell r="D792">
            <v>77900000</v>
          </cell>
          <cell r="E792">
            <v>24000</v>
          </cell>
          <cell r="F792">
            <v>0</v>
          </cell>
          <cell r="G792">
            <v>427308000</v>
          </cell>
          <cell r="H792">
            <v>4747000</v>
          </cell>
          <cell r="I792">
            <v>0</v>
          </cell>
          <cell r="J792">
            <v>0</v>
          </cell>
          <cell r="K792">
            <v>2524000</v>
          </cell>
          <cell r="L792">
            <v>34000</v>
          </cell>
          <cell r="M792">
            <v>5973000</v>
          </cell>
          <cell r="N792">
            <v>0</v>
          </cell>
          <cell r="O792">
            <v>3946000</v>
          </cell>
          <cell r="P792">
            <v>47000</v>
          </cell>
          <cell r="Q792">
            <v>371177000</v>
          </cell>
          <cell r="R792">
            <v>0</v>
          </cell>
        </row>
        <row r="793">
          <cell r="A793">
            <v>1991</v>
          </cell>
          <cell r="C793" t="str">
            <v>HI</v>
          </cell>
          <cell r="D793">
            <v>17826000</v>
          </cell>
          <cell r="E793">
            <v>807000</v>
          </cell>
          <cell r="F793">
            <v>0</v>
          </cell>
          <cell r="G793">
            <v>131238000</v>
          </cell>
          <cell r="H793">
            <v>1210000</v>
          </cell>
          <cell r="I793">
            <v>0</v>
          </cell>
          <cell r="J793">
            <v>0</v>
          </cell>
          <cell r="K793">
            <v>0</v>
          </cell>
          <cell r="L793">
            <v>905000</v>
          </cell>
          <cell r="M793">
            <v>286000</v>
          </cell>
          <cell r="N793">
            <v>0</v>
          </cell>
          <cell r="O793">
            <v>5713000</v>
          </cell>
          <cell r="P793">
            <v>917000</v>
          </cell>
          <cell r="Q793">
            <v>74062000</v>
          </cell>
          <cell r="R793">
            <v>26760000</v>
          </cell>
        </row>
        <row r="794">
          <cell r="A794">
            <v>1991</v>
          </cell>
          <cell r="C794" t="str">
            <v>ID</v>
          </cell>
          <cell r="D794">
            <v>15060000</v>
          </cell>
          <cell r="E794">
            <v>1149000</v>
          </cell>
          <cell r="F794">
            <v>3161000</v>
          </cell>
          <cell r="G794">
            <v>83108000</v>
          </cell>
          <cell r="H794">
            <v>871000</v>
          </cell>
          <cell r="I794">
            <v>0</v>
          </cell>
          <cell r="J794">
            <v>359000</v>
          </cell>
          <cell r="K794">
            <v>18000</v>
          </cell>
          <cell r="L794">
            <v>0</v>
          </cell>
          <cell r="M794">
            <v>647000</v>
          </cell>
          <cell r="N794">
            <v>444000</v>
          </cell>
          <cell r="O794">
            <v>2244000</v>
          </cell>
          <cell r="P794">
            <v>0</v>
          </cell>
          <cell r="Q794">
            <v>27438000</v>
          </cell>
          <cell r="R794">
            <v>87000</v>
          </cell>
        </row>
        <row r="795">
          <cell r="A795">
            <v>1991</v>
          </cell>
          <cell r="C795" t="str">
            <v>IL</v>
          </cell>
          <cell r="D795">
            <v>185197000</v>
          </cell>
          <cell r="E795">
            <v>51410000</v>
          </cell>
          <cell r="F795">
            <v>28561000</v>
          </cell>
          <cell r="G795">
            <v>1280187000</v>
          </cell>
          <cell r="H795">
            <v>6043000</v>
          </cell>
          <cell r="I795">
            <v>0</v>
          </cell>
          <cell r="J795">
            <v>0</v>
          </cell>
          <cell r="K795">
            <v>5588000</v>
          </cell>
          <cell r="L795">
            <v>1600000</v>
          </cell>
          <cell r="M795">
            <v>9685000</v>
          </cell>
          <cell r="N795">
            <v>898000</v>
          </cell>
          <cell r="O795">
            <v>11773000</v>
          </cell>
          <cell r="P795">
            <v>2199000</v>
          </cell>
          <cell r="Q795">
            <v>981038000</v>
          </cell>
          <cell r="R795">
            <v>212542000</v>
          </cell>
        </row>
        <row r="796">
          <cell r="A796">
            <v>1991</v>
          </cell>
          <cell r="C796" t="str">
            <v>IN</v>
          </cell>
          <cell r="D796">
            <v>65064000</v>
          </cell>
          <cell r="E796">
            <v>59855000</v>
          </cell>
          <cell r="F796">
            <v>36059000</v>
          </cell>
          <cell r="G796">
            <v>337936000</v>
          </cell>
          <cell r="H796">
            <v>905000</v>
          </cell>
          <cell r="I796">
            <v>180000</v>
          </cell>
          <cell r="J796">
            <v>852000</v>
          </cell>
          <cell r="K796">
            <v>15000</v>
          </cell>
          <cell r="L796">
            <v>0</v>
          </cell>
          <cell r="M796">
            <v>1182000</v>
          </cell>
          <cell r="N796">
            <v>1047000</v>
          </cell>
          <cell r="O796">
            <v>1745000</v>
          </cell>
          <cell r="P796">
            <v>0</v>
          </cell>
          <cell r="Q796">
            <v>194940000</v>
          </cell>
          <cell r="R796">
            <v>11000</v>
          </cell>
        </row>
        <row r="797">
          <cell r="A797">
            <v>1991</v>
          </cell>
          <cell r="C797" t="str">
            <v>IA</v>
          </cell>
          <cell r="D797">
            <v>43799000</v>
          </cell>
          <cell r="E797">
            <v>36954000</v>
          </cell>
          <cell r="F797">
            <v>28400000</v>
          </cell>
          <cell r="G797">
            <v>359935000</v>
          </cell>
          <cell r="H797">
            <v>0</v>
          </cell>
          <cell r="I797">
            <v>72000</v>
          </cell>
          <cell r="J797">
            <v>0</v>
          </cell>
          <cell r="K797">
            <v>2685000</v>
          </cell>
          <cell r="L797">
            <v>0</v>
          </cell>
          <cell r="M797">
            <v>259000</v>
          </cell>
          <cell r="N797">
            <v>33000</v>
          </cell>
          <cell r="O797">
            <v>4316000</v>
          </cell>
          <cell r="P797">
            <v>0</v>
          </cell>
          <cell r="Q797">
            <v>158691000</v>
          </cell>
          <cell r="R797">
            <v>1163000</v>
          </cell>
        </row>
        <row r="798">
          <cell r="A798">
            <v>1991</v>
          </cell>
          <cell r="C798" t="str">
            <v>KS</v>
          </cell>
          <cell r="D798">
            <v>16920000</v>
          </cell>
          <cell r="E798">
            <v>1489000</v>
          </cell>
          <cell r="F798">
            <v>3407000</v>
          </cell>
          <cell r="G798">
            <v>185349000</v>
          </cell>
          <cell r="H798">
            <v>1523000</v>
          </cell>
          <cell r="I798">
            <v>0</v>
          </cell>
          <cell r="J798">
            <v>56000</v>
          </cell>
          <cell r="K798">
            <v>186000</v>
          </cell>
          <cell r="L798">
            <v>0</v>
          </cell>
          <cell r="M798">
            <v>726000</v>
          </cell>
          <cell r="N798">
            <v>114000</v>
          </cell>
          <cell r="O798">
            <v>8649000</v>
          </cell>
          <cell r="P798">
            <v>0</v>
          </cell>
          <cell r="Q798">
            <v>134548000</v>
          </cell>
          <cell r="R798">
            <v>0</v>
          </cell>
        </row>
        <row r="799">
          <cell r="A799">
            <v>1991</v>
          </cell>
          <cell r="C799" t="str">
            <v>KY</v>
          </cell>
          <cell r="D799">
            <v>44145000</v>
          </cell>
          <cell r="E799">
            <v>20493000</v>
          </cell>
          <cell r="F799">
            <v>0</v>
          </cell>
          <cell r="G799">
            <v>468955000</v>
          </cell>
          <cell r="H799">
            <v>1304000</v>
          </cell>
          <cell r="I799">
            <v>0</v>
          </cell>
          <cell r="J799">
            <v>0</v>
          </cell>
          <cell r="K799">
            <v>114000</v>
          </cell>
          <cell r="L799">
            <v>0</v>
          </cell>
          <cell r="M799">
            <v>1011000</v>
          </cell>
          <cell r="N799">
            <v>0</v>
          </cell>
          <cell r="O799">
            <v>5498000</v>
          </cell>
          <cell r="P799">
            <v>0</v>
          </cell>
          <cell r="Q799">
            <v>203412000</v>
          </cell>
          <cell r="R799">
            <v>0</v>
          </cell>
        </row>
        <row r="800">
          <cell r="A800">
            <v>1991</v>
          </cell>
          <cell r="C800" t="str">
            <v>LA</v>
          </cell>
          <cell r="D800">
            <v>56533000</v>
          </cell>
          <cell r="E800">
            <v>17525000</v>
          </cell>
          <cell r="F800">
            <v>2010000</v>
          </cell>
          <cell r="G800">
            <v>275125000</v>
          </cell>
          <cell r="H800">
            <v>5342000</v>
          </cell>
          <cell r="I800">
            <v>0</v>
          </cell>
          <cell r="J800">
            <v>405000</v>
          </cell>
          <cell r="K800">
            <v>1015000</v>
          </cell>
          <cell r="L800">
            <v>0</v>
          </cell>
          <cell r="M800">
            <v>0</v>
          </cell>
          <cell r="N800">
            <v>405000</v>
          </cell>
          <cell r="O800">
            <v>10417000</v>
          </cell>
          <cell r="P800">
            <v>23000</v>
          </cell>
          <cell r="Q800">
            <v>213136000</v>
          </cell>
          <cell r="R800">
            <v>70000</v>
          </cell>
        </row>
        <row r="801">
          <cell r="A801">
            <v>1991</v>
          </cell>
          <cell r="C801" t="str">
            <v>ME</v>
          </cell>
          <cell r="D801">
            <v>22520000</v>
          </cell>
          <cell r="E801">
            <v>57948000</v>
          </cell>
          <cell r="F801">
            <v>538000</v>
          </cell>
          <cell r="G801">
            <v>146797000</v>
          </cell>
          <cell r="H801">
            <v>1484000</v>
          </cell>
          <cell r="I801">
            <v>16000</v>
          </cell>
          <cell r="J801">
            <v>0</v>
          </cell>
          <cell r="K801">
            <v>6000</v>
          </cell>
          <cell r="L801">
            <v>92000</v>
          </cell>
          <cell r="M801">
            <v>489000</v>
          </cell>
          <cell r="N801">
            <v>16000</v>
          </cell>
          <cell r="O801">
            <v>847000</v>
          </cell>
          <cell r="P801">
            <v>92000</v>
          </cell>
          <cell r="Q801">
            <v>146141000</v>
          </cell>
          <cell r="R801">
            <v>4211000</v>
          </cell>
        </row>
        <row r="802">
          <cell r="A802">
            <v>1991</v>
          </cell>
          <cell r="C802" t="str">
            <v>MD</v>
          </cell>
          <cell r="D802">
            <v>26970000</v>
          </cell>
          <cell r="E802">
            <v>33835000</v>
          </cell>
          <cell r="F802">
            <v>2970000</v>
          </cell>
          <cell r="G802">
            <v>421163000</v>
          </cell>
          <cell r="H802">
            <v>2555000</v>
          </cell>
          <cell r="I802">
            <v>0</v>
          </cell>
          <cell r="J802">
            <v>40000</v>
          </cell>
          <cell r="K802">
            <v>1220000</v>
          </cell>
          <cell r="L802">
            <v>980000</v>
          </cell>
          <cell r="M802">
            <v>15000</v>
          </cell>
          <cell r="N802">
            <v>67000</v>
          </cell>
          <cell r="O802">
            <v>10866000</v>
          </cell>
          <cell r="P802">
            <v>1081000</v>
          </cell>
          <cell r="Q802">
            <v>397882000</v>
          </cell>
          <cell r="R802">
            <v>0</v>
          </cell>
        </row>
        <row r="803">
          <cell r="A803">
            <v>1991</v>
          </cell>
          <cell r="C803" t="str">
            <v>MA</v>
          </cell>
          <cell r="D803">
            <v>99935000</v>
          </cell>
          <cell r="E803">
            <v>28797000</v>
          </cell>
          <cell r="F803">
            <v>25121000</v>
          </cell>
          <cell r="G803">
            <v>913748000</v>
          </cell>
          <cell r="H803">
            <v>2380000</v>
          </cell>
          <cell r="I803">
            <v>0</v>
          </cell>
          <cell r="J803">
            <v>154000</v>
          </cell>
          <cell r="K803">
            <v>1901000</v>
          </cell>
          <cell r="L803">
            <v>0</v>
          </cell>
          <cell r="M803">
            <v>8204000</v>
          </cell>
          <cell r="N803">
            <v>323000</v>
          </cell>
          <cell r="O803">
            <v>4188000</v>
          </cell>
          <cell r="P803">
            <v>0</v>
          </cell>
          <cell r="Q803">
            <v>700671000</v>
          </cell>
          <cell r="R803">
            <v>167579000</v>
          </cell>
        </row>
        <row r="804">
          <cell r="A804">
            <v>1991</v>
          </cell>
          <cell r="C804" t="str">
            <v>MI</v>
          </cell>
          <cell r="D804">
            <v>147008000</v>
          </cell>
          <cell r="E804">
            <v>95848000</v>
          </cell>
          <cell r="F804">
            <v>27605000</v>
          </cell>
          <cell r="G804">
            <v>1361936000</v>
          </cell>
          <cell r="H804">
            <v>652000</v>
          </cell>
          <cell r="I804">
            <v>177000</v>
          </cell>
          <cell r="J804">
            <v>1007000</v>
          </cell>
          <cell r="K804">
            <v>785000</v>
          </cell>
          <cell r="L804">
            <v>0</v>
          </cell>
          <cell r="M804">
            <v>5459000</v>
          </cell>
          <cell r="N804">
            <v>1028000</v>
          </cell>
          <cell r="O804">
            <v>9848000</v>
          </cell>
          <cell r="P804">
            <v>17000</v>
          </cell>
          <cell r="Q804">
            <v>1145446000</v>
          </cell>
          <cell r="R804">
            <v>224717000</v>
          </cell>
        </row>
        <row r="805">
          <cell r="A805">
            <v>1991</v>
          </cell>
          <cell r="C805" t="str">
            <v>MN</v>
          </cell>
          <cell r="D805">
            <v>81142000</v>
          </cell>
          <cell r="E805">
            <v>3875000</v>
          </cell>
          <cell r="F805">
            <v>20646000</v>
          </cell>
          <cell r="G805">
            <v>728749000</v>
          </cell>
          <cell r="H805">
            <v>3370000</v>
          </cell>
          <cell r="I805">
            <v>0</v>
          </cell>
          <cell r="J805">
            <v>690000</v>
          </cell>
          <cell r="K805">
            <v>21457000</v>
          </cell>
          <cell r="L805">
            <v>0</v>
          </cell>
          <cell r="M805">
            <v>1048000</v>
          </cell>
          <cell r="N805">
            <v>812000</v>
          </cell>
          <cell r="O805">
            <v>33064000</v>
          </cell>
          <cell r="P805">
            <v>70000</v>
          </cell>
          <cell r="Q805">
            <v>469004000</v>
          </cell>
          <cell r="R805">
            <v>86372000</v>
          </cell>
        </row>
        <row r="806">
          <cell r="A806">
            <v>1991</v>
          </cell>
          <cell r="C806" t="str">
            <v>MS</v>
          </cell>
          <cell r="D806">
            <v>34838000</v>
          </cell>
          <cell r="E806">
            <v>676000</v>
          </cell>
          <cell r="F806">
            <v>0</v>
          </cell>
          <cell r="G806">
            <v>203442000</v>
          </cell>
          <cell r="H806">
            <v>3135000</v>
          </cell>
          <cell r="I806">
            <v>0</v>
          </cell>
          <cell r="J806">
            <v>0</v>
          </cell>
          <cell r="K806">
            <v>120000</v>
          </cell>
          <cell r="L806">
            <v>0</v>
          </cell>
          <cell r="M806">
            <v>5000</v>
          </cell>
          <cell r="N806">
            <v>0</v>
          </cell>
          <cell r="O806">
            <v>3457000</v>
          </cell>
          <cell r="P806">
            <v>23000</v>
          </cell>
          <cell r="Q806">
            <v>66478000</v>
          </cell>
          <cell r="R806">
            <v>201000</v>
          </cell>
        </row>
        <row r="807">
          <cell r="A807">
            <v>1991</v>
          </cell>
          <cell r="C807" t="str">
            <v>MO</v>
          </cell>
          <cell r="D807">
            <v>60099000</v>
          </cell>
          <cell r="E807">
            <v>25431000</v>
          </cell>
          <cell r="F807">
            <v>10808000</v>
          </cell>
          <cell r="G807">
            <v>366789000</v>
          </cell>
          <cell r="H807">
            <v>1687000</v>
          </cell>
          <cell r="I807">
            <v>780000</v>
          </cell>
          <cell r="J807">
            <v>668000</v>
          </cell>
          <cell r="K807">
            <v>1594000</v>
          </cell>
          <cell r="L807">
            <v>0</v>
          </cell>
          <cell r="M807">
            <v>1722000</v>
          </cell>
          <cell r="N807">
            <v>1242000</v>
          </cell>
          <cell r="O807">
            <v>3784000</v>
          </cell>
          <cell r="P807">
            <v>21000</v>
          </cell>
          <cell r="Q807">
            <v>224541000</v>
          </cell>
          <cell r="R807">
            <v>295000</v>
          </cell>
        </row>
        <row r="808">
          <cell r="A808">
            <v>1991</v>
          </cell>
          <cell r="C808" t="str">
            <v>MT</v>
          </cell>
          <cell r="D808">
            <v>10344000</v>
          </cell>
          <cell r="E808">
            <v>0</v>
          </cell>
          <cell r="F808">
            <v>5047000</v>
          </cell>
          <cell r="G808">
            <v>93393000</v>
          </cell>
          <cell r="H808">
            <v>442000</v>
          </cell>
          <cell r="I808">
            <v>0</v>
          </cell>
          <cell r="J808">
            <v>47000</v>
          </cell>
          <cell r="K808">
            <v>1812000</v>
          </cell>
          <cell r="L808">
            <v>0</v>
          </cell>
          <cell r="M808">
            <v>47000</v>
          </cell>
          <cell r="N808">
            <v>70000</v>
          </cell>
          <cell r="O808">
            <v>2874000</v>
          </cell>
          <cell r="P808">
            <v>1000</v>
          </cell>
          <cell r="Q808">
            <v>40718000</v>
          </cell>
          <cell r="R808">
            <v>0</v>
          </cell>
        </row>
        <row r="809">
          <cell r="A809">
            <v>1991</v>
          </cell>
          <cell r="C809" t="str">
            <v>NE</v>
          </cell>
          <cell r="D809">
            <v>21745000</v>
          </cell>
          <cell r="E809">
            <v>28756000</v>
          </cell>
          <cell r="F809">
            <v>23281000</v>
          </cell>
          <cell r="G809">
            <v>169736000</v>
          </cell>
          <cell r="H809">
            <v>1399000</v>
          </cell>
          <cell r="I809">
            <v>8000</v>
          </cell>
          <cell r="J809">
            <v>32000</v>
          </cell>
          <cell r="K809">
            <v>571000</v>
          </cell>
          <cell r="L809">
            <v>0</v>
          </cell>
          <cell r="M809">
            <v>149000</v>
          </cell>
          <cell r="N809">
            <v>1708000</v>
          </cell>
          <cell r="O809">
            <v>1894000</v>
          </cell>
          <cell r="P809">
            <v>12000</v>
          </cell>
          <cell r="Q809">
            <v>62406000</v>
          </cell>
          <cell r="R809">
            <v>1331000</v>
          </cell>
        </row>
        <row r="810">
          <cell r="A810">
            <v>1991</v>
          </cell>
          <cell r="C810" t="str">
            <v>NV</v>
          </cell>
          <cell r="D810">
            <v>20634000</v>
          </cell>
          <cell r="E810">
            <v>19000</v>
          </cell>
          <cell r="F810">
            <v>0</v>
          </cell>
          <cell r="G810">
            <v>90348000</v>
          </cell>
          <cell r="H810">
            <v>583000</v>
          </cell>
          <cell r="I810">
            <v>0</v>
          </cell>
          <cell r="J810">
            <v>0</v>
          </cell>
          <cell r="K810">
            <v>672000</v>
          </cell>
          <cell r="L810">
            <v>83000</v>
          </cell>
          <cell r="M810">
            <v>705000</v>
          </cell>
          <cell r="N810">
            <v>0</v>
          </cell>
          <cell r="O810">
            <v>1175000</v>
          </cell>
          <cell r="P810">
            <v>84000</v>
          </cell>
          <cell r="Q810">
            <v>30176000</v>
          </cell>
          <cell r="R810">
            <v>192000</v>
          </cell>
        </row>
        <row r="811">
          <cell r="A811">
            <v>1991</v>
          </cell>
          <cell r="C811" t="str">
            <v>NH</v>
          </cell>
          <cell r="D811">
            <v>16524000</v>
          </cell>
          <cell r="E811">
            <v>4687000</v>
          </cell>
          <cell r="F811">
            <v>7885000</v>
          </cell>
          <cell r="G811">
            <v>163363000</v>
          </cell>
          <cell r="H811">
            <v>193000</v>
          </cell>
          <cell r="I811">
            <v>0</v>
          </cell>
          <cell r="J811">
            <v>927000</v>
          </cell>
          <cell r="K811">
            <v>5820000</v>
          </cell>
          <cell r="L811">
            <v>0</v>
          </cell>
          <cell r="M811">
            <v>465000</v>
          </cell>
          <cell r="N811">
            <v>995000</v>
          </cell>
          <cell r="O811">
            <v>6357000</v>
          </cell>
          <cell r="P811">
            <v>1000</v>
          </cell>
          <cell r="Q811">
            <v>49952000</v>
          </cell>
          <cell r="R811">
            <v>7367000</v>
          </cell>
        </row>
        <row r="812">
          <cell r="A812">
            <v>1991</v>
          </cell>
          <cell r="C812" t="str">
            <v>NJ</v>
          </cell>
          <cell r="D812">
            <v>70556000</v>
          </cell>
          <cell r="E812">
            <v>20983000</v>
          </cell>
          <cell r="F812">
            <v>48834000</v>
          </cell>
          <cell r="G812">
            <v>841588000</v>
          </cell>
          <cell r="H812">
            <v>2897000</v>
          </cell>
          <cell r="I812">
            <v>0</v>
          </cell>
          <cell r="J812">
            <v>1039000</v>
          </cell>
          <cell r="K812">
            <v>10147000</v>
          </cell>
          <cell r="L812">
            <v>0</v>
          </cell>
          <cell r="M812">
            <v>348000</v>
          </cell>
          <cell r="N812">
            <v>1315000</v>
          </cell>
          <cell r="O812">
            <v>15991000</v>
          </cell>
          <cell r="P812">
            <v>4000</v>
          </cell>
          <cell r="Q812">
            <v>496771000</v>
          </cell>
          <cell r="R812">
            <v>25879000</v>
          </cell>
        </row>
        <row r="813">
          <cell r="A813">
            <v>1991</v>
          </cell>
          <cell r="C813" t="str">
            <v>NM</v>
          </cell>
          <cell r="D813">
            <v>45134000</v>
          </cell>
          <cell r="E813">
            <v>35642000</v>
          </cell>
          <cell r="F813">
            <v>14888000</v>
          </cell>
          <cell r="G813">
            <v>154910000</v>
          </cell>
          <cell r="H813">
            <v>1009000</v>
          </cell>
          <cell r="I813">
            <v>327000</v>
          </cell>
          <cell r="J813">
            <v>0</v>
          </cell>
          <cell r="K813">
            <v>0</v>
          </cell>
          <cell r="L813">
            <v>0</v>
          </cell>
          <cell r="M813">
            <v>383000</v>
          </cell>
          <cell r="N813">
            <v>156000</v>
          </cell>
          <cell r="O813">
            <v>1171000</v>
          </cell>
          <cell r="P813">
            <v>14000</v>
          </cell>
          <cell r="Q813">
            <v>82927000</v>
          </cell>
          <cell r="R813">
            <v>2488000</v>
          </cell>
        </row>
        <row r="814">
          <cell r="A814">
            <v>1991</v>
          </cell>
          <cell r="C814" t="str">
            <v>NY</v>
          </cell>
          <cell r="D814">
            <v>308792000</v>
          </cell>
          <cell r="E814">
            <v>295074000</v>
          </cell>
          <cell r="F814">
            <v>74556000</v>
          </cell>
          <cell r="G814">
            <v>4670082000</v>
          </cell>
          <cell r="H814">
            <v>5778000</v>
          </cell>
          <cell r="I814">
            <v>24823000</v>
          </cell>
          <cell r="J814">
            <v>3822000</v>
          </cell>
          <cell r="K814">
            <v>55307000</v>
          </cell>
          <cell r="L814">
            <v>7951000</v>
          </cell>
          <cell r="M814">
            <v>28544000</v>
          </cell>
          <cell r="N814">
            <v>3880000</v>
          </cell>
          <cell r="O814">
            <v>103681000</v>
          </cell>
          <cell r="P814">
            <v>7964000</v>
          </cell>
          <cell r="Q814">
            <v>2353107000</v>
          </cell>
          <cell r="R814">
            <v>799801000</v>
          </cell>
        </row>
        <row r="815">
          <cell r="A815">
            <v>1991</v>
          </cell>
          <cell r="C815" t="str">
            <v>NC</v>
          </cell>
          <cell r="D815">
            <v>51061000</v>
          </cell>
          <cell r="E815">
            <v>25837000</v>
          </cell>
          <cell r="F815">
            <v>0</v>
          </cell>
          <cell r="G815">
            <v>396550000</v>
          </cell>
          <cell r="H815">
            <v>2693000</v>
          </cell>
          <cell r="I815">
            <v>0</v>
          </cell>
          <cell r="J815">
            <v>0</v>
          </cell>
          <cell r="K815">
            <v>5490000</v>
          </cell>
          <cell r="L815">
            <v>0</v>
          </cell>
          <cell r="M815">
            <v>281000</v>
          </cell>
          <cell r="N815">
            <v>0</v>
          </cell>
          <cell r="O815">
            <v>11394000</v>
          </cell>
          <cell r="P815">
            <v>18000</v>
          </cell>
          <cell r="Q815">
            <v>298178000</v>
          </cell>
          <cell r="R815">
            <v>169444000</v>
          </cell>
        </row>
        <row r="816">
          <cell r="A816">
            <v>1991</v>
          </cell>
          <cell r="C816" t="str">
            <v>ND</v>
          </cell>
          <cell r="D816">
            <v>4409000</v>
          </cell>
          <cell r="E816">
            <v>7564000</v>
          </cell>
          <cell r="F816">
            <v>1197000</v>
          </cell>
          <cell r="G816">
            <v>58831000</v>
          </cell>
          <cell r="H816">
            <v>353000</v>
          </cell>
          <cell r="I816">
            <v>50000</v>
          </cell>
          <cell r="J816">
            <v>2238000</v>
          </cell>
          <cell r="K816">
            <v>914000</v>
          </cell>
          <cell r="L816">
            <v>22000</v>
          </cell>
          <cell r="M816">
            <v>293000</v>
          </cell>
          <cell r="N816">
            <v>2278000</v>
          </cell>
          <cell r="O816">
            <v>2005000</v>
          </cell>
          <cell r="P816">
            <v>24000</v>
          </cell>
          <cell r="Q816">
            <v>18512000</v>
          </cell>
          <cell r="R816">
            <v>264000</v>
          </cell>
        </row>
        <row r="817">
          <cell r="A817">
            <v>1991</v>
          </cell>
          <cell r="C817" t="str">
            <v>OH</v>
          </cell>
          <cell r="D817">
            <v>143974000</v>
          </cell>
          <cell r="E817">
            <v>115595000</v>
          </cell>
          <cell r="F817">
            <v>34248000</v>
          </cell>
          <cell r="G817">
            <v>1176533000</v>
          </cell>
          <cell r="H817">
            <v>581000</v>
          </cell>
          <cell r="I817">
            <v>64000</v>
          </cell>
          <cell r="J817">
            <v>15261000</v>
          </cell>
          <cell r="K817">
            <v>5349000</v>
          </cell>
          <cell r="L817">
            <v>0</v>
          </cell>
          <cell r="M817">
            <v>3750000</v>
          </cell>
          <cell r="N817">
            <v>15975000</v>
          </cell>
          <cell r="O817">
            <v>26264000</v>
          </cell>
          <cell r="P817">
            <v>0</v>
          </cell>
          <cell r="Q817">
            <v>980541000</v>
          </cell>
          <cell r="R817">
            <v>221384000</v>
          </cell>
        </row>
        <row r="818">
          <cell r="A818">
            <v>1991</v>
          </cell>
          <cell r="C818" t="str">
            <v>OK</v>
          </cell>
          <cell r="D818">
            <v>41702000</v>
          </cell>
          <cell r="E818">
            <v>342000</v>
          </cell>
          <cell r="F818">
            <v>31927000</v>
          </cell>
          <cell r="G818">
            <v>249458000</v>
          </cell>
          <cell r="H818">
            <v>0</v>
          </cell>
          <cell r="I818">
            <v>0</v>
          </cell>
          <cell r="J818">
            <v>113000</v>
          </cell>
          <cell r="K818">
            <v>61000</v>
          </cell>
          <cell r="L818">
            <v>0</v>
          </cell>
          <cell r="M818">
            <v>229000</v>
          </cell>
          <cell r="N818">
            <v>516000</v>
          </cell>
          <cell r="O818">
            <v>2470000</v>
          </cell>
          <cell r="P818">
            <v>0</v>
          </cell>
          <cell r="Q818">
            <v>151605000</v>
          </cell>
          <cell r="R818">
            <v>3778000</v>
          </cell>
        </row>
        <row r="819">
          <cell r="A819">
            <v>1991</v>
          </cell>
          <cell r="C819" t="str">
            <v>OR</v>
          </cell>
          <cell r="D819">
            <v>33982000</v>
          </cell>
          <cell r="E819">
            <v>1890000</v>
          </cell>
          <cell r="F819">
            <v>0</v>
          </cell>
          <cell r="G819">
            <v>365857000</v>
          </cell>
          <cell r="H819">
            <v>12836000</v>
          </cell>
          <cell r="I819">
            <v>0</v>
          </cell>
          <cell r="J819">
            <v>0</v>
          </cell>
          <cell r="K819">
            <v>584000</v>
          </cell>
          <cell r="L819">
            <v>0</v>
          </cell>
          <cell r="M819">
            <v>318000</v>
          </cell>
          <cell r="N819">
            <v>0</v>
          </cell>
          <cell r="O819">
            <v>4098000</v>
          </cell>
          <cell r="P819">
            <v>5046000</v>
          </cell>
          <cell r="Q819">
            <v>165457000</v>
          </cell>
          <cell r="R819">
            <v>7660000</v>
          </cell>
        </row>
        <row r="820">
          <cell r="A820">
            <v>1991</v>
          </cell>
          <cell r="C820" t="str">
            <v>PA</v>
          </cell>
          <cell r="D820">
            <v>139592000</v>
          </cell>
          <cell r="E820">
            <v>114553000</v>
          </cell>
          <cell r="F820">
            <v>128390000</v>
          </cell>
          <cell r="G820">
            <v>1944511000</v>
          </cell>
          <cell r="H820">
            <v>3000</v>
          </cell>
          <cell r="I820">
            <v>0</v>
          </cell>
          <cell r="J820">
            <v>9401000</v>
          </cell>
          <cell r="K820">
            <v>2130000</v>
          </cell>
          <cell r="L820">
            <v>0</v>
          </cell>
          <cell r="M820">
            <v>1085000</v>
          </cell>
          <cell r="N820">
            <v>10342000</v>
          </cell>
          <cell r="O820">
            <v>12058000</v>
          </cell>
          <cell r="P820">
            <v>0</v>
          </cell>
          <cell r="Q820">
            <v>857020000</v>
          </cell>
          <cell r="R820">
            <v>313756000</v>
          </cell>
        </row>
        <row r="821">
          <cell r="A821">
            <v>1991</v>
          </cell>
          <cell r="C821" t="str">
            <v>RI</v>
          </cell>
          <cell r="D821">
            <v>21589000</v>
          </cell>
          <cell r="E821">
            <v>10777000</v>
          </cell>
          <cell r="F821">
            <v>9956000</v>
          </cell>
          <cell r="G821">
            <v>115950000</v>
          </cell>
          <cell r="H821">
            <v>0</v>
          </cell>
          <cell r="I821">
            <v>532000</v>
          </cell>
          <cell r="J821">
            <v>110000</v>
          </cell>
          <cell r="K821">
            <v>5763000</v>
          </cell>
          <cell r="L821">
            <v>0</v>
          </cell>
          <cell r="M821">
            <v>1248000</v>
          </cell>
          <cell r="N821">
            <v>114000</v>
          </cell>
          <cell r="O821">
            <v>7772000</v>
          </cell>
          <cell r="P821">
            <v>0</v>
          </cell>
          <cell r="Q821">
            <v>120137000</v>
          </cell>
          <cell r="R821">
            <v>20390000</v>
          </cell>
        </row>
        <row r="822">
          <cell r="A822">
            <v>1991</v>
          </cell>
          <cell r="C822" t="str">
            <v>SC</v>
          </cell>
          <cell r="D822">
            <v>47549000</v>
          </cell>
          <cell r="E822">
            <v>0</v>
          </cell>
          <cell r="F822">
            <v>0</v>
          </cell>
          <cell r="G822">
            <v>311692000</v>
          </cell>
          <cell r="H822">
            <v>612000</v>
          </cell>
          <cell r="I822">
            <v>1174000</v>
          </cell>
          <cell r="J822">
            <v>0</v>
          </cell>
          <cell r="K822">
            <v>192000</v>
          </cell>
          <cell r="L822">
            <v>0</v>
          </cell>
          <cell r="M822">
            <v>2239000</v>
          </cell>
          <cell r="N822">
            <v>0</v>
          </cell>
          <cell r="O822">
            <v>2402000</v>
          </cell>
          <cell r="P822">
            <v>8000</v>
          </cell>
          <cell r="Q822">
            <v>109724000</v>
          </cell>
          <cell r="R822">
            <v>11546000</v>
          </cell>
        </row>
        <row r="823">
          <cell r="A823">
            <v>1991</v>
          </cell>
          <cell r="C823" t="str">
            <v>SD</v>
          </cell>
          <cell r="D823">
            <v>12469000</v>
          </cell>
          <cell r="E823">
            <v>7069000</v>
          </cell>
          <cell r="F823">
            <v>2068000</v>
          </cell>
          <cell r="G823">
            <v>40371000</v>
          </cell>
          <cell r="H823">
            <v>573000</v>
          </cell>
          <cell r="I823">
            <v>0</v>
          </cell>
          <cell r="J823">
            <v>0</v>
          </cell>
          <cell r="K823">
            <v>0</v>
          </cell>
          <cell r="L823">
            <v>0</v>
          </cell>
          <cell r="M823">
            <v>554000</v>
          </cell>
          <cell r="N823">
            <v>15000</v>
          </cell>
          <cell r="O823">
            <v>413000</v>
          </cell>
          <cell r="P823">
            <v>10000</v>
          </cell>
          <cell r="Q823">
            <v>24655000</v>
          </cell>
          <cell r="R823">
            <v>133000</v>
          </cell>
        </row>
        <row r="824">
          <cell r="A824">
            <v>1991</v>
          </cell>
          <cell r="C824" t="str">
            <v>TN</v>
          </cell>
          <cell r="D824">
            <v>61670000</v>
          </cell>
          <cell r="E824">
            <v>37415000</v>
          </cell>
          <cell r="F824">
            <v>0</v>
          </cell>
          <cell r="G824">
            <v>311929000</v>
          </cell>
          <cell r="H824">
            <v>1656000</v>
          </cell>
          <cell r="I824">
            <v>0</v>
          </cell>
          <cell r="J824">
            <v>0</v>
          </cell>
          <cell r="K824">
            <v>13166000</v>
          </cell>
          <cell r="L824">
            <v>0</v>
          </cell>
          <cell r="M824">
            <v>109000</v>
          </cell>
          <cell r="N824">
            <v>0</v>
          </cell>
          <cell r="O824">
            <v>13752000</v>
          </cell>
          <cell r="P824">
            <v>23000</v>
          </cell>
          <cell r="Q824">
            <v>192231000</v>
          </cell>
          <cell r="R824">
            <v>31353000</v>
          </cell>
        </row>
        <row r="825">
          <cell r="A825">
            <v>1991</v>
          </cell>
          <cell r="C825" t="str">
            <v>TX</v>
          </cell>
          <cell r="D825">
            <v>207876000</v>
          </cell>
          <cell r="E825">
            <v>62170000</v>
          </cell>
          <cell r="F825">
            <v>1319000</v>
          </cell>
          <cell r="G825">
            <v>1136328000</v>
          </cell>
          <cell r="H825">
            <v>9509000</v>
          </cell>
          <cell r="I825">
            <v>1510000</v>
          </cell>
          <cell r="J825">
            <v>3000</v>
          </cell>
          <cell r="K825">
            <v>781000</v>
          </cell>
          <cell r="L825">
            <v>0</v>
          </cell>
          <cell r="M825">
            <v>5357000</v>
          </cell>
          <cell r="N825">
            <v>5000</v>
          </cell>
          <cell r="O825">
            <v>15675000</v>
          </cell>
          <cell r="P825">
            <v>237000</v>
          </cell>
          <cell r="Q825">
            <v>707717000</v>
          </cell>
          <cell r="R825">
            <v>167298000</v>
          </cell>
        </row>
        <row r="826">
          <cell r="A826">
            <v>1991</v>
          </cell>
          <cell r="C826" t="str">
            <v>US</v>
          </cell>
          <cell r="D826">
            <v>3128925000</v>
          </cell>
          <cell r="E826">
            <v>1436243000</v>
          </cell>
          <cell r="F826">
            <v>838757000</v>
          </cell>
          <cell r="G826">
            <v>27841767000</v>
          </cell>
          <cell r="H826">
            <v>132371000</v>
          </cell>
          <cell r="I826">
            <v>31021000</v>
          </cell>
          <cell r="J826">
            <v>43122000</v>
          </cell>
          <cell r="K826">
            <v>162151000</v>
          </cell>
          <cell r="L826">
            <v>14245000</v>
          </cell>
          <cell r="M826">
            <v>120763000</v>
          </cell>
          <cell r="N826">
            <v>53230000</v>
          </cell>
          <cell r="O826">
            <v>444192000</v>
          </cell>
          <cell r="P826">
            <v>22480000</v>
          </cell>
          <cell r="Q826">
            <v>21706800000</v>
          </cell>
          <cell r="R826">
            <v>3214100000</v>
          </cell>
        </row>
        <row r="827">
          <cell r="A827">
            <v>1991</v>
          </cell>
          <cell r="C827" t="str">
            <v>UT</v>
          </cell>
          <cell r="D827">
            <v>26928000</v>
          </cell>
          <cell r="E827">
            <v>14995000</v>
          </cell>
          <cell r="F827">
            <v>0</v>
          </cell>
          <cell r="G827">
            <v>114403000</v>
          </cell>
          <cell r="H827">
            <v>69000</v>
          </cell>
          <cell r="I827">
            <v>3000</v>
          </cell>
          <cell r="J827">
            <v>0</v>
          </cell>
          <cell r="K827">
            <v>3000</v>
          </cell>
          <cell r="L827">
            <v>0</v>
          </cell>
          <cell r="M827">
            <v>14788000</v>
          </cell>
          <cell r="N827">
            <v>0</v>
          </cell>
          <cell r="O827">
            <v>991000</v>
          </cell>
          <cell r="P827">
            <v>0</v>
          </cell>
          <cell r="Q827">
            <v>85328000</v>
          </cell>
          <cell r="R827">
            <v>15879000</v>
          </cell>
        </row>
        <row r="828">
          <cell r="A828">
            <v>1991</v>
          </cell>
          <cell r="C828" t="str">
            <v>VT</v>
          </cell>
          <cell r="D828">
            <v>8928000</v>
          </cell>
          <cell r="E828">
            <v>193000</v>
          </cell>
          <cell r="F828">
            <v>6635000</v>
          </cell>
          <cell r="G828">
            <v>81893000</v>
          </cell>
          <cell r="H828">
            <v>75000</v>
          </cell>
          <cell r="I828">
            <v>0</v>
          </cell>
          <cell r="J828">
            <v>0</v>
          </cell>
          <cell r="K828">
            <v>5000</v>
          </cell>
          <cell r="L828">
            <v>0</v>
          </cell>
          <cell r="M828">
            <v>264000</v>
          </cell>
          <cell r="N828">
            <v>89000</v>
          </cell>
          <cell r="O828">
            <v>238000</v>
          </cell>
          <cell r="P828">
            <v>0</v>
          </cell>
          <cell r="Q828">
            <v>56403000</v>
          </cell>
          <cell r="R828">
            <v>4202000</v>
          </cell>
        </row>
        <row r="829">
          <cell r="A829">
            <v>1991</v>
          </cell>
          <cell r="C829" t="str">
            <v>VA</v>
          </cell>
          <cell r="D829">
            <v>67500000</v>
          </cell>
          <cell r="E829">
            <v>22767000</v>
          </cell>
          <cell r="F829">
            <v>0</v>
          </cell>
          <cell r="G829">
            <v>442193000</v>
          </cell>
          <cell r="H829">
            <v>2350000</v>
          </cell>
          <cell r="I829">
            <v>528000</v>
          </cell>
          <cell r="J829">
            <v>0</v>
          </cell>
          <cell r="K829">
            <v>806000</v>
          </cell>
          <cell r="L829">
            <v>404000</v>
          </cell>
          <cell r="M829">
            <v>2955000</v>
          </cell>
          <cell r="N829">
            <v>0</v>
          </cell>
          <cell r="O829">
            <v>4365000</v>
          </cell>
          <cell r="P829">
            <v>435000</v>
          </cell>
          <cell r="Q829">
            <v>411585000</v>
          </cell>
          <cell r="R829">
            <v>34678000</v>
          </cell>
        </row>
        <row r="830">
          <cell r="A830">
            <v>1991</v>
          </cell>
          <cell r="C830" t="str">
            <v>WA</v>
          </cell>
          <cell r="D830">
            <v>79259000</v>
          </cell>
          <cell r="E830">
            <v>2906000</v>
          </cell>
          <cell r="F830">
            <v>15649000</v>
          </cell>
          <cell r="G830">
            <v>535198000</v>
          </cell>
          <cell r="H830">
            <v>1674000</v>
          </cell>
          <cell r="I830">
            <v>79000</v>
          </cell>
          <cell r="J830">
            <v>4000</v>
          </cell>
          <cell r="K830">
            <v>1150000</v>
          </cell>
          <cell r="L830">
            <v>1280000</v>
          </cell>
          <cell r="M830">
            <v>958000</v>
          </cell>
          <cell r="N830">
            <v>68000</v>
          </cell>
          <cell r="O830">
            <v>22892000</v>
          </cell>
          <cell r="P830">
            <v>1347000</v>
          </cell>
          <cell r="Q830">
            <v>510758000</v>
          </cell>
          <cell r="R830">
            <v>49295000</v>
          </cell>
        </row>
        <row r="831">
          <cell r="A831">
            <v>1991</v>
          </cell>
          <cell r="C831" t="str">
            <v>WV</v>
          </cell>
          <cell r="D831">
            <v>22217000</v>
          </cell>
          <cell r="E831">
            <v>0</v>
          </cell>
          <cell r="F831">
            <v>1580000</v>
          </cell>
          <cell r="G831">
            <v>130137000</v>
          </cell>
          <cell r="H831">
            <v>858000</v>
          </cell>
          <cell r="I831">
            <v>0</v>
          </cell>
          <cell r="J831">
            <v>0</v>
          </cell>
          <cell r="K831">
            <v>0</v>
          </cell>
          <cell r="L831">
            <v>0</v>
          </cell>
          <cell r="M831">
            <v>271000</v>
          </cell>
          <cell r="N831">
            <v>48000</v>
          </cell>
          <cell r="O831">
            <v>623000</v>
          </cell>
          <cell r="P831">
            <v>1000</v>
          </cell>
          <cell r="Q831">
            <v>111143000</v>
          </cell>
          <cell r="R831">
            <v>1992000</v>
          </cell>
        </row>
        <row r="832">
          <cell r="A832">
            <v>1991</v>
          </cell>
          <cell r="C832" t="str">
            <v>WI</v>
          </cell>
          <cell r="D832">
            <v>57767000</v>
          </cell>
          <cell r="E832">
            <v>44417000</v>
          </cell>
          <cell r="F832">
            <v>20634000</v>
          </cell>
          <cell r="G832">
            <v>685965000</v>
          </cell>
          <cell r="H832">
            <v>6487000</v>
          </cell>
          <cell r="I832">
            <v>0</v>
          </cell>
          <cell r="J832">
            <v>805000</v>
          </cell>
          <cell r="K832">
            <v>4712000</v>
          </cell>
          <cell r="L832">
            <v>0</v>
          </cell>
          <cell r="M832">
            <v>1755000</v>
          </cell>
          <cell r="N832">
            <v>1201000</v>
          </cell>
          <cell r="O832">
            <v>7460000</v>
          </cell>
          <cell r="P832">
            <v>60000</v>
          </cell>
          <cell r="Q832">
            <v>400319000</v>
          </cell>
          <cell r="R832">
            <v>41747000</v>
          </cell>
        </row>
        <row r="833">
          <cell r="A833">
            <v>1991</v>
          </cell>
          <cell r="C833" t="str">
            <v>WY</v>
          </cell>
          <cell r="D833">
            <v>12434000</v>
          </cell>
          <cell r="E833">
            <v>9822000</v>
          </cell>
          <cell r="F833">
            <v>3940000</v>
          </cell>
          <cell r="G833">
            <v>38914000</v>
          </cell>
          <cell r="H833">
            <v>0</v>
          </cell>
          <cell r="I833">
            <v>0</v>
          </cell>
          <cell r="J833">
            <v>278000</v>
          </cell>
          <cell r="K833">
            <v>22000</v>
          </cell>
          <cell r="L833">
            <v>0</v>
          </cell>
          <cell r="M833">
            <v>0</v>
          </cell>
          <cell r="N833">
            <v>281000</v>
          </cell>
          <cell r="O833">
            <v>82000</v>
          </cell>
          <cell r="P833">
            <v>0</v>
          </cell>
          <cell r="Q833">
            <v>24418000</v>
          </cell>
          <cell r="R833">
            <v>654000</v>
          </cell>
        </row>
        <row r="834">
          <cell r="A834">
            <v>1992</v>
          </cell>
          <cell r="C834" t="str">
            <v>AL</v>
          </cell>
          <cell r="D834">
            <v>60693000</v>
          </cell>
          <cell r="E834">
            <v>152000</v>
          </cell>
          <cell r="F834">
            <v>12937000</v>
          </cell>
          <cell r="G834">
            <v>219586000</v>
          </cell>
          <cell r="H834">
            <v>5788000</v>
          </cell>
          <cell r="I834">
            <v>0</v>
          </cell>
          <cell r="J834">
            <v>0</v>
          </cell>
          <cell r="K834">
            <v>149000</v>
          </cell>
          <cell r="L834">
            <v>23000</v>
          </cell>
          <cell r="M834">
            <v>2308000</v>
          </cell>
          <cell r="N834">
            <v>349000</v>
          </cell>
          <cell r="O834">
            <v>3958000</v>
          </cell>
          <cell r="P834">
            <v>86000</v>
          </cell>
          <cell r="Q834">
            <v>208470000</v>
          </cell>
          <cell r="R834">
            <v>3000</v>
          </cell>
        </row>
        <row r="835">
          <cell r="A835">
            <v>1992</v>
          </cell>
          <cell r="C835" t="str">
            <v>AK</v>
          </cell>
          <cell r="D835">
            <v>27469000</v>
          </cell>
          <cell r="E835">
            <v>7672000</v>
          </cell>
          <cell r="F835">
            <v>32311000</v>
          </cell>
          <cell r="G835">
            <v>66982000</v>
          </cell>
          <cell r="H835">
            <v>400000</v>
          </cell>
          <cell r="I835">
            <v>0</v>
          </cell>
          <cell r="J835">
            <v>80000</v>
          </cell>
          <cell r="K835">
            <v>731000</v>
          </cell>
          <cell r="L835">
            <v>0</v>
          </cell>
          <cell r="M835">
            <v>331000</v>
          </cell>
          <cell r="N835">
            <v>670000</v>
          </cell>
          <cell r="O835">
            <v>2300000</v>
          </cell>
          <cell r="P835">
            <v>0</v>
          </cell>
          <cell r="Q835">
            <v>100358000</v>
          </cell>
          <cell r="R835">
            <v>3242000</v>
          </cell>
        </row>
        <row r="836">
          <cell r="A836">
            <v>1992</v>
          </cell>
          <cell r="C836" t="str">
            <v>AZ</v>
          </cell>
          <cell r="D836">
            <v>39638000</v>
          </cell>
          <cell r="E836">
            <v>88000</v>
          </cell>
          <cell r="F836">
            <v>8126000</v>
          </cell>
          <cell r="G836">
            <v>325720000</v>
          </cell>
          <cell r="H836">
            <v>1137000</v>
          </cell>
          <cell r="I836">
            <v>0</v>
          </cell>
          <cell r="J836">
            <v>0</v>
          </cell>
          <cell r="K836">
            <v>1856000</v>
          </cell>
          <cell r="L836">
            <v>48000</v>
          </cell>
          <cell r="M836">
            <v>0</v>
          </cell>
          <cell r="N836">
            <v>27000</v>
          </cell>
          <cell r="O836">
            <v>10667000</v>
          </cell>
          <cell r="P836">
            <v>91000</v>
          </cell>
          <cell r="Q836">
            <v>254672000</v>
          </cell>
          <cell r="R836">
            <v>18434000</v>
          </cell>
        </row>
        <row r="837">
          <cell r="A837">
            <v>1992</v>
          </cell>
          <cell r="C837" t="str">
            <v>AR</v>
          </cell>
          <cell r="D837">
            <v>35368000</v>
          </cell>
          <cell r="E837">
            <v>1034000</v>
          </cell>
          <cell r="F837">
            <v>0</v>
          </cell>
          <cell r="G837">
            <v>204266000</v>
          </cell>
          <cell r="H837">
            <v>2367000</v>
          </cell>
          <cell r="I837">
            <v>108000</v>
          </cell>
          <cell r="J837">
            <v>0</v>
          </cell>
          <cell r="K837">
            <v>52000</v>
          </cell>
          <cell r="L837">
            <v>0</v>
          </cell>
          <cell r="M837">
            <v>250000</v>
          </cell>
          <cell r="N837">
            <v>0</v>
          </cell>
          <cell r="O837">
            <v>1825000</v>
          </cell>
          <cell r="P837">
            <v>13000</v>
          </cell>
          <cell r="Q837">
            <v>64384000</v>
          </cell>
          <cell r="R837">
            <v>24573000</v>
          </cell>
        </row>
        <row r="838">
          <cell r="A838">
            <v>1992</v>
          </cell>
          <cell r="C838" t="str">
            <v>CA</v>
          </cell>
          <cell r="D838">
            <v>398445000</v>
          </cell>
          <cell r="E838">
            <v>330000</v>
          </cell>
          <cell r="F838">
            <v>52168000</v>
          </cell>
          <cell r="G838">
            <v>3980111000</v>
          </cell>
          <cell r="H838">
            <v>20849000</v>
          </cell>
          <cell r="I838">
            <v>3520000</v>
          </cell>
          <cell r="J838">
            <v>8658000</v>
          </cell>
          <cell r="K838">
            <v>24490000</v>
          </cell>
          <cell r="L838">
            <v>0</v>
          </cell>
          <cell r="M838">
            <v>14700000</v>
          </cell>
          <cell r="N838">
            <v>9584000</v>
          </cell>
          <cell r="O838">
            <v>48280000</v>
          </cell>
          <cell r="P838">
            <v>238000</v>
          </cell>
          <cell r="Q838">
            <v>6379170000</v>
          </cell>
          <cell r="R838">
            <v>533543000</v>
          </cell>
        </row>
        <row r="839">
          <cell r="A839">
            <v>1992</v>
          </cell>
          <cell r="C839" t="str">
            <v>CO</v>
          </cell>
          <cell r="D839">
            <v>52899000</v>
          </cell>
          <cell r="E839">
            <v>54440000</v>
          </cell>
          <cell r="F839">
            <v>10205000</v>
          </cell>
          <cell r="G839">
            <v>303120000</v>
          </cell>
          <cell r="H839">
            <v>0</v>
          </cell>
          <cell r="I839">
            <v>0</v>
          </cell>
          <cell r="J839">
            <v>639000</v>
          </cell>
          <cell r="K839">
            <v>256000</v>
          </cell>
          <cell r="L839">
            <v>0</v>
          </cell>
          <cell r="M839">
            <v>1459000</v>
          </cell>
          <cell r="N839">
            <v>8648000</v>
          </cell>
          <cell r="O839">
            <v>2717000</v>
          </cell>
          <cell r="P839">
            <v>0</v>
          </cell>
          <cell r="Q839">
            <v>197102000</v>
          </cell>
          <cell r="R839">
            <v>9426000</v>
          </cell>
        </row>
        <row r="840">
          <cell r="A840">
            <v>1992</v>
          </cell>
          <cell r="C840" t="str">
            <v>CT</v>
          </cell>
          <cell r="D840">
            <v>76007000</v>
          </cell>
          <cell r="E840">
            <v>30408000</v>
          </cell>
          <cell r="F840">
            <v>19598000</v>
          </cell>
          <cell r="G840">
            <v>387718000</v>
          </cell>
          <cell r="H840">
            <v>0</v>
          </cell>
          <cell r="I840">
            <v>14000</v>
          </cell>
          <cell r="J840">
            <v>62000</v>
          </cell>
          <cell r="K840">
            <v>2115000</v>
          </cell>
          <cell r="L840">
            <v>0</v>
          </cell>
          <cell r="M840">
            <v>2024000</v>
          </cell>
          <cell r="N840">
            <v>218000</v>
          </cell>
          <cell r="O840">
            <v>2782000</v>
          </cell>
          <cell r="P840">
            <v>0</v>
          </cell>
          <cell r="Q840">
            <v>443731000</v>
          </cell>
          <cell r="R840">
            <v>63737000</v>
          </cell>
        </row>
        <row r="841">
          <cell r="A841">
            <v>1992</v>
          </cell>
          <cell r="C841" t="str">
            <v>DE</v>
          </cell>
          <cell r="D841">
            <v>7919000</v>
          </cell>
          <cell r="E841">
            <v>188000</v>
          </cell>
          <cell r="F841">
            <v>30716000</v>
          </cell>
          <cell r="G841">
            <v>68668000</v>
          </cell>
          <cell r="H841">
            <v>162000</v>
          </cell>
          <cell r="I841">
            <v>0</v>
          </cell>
          <cell r="J841">
            <v>108000</v>
          </cell>
          <cell r="K841">
            <v>840000</v>
          </cell>
          <cell r="L841">
            <v>0</v>
          </cell>
          <cell r="M841">
            <v>609000</v>
          </cell>
          <cell r="N841">
            <v>207000</v>
          </cell>
          <cell r="O841">
            <v>1523000</v>
          </cell>
          <cell r="P841">
            <v>0</v>
          </cell>
          <cell r="Q841">
            <v>36010000</v>
          </cell>
          <cell r="R841">
            <v>2565000</v>
          </cell>
        </row>
        <row r="842">
          <cell r="A842">
            <v>1992</v>
          </cell>
          <cell r="C842" t="str">
            <v>DC</v>
          </cell>
          <cell r="D842">
            <v>13964000</v>
          </cell>
          <cell r="E842">
            <v>6660000</v>
          </cell>
          <cell r="F842">
            <v>28397000</v>
          </cell>
          <cell r="G842">
            <v>191347000</v>
          </cell>
          <cell r="H842">
            <v>0</v>
          </cell>
          <cell r="I842">
            <v>0</v>
          </cell>
          <cell r="J842">
            <v>0</v>
          </cell>
          <cell r="K842">
            <v>0</v>
          </cell>
          <cell r="L842">
            <v>0</v>
          </cell>
          <cell r="M842">
            <v>441000</v>
          </cell>
          <cell r="N842">
            <v>477000</v>
          </cell>
          <cell r="O842">
            <v>539000</v>
          </cell>
          <cell r="P842">
            <v>0</v>
          </cell>
          <cell r="Q842">
            <v>110765000</v>
          </cell>
          <cell r="R842">
            <v>18870000</v>
          </cell>
        </row>
        <row r="843">
          <cell r="A843">
            <v>1992</v>
          </cell>
          <cell r="C843" t="str">
            <v>FL</v>
          </cell>
          <cell r="D843">
            <v>44664000</v>
          </cell>
          <cell r="E843">
            <v>137090000</v>
          </cell>
          <cell r="F843">
            <v>34374000</v>
          </cell>
          <cell r="G843">
            <v>766906000</v>
          </cell>
          <cell r="H843">
            <v>5757000</v>
          </cell>
          <cell r="I843">
            <v>0</v>
          </cell>
          <cell r="J843">
            <v>137000</v>
          </cell>
          <cell r="K843">
            <v>911000</v>
          </cell>
          <cell r="L843">
            <v>0</v>
          </cell>
          <cell r="M843">
            <v>2210000</v>
          </cell>
          <cell r="N843">
            <v>404000</v>
          </cell>
          <cell r="O843">
            <v>5479000</v>
          </cell>
          <cell r="P843">
            <v>36000</v>
          </cell>
          <cell r="Q843">
            <v>839630000</v>
          </cell>
          <cell r="R843">
            <v>4070000</v>
          </cell>
        </row>
        <row r="844">
          <cell r="A844">
            <v>1992</v>
          </cell>
          <cell r="C844" t="str">
            <v>GA</v>
          </cell>
          <cell r="D844">
            <v>98114000</v>
          </cell>
          <cell r="E844">
            <v>15000</v>
          </cell>
          <cell r="F844">
            <v>0</v>
          </cell>
          <cell r="G844">
            <v>509612000</v>
          </cell>
          <cell r="H844">
            <v>4295000</v>
          </cell>
          <cell r="I844">
            <v>0</v>
          </cell>
          <cell r="J844">
            <v>0</v>
          </cell>
          <cell r="K844">
            <v>1774000</v>
          </cell>
          <cell r="L844">
            <v>0</v>
          </cell>
          <cell r="M844">
            <v>2521000</v>
          </cell>
          <cell r="N844">
            <v>0</v>
          </cell>
          <cell r="O844">
            <v>3028000</v>
          </cell>
          <cell r="P844">
            <v>36000</v>
          </cell>
          <cell r="Q844">
            <v>427262000</v>
          </cell>
          <cell r="R844">
            <v>0</v>
          </cell>
        </row>
        <row r="845">
          <cell r="A845">
            <v>1992</v>
          </cell>
          <cell r="C845" t="str">
            <v>HI</v>
          </cell>
          <cell r="D845">
            <v>11321000</v>
          </cell>
          <cell r="E845">
            <v>1000000</v>
          </cell>
          <cell r="F845">
            <v>0</v>
          </cell>
          <cell r="G845">
            <v>114499000</v>
          </cell>
          <cell r="H845">
            <v>748000</v>
          </cell>
          <cell r="I845">
            <v>0</v>
          </cell>
          <cell r="J845">
            <v>0</v>
          </cell>
          <cell r="K845">
            <v>24000</v>
          </cell>
          <cell r="L845">
            <v>7634000</v>
          </cell>
          <cell r="M845">
            <v>563000</v>
          </cell>
          <cell r="N845">
            <v>0</v>
          </cell>
          <cell r="O845">
            <v>3359000</v>
          </cell>
          <cell r="P845">
            <v>7779000</v>
          </cell>
          <cell r="Q845">
            <v>116824000</v>
          </cell>
          <cell r="R845">
            <v>28438000</v>
          </cell>
        </row>
        <row r="846">
          <cell r="A846">
            <v>1992</v>
          </cell>
          <cell r="C846" t="str">
            <v>ID</v>
          </cell>
          <cell r="D846">
            <v>13291000</v>
          </cell>
          <cell r="E846">
            <v>1518000</v>
          </cell>
          <cell r="F846">
            <v>3346000</v>
          </cell>
          <cell r="G846">
            <v>95818000</v>
          </cell>
          <cell r="H846">
            <v>875000</v>
          </cell>
          <cell r="I846">
            <v>0</v>
          </cell>
          <cell r="J846">
            <v>3933000</v>
          </cell>
          <cell r="K846">
            <v>48000</v>
          </cell>
          <cell r="L846">
            <v>0</v>
          </cell>
          <cell r="M846">
            <v>329000</v>
          </cell>
          <cell r="N846">
            <v>4136000</v>
          </cell>
          <cell r="O846">
            <v>1827000</v>
          </cell>
          <cell r="P846">
            <v>0</v>
          </cell>
          <cell r="Q846">
            <v>32210000</v>
          </cell>
          <cell r="R846">
            <v>103000</v>
          </cell>
        </row>
        <row r="847">
          <cell r="A847">
            <v>1992</v>
          </cell>
          <cell r="C847" t="str">
            <v>IL</v>
          </cell>
          <cell r="D847">
            <v>204504000</v>
          </cell>
          <cell r="E847">
            <v>58989000</v>
          </cell>
          <cell r="F847">
            <v>30282000</v>
          </cell>
          <cell r="G847">
            <v>1447336000</v>
          </cell>
          <cell r="H847">
            <v>6236000</v>
          </cell>
          <cell r="I847">
            <v>0</v>
          </cell>
          <cell r="J847">
            <v>32000</v>
          </cell>
          <cell r="K847">
            <v>228000</v>
          </cell>
          <cell r="L847">
            <v>1703000</v>
          </cell>
          <cell r="M847">
            <v>7520000</v>
          </cell>
          <cell r="N847">
            <v>665000</v>
          </cell>
          <cell r="O847">
            <v>6424000</v>
          </cell>
          <cell r="P847">
            <v>1737000</v>
          </cell>
          <cell r="Q847">
            <v>999855000</v>
          </cell>
          <cell r="R847">
            <v>188508000</v>
          </cell>
        </row>
        <row r="848">
          <cell r="A848">
            <v>1992</v>
          </cell>
          <cell r="C848" t="str">
            <v>IN</v>
          </cell>
          <cell r="D848">
            <v>84201000</v>
          </cell>
          <cell r="E848">
            <v>45750000</v>
          </cell>
          <cell r="F848">
            <v>37381000</v>
          </cell>
          <cell r="G848">
            <v>364157000</v>
          </cell>
          <cell r="H848">
            <v>440000</v>
          </cell>
          <cell r="I848">
            <v>125000</v>
          </cell>
          <cell r="J848">
            <v>872000</v>
          </cell>
          <cell r="K848">
            <v>10000</v>
          </cell>
          <cell r="L848">
            <v>0</v>
          </cell>
          <cell r="M848">
            <v>2156000</v>
          </cell>
          <cell r="N848">
            <v>1206000</v>
          </cell>
          <cell r="O848">
            <v>3290000</v>
          </cell>
          <cell r="P848">
            <v>9000</v>
          </cell>
          <cell r="Q848">
            <v>217997000</v>
          </cell>
          <cell r="R848">
            <v>12000</v>
          </cell>
        </row>
        <row r="849">
          <cell r="A849">
            <v>1992</v>
          </cell>
          <cell r="C849" t="str">
            <v>IA</v>
          </cell>
          <cell r="D849">
            <v>46342000</v>
          </cell>
          <cell r="E849">
            <v>33436000</v>
          </cell>
          <cell r="F849">
            <v>26326000</v>
          </cell>
          <cell r="G849">
            <v>384758000</v>
          </cell>
          <cell r="H849">
            <v>0</v>
          </cell>
          <cell r="I849">
            <v>0</v>
          </cell>
          <cell r="J849">
            <v>0</v>
          </cell>
          <cell r="K849">
            <v>1802000</v>
          </cell>
          <cell r="L849">
            <v>0</v>
          </cell>
          <cell r="M849">
            <v>399000</v>
          </cell>
          <cell r="N849">
            <v>25000</v>
          </cell>
          <cell r="O849">
            <v>2503000</v>
          </cell>
          <cell r="P849">
            <v>0</v>
          </cell>
          <cell r="Q849">
            <v>164991000</v>
          </cell>
          <cell r="R849">
            <v>3228000</v>
          </cell>
        </row>
        <row r="850">
          <cell r="A850">
            <v>1992</v>
          </cell>
          <cell r="C850" t="str">
            <v>KS</v>
          </cell>
          <cell r="D850">
            <v>19771000</v>
          </cell>
          <cell r="E850">
            <v>1511000</v>
          </cell>
          <cell r="F850">
            <v>3530000</v>
          </cell>
          <cell r="G850">
            <v>178393000</v>
          </cell>
          <cell r="H850">
            <v>1519000</v>
          </cell>
          <cell r="I850">
            <v>0</v>
          </cell>
          <cell r="J850">
            <v>108000</v>
          </cell>
          <cell r="K850">
            <v>246000</v>
          </cell>
          <cell r="L850">
            <v>0</v>
          </cell>
          <cell r="M850">
            <v>711000</v>
          </cell>
          <cell r="N850">
            <v>160000</v>
          </cell>
          <cell r="O850">
            <v>10242000</v>
          </cell>
          <cell r="P850">
            <v>0</v>
          </cell>
          <cell r="Q850">
            <v>144545000</v>
          </cell>
          <cell r="R850">
            <v>0</v>
          </cell>
        </row>
        <row r="851">
          <cell r="A851">
            <v>1992</v>
          </cell>
          <cell r="C851" t="str">
            <v>KY</v>
          </cell>
          <cell r="D851">
            <v>39485000</v>
          </cell>
          <cell r="E851">
            <v>26963000</v>
          </cell>
          <cell r="F851">
            <v>0</v>
          </cell>
          <cell r="G851">
            <v>608911000</v>
          </cell>
          <cell r="H851">
            <v>1374000</v>
          </cell>
          <cell r="I851">
            <v>0</v>
          </cell>
          <cell r="J851">
            <v>0</v>
          </cell>
          <cell r="K851">
            <v>1913000</v>
          </cell>
          <cell r="L851">
            <v>0</v>
          </cell>
          <cell r="M851">
            <v>2751000</v>
          </cell>
          <cell r="N851">
            <v>0</v>
          </cell>
          <cell r="O851">
            <v>4669000</v>
          </cell>
          <cell r="P851">
            <v>0</v>
          </cell>
          <cell r="Q851">
            <v>224825000</v>
          </cell>
          <cell r="R851">
            <v>0</v>
          </cell>
        </row>
        <row r="852">
          <cell r="A852">
            <v>1992</v>
          </cell>
          <cell r="C852" t="str">
            <v>LA</v>
          </cell>
          <cell r="D852">
            <v>63955000</v>
          </cell>
          <cell r="E852">
            <v>1069000</v>
          </cell>
          <cell r="F852">
            <v>2024000</v>
          </cell>
          <cell r="G852">
            <v>313784000</v>
          </cell>
          <cell r="H852">
            <v>5575000</v>
          </cell>
          <cell r="I852">
            <v>0</v>
          </cell>
          <cell r="J852">
            <v>10000</v>
          </cell>
          <cell r="K852">
            <v>280000</v>
          </cell>
          <cell r="L852">
            <v>0</v>
          </cell>
          <cell r="M852">
            <v>0</v>
          </cell>
          <cell r="N852">
            <v>10000</v>
          </cell>
          <cell r="O852">
            <v>15186000</v>
          </cell>
          <cell r="P852">
            <v>71000</v>
          </cell>
          <cell r="Q852">
            <v>208210000</v>
          </cell>
          <cell r="R852">
            <v>0</v>
          </cell>
        </row>
        <row r="853">
          <cell r="A853">
            <v>1992</v>
          </cell>
          <cell r="C853" t="str">
            <v>ME</v>
          </cell>
          <cell r="D853">
            <v>24155000</v>
          </cell>
          <cell r="E853">
            <v>32384000</v>
          </cell>
          <cell r="F853">
            <v>564000</v>
          </cell>
          <cell r="G853">
            <v>134394000</v>
          </cell>
          <cell r="H853">
            <v>1054000</v>
          </cell>
          <cell r="I853">
            <v>79000</v>
          </cell>
          <cell r="J853">
            <v>0</v>
          </cell>
          <cell r="K853">
            <v>25000</v>
          </cell>
          <cell r="L853">
            <v>0</v>
          </cell>
          <cell r="M853">
            <v>2582000</v>
          </cell>
          <cell r="N853">
            <v>0</v>
          </cell>
          <cell r="O853">
            <v>2120000</v>
          </cell>
          <cell r="P853">
            <v>0</v>
          </cell>
          <cell r="Q853">
            <v>146463000</v>
          </cell>
          <cell r="R853">
            <v>2604000</v>
          </cell>
        </row>
        <row r="854">
          <cell r="A854">
            <v>1992</v>
          </cell>
          <cell r="C854" t="str">
            <v>MD</v>
          </cell>
          <cell r="D854">
            <v>29840000</v>
          </cell>
          <cell r="E854">
            <v>24619000</v>
          </cell>
          <cell r="F854">
            <v>3007000</v>
          </cell>
          <cell r="G854">
            <v>431187000</v>
          </cell>
          <cell r="H854">
            <v>2429000</v>
          </cell>
          <cell r="I854">
            <v>0</v>
          </cell>
          <cell r="J854">
            <v>0</v>
          </cell>
          <cell r="K854">
            <v>166000</v>
          </cell>
          <cell r="L854">
            <v>0</v>
          </cell>
          <cell r="M854">
            <v>715000</v>
          </cell>
          <cell r="N854">
            <v>16000</v>
          </cell>
          <cell r="O854">
            <v>3154000</v>
          </cell>
          <cell r="P854">
            <v>11000</v>
          </cell>
          <cell r="Q854">
            <v>415984000</v>
          </cell>
          <cell r="R854">
            <v>0</v>
          </cell>
        </row>
        <row r="855">
          <cell r="A855">
            <v>1992</v>
          </cell>
          <cell r="C855" t="str">
            <v>MA</v>
          </cell>
          <cell r="D855">
            <v>96894000</v>
          </cell>
          <cell r="E855">
            <v>28393000</v>
          </cell>
          <cell r="F855">
            <v>25801000</v>
          </cell>
          <cell r="G855">
            <v>843413000</v>
          </cell>
          <cell r="H855">
            <v>3590000</v>
          </cell>
          <cell r="I855">
            <v>22000</v>
          </cell>
          <cell r="J855">
            <v>210000</v>
          </cell>
          <cell r="K855">
            <v>559000</v>
          </cell>
          <cell r="L855">
            <v>0</v>
          </cell>
          <cell r="M855">
            <v>1875000</v>
          </cell>
          <cell r="N855">
            <v>327000</v>
          </cell>
          <cell r="O855">
            <v>2513000</v>
          </cell>
          <cell r="P855">
            <v>53000</v>
          </cell>
          <cell r="Q855">
            <v>741426000</v>
          </cell>
          <cell r="R855">
            <v>119757000</v>
          </cell>
        </row>
        <row r="856">
          <cell r="A856">
            <v>1992</v>
          </cell>
          <cell r="C856" t="str">
            <v>MI</v>
          </cell>
          <cell r="D856">
            <v>175789000</v>
          </cell>
          <cell r="E856">
            <v>92606000</v>
          </cell>
          <cell r="F856">
            <v>29278000</v>
          </cell>
          <cell r="G856">
            <v>1386217000</v>
          </cell>
          <cell r="H856">
            <v>606000</v>
          </cell>
          <cell r="I856">
            <v>36000</v>
          </cell>
          <cell r="J856">
            <v>0</v>
          </cell>
          <cell r="K856">
            <v>408000</v>
          </cell>
          <cell r="L856">
            <v>0</v>
          </cell>
          <cell r="M856">
            <v>7259000</v>
          </cell>
          <cell r="N856">
            <v>36000</v>
          </cell>
          <cell r="O856">
            <v>12992000</v>
          </cell>
          <cell r="P856">
            <v>3000</v>
          </cell>
          <cell r="Q856">
            <v>1090703000</v>
          </cell>
          <cell r="R856">
            <v>82589000</v>
          </cell>
        </row>
        <row r="857">
          <cell r="A857">
            <v>1992</v>
          </cell>
          <cell r="C857" t="str">
            <v>MN</v>
          </cell>
          <cell r="D857">
            <v>80620000</v>
          </cell>
          <cell r="E857">
            <v>5020000</v>
          </cell>
          <cell r="F857">
            <v>23788000</v>
          </cell>
          <cell r="G857">
            <v>815758000</v>
          </cell>
          <cell r="H857">
            <v>2223000</v>
          </cell>
          <cell r="I857">
            <v>0</v>
          </cell>
          <cell r="J857">
            <v>974000</v>
          </cell>
          <cell r="K857">
            <v>5478000</v>
          </cell>
          <cell r="L857">
            <v>0</v>
          </cell>
          <cell r="M857">
            <v>2023000</v>
          </cell>
          <cell r="N857">
            <v>1264000</v>
          </cell>
          <cell r="O857">
            <v>12222000</v>
          </cell>
          <cell r="P857">
            <v>0</v>
          </cell>
          <cell r="Q857">
            <v>734416000</v>
          </cell>
          <cell r="R857">
            <v>55004000</v>
          </cell>
        </row>
        <row r="858">
          <cell r="A858">
            <v>1992</v>
          </cell>
          <cell r="C858" t="str">
            <v>MS</v>
          </cell>
          <cell r="D858">
            <v>41153000</v>
          </cell>
          <cell r="E858">
            <v>734000</v>
          </cell>
          <cell r="F858">
            <v>0</v>
          </cell>
          <cell r="G858">
            <v>204582000</v>
          </cell>
          <cell r="H858">
            <v>3347000</v>
          </cell>
          <cell r="I858">
            <v>0</v>
          </cell>
          <cell r="J858">
            <v>0</v>
          </cell>
          <cell r="K858">
            <v>62000</v>
          </cell>
          <cell r="L858">
            <v>10000</v>
          </cell>
          <cell r="M858">
            <v>205000</v>
          </cell>
          <cell r="N858">
            <v>0</v>
          </cell>
          <cell r="O858">
            <v>3137000</v>
          </cell>
          <cell r="P858">
            <v>24000</v>
          </cell>
          <cell r="Q858">
            <v>64615000</v>
          </cell>
          <cell r="R858">
            <v>152000</v>
          </cell>
        </row>
        <row r="859">
          <cell r="A859">
            <v>1992</v>
          </cell>
          <cell r="C859" t="str">
            <v>MO</v>
          </cell>
          <cell r="D859">
            <v>65030000</v>
          </cell>
          <cell r="E859">
            <v>25781000</v>
          </cell>
          <cell r="F859">
            <v>10376000</v>
          </cell>
          <cell r="G859">
            <v>389965000</v>
          </cell>
          <cell r="H859">
            <v>1672000</v>
          </cell>
          <cell r="I859">
            <v>722000</v>
          </cell>
          <cell r="J859">
            <v>1481000</v>
          </cell>
          <cell r="K859">
            <v>1253000</v>
          </cell>
          <cell r="L859">
            <v>0</v>
          </cell>
          <cell r="M859">
            <v>6421000</v>
          </cell>
          <cell r="N859">
            <v>1668000</v>
          </cell>
          <cell r="O859">
            <v>4750000</v>
          </cell>
          <cell r="P859">
            <v>27000</v>
          </cell>
          <cell r="Q859">
            <v>248159000</v>
          </cell>
          <cell r="R859">
            <v>681000</v>
          </cell>
        </row>
        <row r="860">
          <cell r="A860">
            <v>1992</v>
          </cell>
          <cell r="C860" t="str">
            <v>MT</v>
          </cell>
          <cell r="D860">
            <v>8819000</v>
          </cell>
          <cell r="E860">
            <v>0</v>
          </cell>
          <cell r="F860">
            <v>5828000</v>
          </cell>
          <cell r="G860">
            <v>74914000</v>
          </cell>
          <cell r="H860">
            <v>536000</v>
          </cell>
          <cell r="I860">
            <v>0</v>
          </cell>
          <cell r="J860">
            <v>67000</v>
          </cell>
          <cell r="K860">
            <v>5691000</v>
          </cell>
          <cell r="L860">
            <v>23000</v>
          </cell>
          <cell r="M860">
            <v>22000</v>
          </cell>
          <cell r="N860">
            <v>83000</v>
          </cell>
          <cell r="O860">
            <v>6581000</v>
          </cell>
          <cell r="P860">
            <v>26000</v>
          </cell>
          <cell r="Q860">
            <v>44923000</v>
          </cell>
          <cell r="R860">
            <v>0</v>
          </cell>
        </row>
        <row r="861">
          <cell r="A861">
            <v>1992</v>
          </cell>
          <cell r="C861" t="str">
            <v>NE</v>
          </cell>
          <cell r="D861">
            <v>22530000</v>
          </cell>
          <cell r="E861">
            <v>32701000</v>
          </cell>
          <cell r="F861">
            <v>24760000</v>
          </cell>
          <cell r="G861">
            <v>193138000</v>
          </cell>
          <cell r="H861">
            <v>1311000</v>
          </cell>
          <cell r="I861">
            <v>48000</v>
          </cell>
          <cell r="J861">
            <v>61000</v>
          </cell>
          <cell r="K861">
            <v>332000</v>
          </cell>
          <cell r="L861">
            <v>0</v>
          </cell>
          <cell r="M861">
            <v>593000</v>
          </cell>
          <cell r="N861">
            <v>309000</v>
          </cell>
          <cell r="O861">
            <v>1740000</v>
          </cell>
          <cell r="P861">
            <v>6000</v>
          </cell>
          <cell r="Q861">
            <v>66798000</v>
          </cell>
          <cell r="R861">
            <v>1027000</v>
          </cell>
        </row>
        <row r="862">
          <cell r="A862">
            <v>1992</v>
          </cell>
          <cell r="C862" t="str">
            <v>NV</v>
          </cell>
          <cell r="D862">
            <v>24358000</v>
          </cell>
          <cell r="E862">
            <v>28000</v>
          </cell>
          <cell r="F862">
            <v>0</v>
          </cell>
          <cell r="G862">
            <v>99992000</v>
          </cell>
          <cell r="H862">
            <v>604000</v>
          </cell>
          <cell r="I862">
            <v>0</v>
          </cell>
          <cell r="J862">
            <v>0</v>
          </cell>
          <cell r="K862">
            <v>3479000</v>
          </cell>
          <cell r="L862">
            <v>47000</v>
          </cell>
          <cell r="M862">
            <v>988000</v>
          </cell>
          <cell r="N862">
            <v>0</v>
          </cell>
          <cell r="O862">
            <v>4233000</v>
          </cell>
          <cell r="P862">
            <v>72000</v>
          </cell>
          <cell r="Q862">
            <v>39372000</v>
          </cell>
          <cell r="R862">
            <v>2613000</v>
          </cell>
        </row>
        <row r="863">
          <cell r="A863">
            <v>1992</v>
          </cell>
          <cell r="C863" t="str">
            <v>NH</v>
          </cell>
          <cell r="D863">
            <v>18238000</v>
          </cell>
          <cell r="E863">
            <v>7431000</v>
          </cell>
          <cell r="F863">
            <v>8806000</v>
          </cell>
          <cell r="G863">
            <v>503938000</v>
          </cell>
          <cell r="H863">
            <v>189000</v>
          </cell>
          <cell r="I863">
            <v>0</v>
          </cell>
          <cell r="J863">
            <v>367000</v>
          </cell>
          <cell r="K863">
            <v>0</v>
          </cell>
          <cell r="L863">
            <v>0</v>
          </cell>
          <cell r="M863">
            <v>963000</v>
          </cell>
          <cell r="N863">
            <v>458000</v>
          </cell>
          <cell r="O863">
            <v>740000</v>
          </cell>
          <cell r="P863">
            <v>0</v>
          </cell>
          <cell r="Q863">
            <v>65865000</v>
          </cell>
          <cell r="R863">
            <v>7967000</v>
          </cell>
        </row>
        <row r="864">
          <cell r="A864">
            <v>1992</v>
          </cell>
          <cell r="C864" t="str">
            <v>NJ</v>
          </cell>
          <cell r="D864">
            <v>92604000</v>
          </cell>
          <cell r="E864">
            <v>27262000</v>
          </cell>
          <cell r="F864">
            <v>54461000</v>
          </cell>
          <cell r="G864">
            <v>866179000</v>
          </cell>
          <cell r="H864">
            <v>3342000</v>
          </cell>
          <cell r="I864">
            <v>0</v>
          </cell>
          <cell r="J864">
            <v>302000</v>
          </cell>
          <cell r="K864">
            <v>6882000</v>
          </cell>
          <cell r="L864">
            <v>16000</v>
          </cell>
          <cell r="M864">
            <v>1377000</v>
          </cell>
          <cell r="N864">
            <v>368000</v>
          </cell>
          <cell r="O864">
            <v>8924000</v>
          </cell>
          <cell r="P864">
            <v>18000</v>
          </cell>
          <cell r="Q864">
            <v>557248000</v>
          </cell>
          <cell r="R864">
            <v>24494000</v>
          </cell>
        </row>
        <row r="865">
          <cell r="A865">
            <v>1992</v>
          </cell>
          <cell r="C865" t="str">
            <v>NM</v>
          </cell>
          <cell r="D865">
            <v>44790000</v>
          </cell>
          <cell r="E865">
            <v>37856000</v>
          </cell>
          <cell r="F865">
            <v>15739000</v>
          </cell>
          <cell r="G865">
            <v>169623000</v>
          </cell>
          <cell r="H865">
            <v>1097000</v>
          </cell>
          <cell r="I865">
            <v>327000</v>
          </cell>
          <cell r="J865">
            <v>0</v>
          </cell>
          <cell r="K865">
            <v>0</v>
          </cell>
          <cell r="L865">
            <v>0</v>
          </cell>
          <cell r="M865">
            <v>889000</v>
          </cell>
          <cell r="N865">
            <v>67000</v>
          </cell>
          <cell r="O865">
            <v>631000</v>
          </cell>
          <cell r="P865">
            <v>0</v>
          </cell>
          <cell r="Q865">
            <v>106063000</v>
          </cell>
          <cell r="R865">
            <v>3390000</v>
          </cell>
        </row>
        <row r="866">
          <cell r="A866">
            <v>1992</v>
          </cell>
          <cell r="C866" t="str">
            <v>NY</v>
          </cell>
          <cell r="D866">
            <v>315365000</v>
          </cell>
          <cell r="E866">
            <v>319651000</v>
          </cell>
          <cell r="F866">
            <v>83867000</v>
          </cell>
          <cell r="G866">
            <v>4460006000</v>
          </cell>
          <cell r="H866">
            <v>4988000</v>
          </cell>
          <cell r="I866">
            <v>28180000</v>
          </cell>
          <cell r="J866">
            <v>1453000</v>
          </cell>
          <cell r="K866">
            <v>44592000</v>
          </cell>
          <cell r="L866">
            <v>2883000</v>
          </cell>
          <cell r="M866">
            <v>48280000</v>
          </cell>
          <cell r="N866">
            <v>1505000</v>
          </cell>
          <cell r="O866">
            <v>87235000</v>
          </cell>
          <cell r="P866">
            <v>2883000</v>
          </cell>
          <cell r="Q866">
            <v>2559847000</v>
          </cell>
          <cell r="R866">
            <v>944443000</v>
          </cell>
        </row>
        <row r="867">
          <cell r="A867">
            <v>1992</v>
          </cell>
          <cell r="C867" t="str">
            <v>NC</v>
          </cell>
          <cell r="D867">
            <v>65056000</v>
          </cell>
          <cell r="E867">
            <v>14488000</v>
          </cell>
          <cell r="F867">
            <v>0</v>
          </cell>
          <cell r="G867">
            <v>455460000</v>
          </cell>
          <cell r="H867">
            <v>2645000</v>
          </cell>
          <cell r="I867">
            <v>0</v>
          </cell>
          <cell r="J867">
            <v>0</v>
          </cell>
          <cell r="K867">
            <v>10505000</v>
          </cell>
          <cell r="L867">
            <v>0</v>
          </cell>
          <cell r="M867">
            <v>1637000</v>
          </cell>
          <cell r="N867">
            <v>0</v>
          </cell>
          <cell r="O867">
            <v>15590000</v>
          </cell>
          <cell r="P867">
            <v>18000</v>
          </cell>
          <cell r="Q867">
            <v>354537000</v>
          </cell>
          <cell r="R867">
            <v>213566000</v>
          </cell>
        </row>
        <row r="868">
          <cell r="A868">
            <v>1992</v>
          </cell>
          <cell r="C868" t="str">
            <v>ND</v>
          </cell>
          <cell r="D868">
            <v>6521000</v>
          </cell>
          <cell r="E868">
            <v>9908000</v>
          </cell>
          <cell r="F868">
            <v>1964000</v>
          </cell>
          <cell r="G868">
            <v>123603000</v>
          </cell>
          <cell r="H868">
            <v>322000</v>
          </cell>
          <cell r="I868">
            <v>53000</v>
          </cell>
          <cell r="J868">
            <v>831000</v>
          </cell>
          <cell r="K868">
            <v>293000</v>
          </cell>
          <cell r="L868">
            <v>22000</v>
          </cell>
          <cell r="M868">
            <v>508000</v>
          </cell>
          <cell r="N868">
            <v>1039000</v>
          </cell>
          <cell r="O868">
            <v>978000</v>
          </cell>
          <cell r="P868">
            <v>31000</v>
          </cell>
          <cell r="Q868">
            <v>25048000</v>
          </cell>
          <cell r="R868">
            <v>190000</v>
          </cell>
        </row>
        <row r="869">
          <cell r="A869">
            <v>1992</v>
          </cell>
          <cell r="C869" t="str">
            <v>OH</v>
          </cell>
          <cell r="D869">
            <v>162282000</v>
          </cell>
          <cell r="E869">
            <v>88733000</v>
          </cell>
          <cell r="F869">
            <v>34067000</v>
          </cell>
          <cell r="G869">
            <v>1249925000</v>
          </cell>
          <cell r="H869">
            <v>609000</v>
          </cell>
          <cell r="I869">
            <v>0</v>
          </cell>
          <cell r="J869">
            <v>670000</v>
          </cell>
          <cell r="K869">
            <v>12319000</v>
          </cell>
          <cell r="L869">
            <v>0</v>
          </cell>
          <cell r="M869">
            <v>4708000</v>
          </cell>
          <cell r="N869">
            <v>1038000</v>
          </cell>
          <cell r="O869">
            <v>25294000</v>
          </cell>
          <cell r="P869">
            <v>0</v>
          </cell>
          <cell r="Q869">
            <v>1198282000</v>
          </cell>
          <cell r="R869">
            <v>199202000</v>
          </cell>
        </row>
        <row r="870">
          <cell r="A870">
            <v>1992</v>
          </cell>
          <cell r="C870" t="str">
            <v>OK</v>
          </cell>
          <cell r="D870">
            <v>42568000</v>
          </cell>
          <cell r="E870">
            <v>530000</v>
          </cell>
          <cell r="F870">
            <v>37902000</v>
          </cell>
          <cell r="G870">
            <v>294986000</v>
          </cell>
          <cell r="H870">
            <v>0</v>
          </cell>
          <cell r="I870">
            <v>0</v>
          </cell>
          <cell r="J870">
            <v>465000</v>
          </cell>
          <cell r="K870">
            <v>862000</v>
          </cell>
          <cell r="L870">
            <v>0</v>
          </cell>
          <cell r="M870">
            <v>2790000</v>
          </cell>
          <cell r="N870">
            <v>842000</v>
          </cell>
          <cell r="O870">
            <v>4287000</v>
          </cell>
          <cell r="P870">
            <v>0</v>
          </cell>
          <cell r="Q870">
            <v>171811000</v>
          </cell>
          <cell r="R870">
            <v>4265000</v>
          </cell>
        </row>
        <row r="871">
          <cell r="A871">
            <v>1992</v>
          </cell>
          <cell r="C871" t="str">
            <v>OR</v>
          </cell>
          <cell r="D871">
            <v>43107000</v>
          </cell>
          <cell r="E871">
            <v>2606000</v>
          </cell>
          <cell r="F871">
            <v>0</v>
          </cell>
          <cell r="G871">
            <v>392926000</v>
          </cell>
          <cell r="H871">
            <v>26394000</v>
          </cell>
          <cell r="I871">
            <v>0</v>
          </cell>
          <cell r="J871">
            <v>0</v>
          </cell>
          <cell r="K871">
            <v>3000</v>
          </cell>
          <cell r="L871">
            <v>0</v>
          </cell>
          <cell r="M871">
            <v>811000</v>
          </cell>
          <cell r="N871">
            <v>0</v>
          </cell>
          <cell r="O871">
            <v>3522000</v>
          </cell>
          <cell r="P871">
            <v>4959000</v>
          </cell>
          <cell r="Q871">
            <v>201740000</v>
          </cell>
          <cell r="R871">
            <v>373000</v>
          </cell>
        </row>
        <row r="872">
          <cell r="A872">
            <v>1992</v>
          </cell>
          <cell r="C872" t="str">
            <v>PA</v>
          </cell>
          <cell r="D872">
            <v>155981000</v>
          </cell>
          <cell r="E872">
            <v>104688000</v>
          </cell>
          <cell r="F872">
            <v>92978000</v>
          </cell>
          <cell r="G872">
            <v>2804240000</v>
          </cell>
          <cell r="H872">
            <v>0</v>
          </cell>
          <cell r="I872">
            <v>0</v>
          </cell>
          <cell r="J872">
            <v>10447000</v>
          </cell>
          <cell r="K872">
            <v>924000</v>
          </cell>
          <cell r="L872">
            <v>0</v>
          </cell>
          <cell r="M872">
            <v>43000</v>
          </cell>
          <cell r="N872">
            <v>11539000</v>
          </cell>
          <cell r="O872">
            <v>13037000</v>
          </cell>
          <cell r="P872">
            <v>0</v>
          </cell>
          <cell r="Q872">
            <v>879642000</v>
          </cell>
          <cell r="R872">
            <v>331356000</v>
          </cell>
        </row>
        <row r="873">
          <cell r="A873">
            <v>1992</v>
          </cell>
          <cell r="C873" t="str">
            <v>RI</v>
          </cell>
          <cell r="D873">
            <v>25217000</v>
          </cell>
          <cell r="E873">
            <v>8385000</v>
          </cell>
          <cell r="F873">
            <v>9805000</v>
          </cell>
          <cell r="G873">
            <v>119076000</v>
          </cell>
          <cell r="H873">
            <v>0</v>
          </cell>
          <cell r="I873">
            <v>587000</v>
          </cell>
          <cell r="J873">
            <v>64000</v>
          </cell>
          <cell r="K873">
            <v>605000</v>
          </cell>
          <cell r="L873">
            <v>0</v>
          </cell>
          <cell r="M873">
            <v>3019000</v>
          </cell>
          <cell r="N873">
            <v>149000</v>
          </cell>
          <cell r="O873">
            <v>2604000</v>
          </cell>
          <cell r="P873">
            <v>0</v>
          </cell>
          <cell r="Q873">
            <v>131055000</v>
          </cell>
          <cell r="R873">
            <v>21021000</v>
          </cell>
        </row>
        <row r="874">
          <cell r="A874">
            <v>1992</v>
          </cell>
          <cell r="C874" t="str">
            <v>SC</v>
          </cell>
          <cell r="D874">
            <v>51307000</v>
          </cell>
          <cell r="E874">
            <v>13454000</v>
          </cell>
          <cell r="F874">
            <v>0</v>
          </cell>
          <cell r="G874">
            <v>284240000</v>
          </cell>
          <cell r="H874">
            <v>621000</v>
          </cell>
          <cell r="I874">
            <v>442000</v>
          </cell>
          <cell r="J874">
            <v>0</v>
          </cell>
          <cell r="K874">
            <v>10000</v>
          </cell>
          <cell r="L874">
            <v>0</v>
          </cell>
          <cell r="M874">
            <v>3450000</v>
          </cell>
          <cell r="N874">
            <v>0</v>
          </cell>
          <cell r="O874">
            <v>1688000</v>
          </cell>
          <cell r="P874">
            <v>9000</v>
          </cell>
          <cell r="Q874">
            <v>122251000</v>
          </cell>
          <cell r="R874">
            <v>53530000</v>
          </cell>
        </row>
        <row r="875">
          <cell r="A875">
            <v>1992</v>
          </cell>
          <cell r="C875" t="str">
            <v>SD</v>
          </cell>
          <cell r="D875">
            <v>13472000</v>
          </cell>
          <cell r="E875">
            <v>6284000</v>
          </cell>
          <cell r="F875">
            <v>2340000</v>
          </cell>
          <cell r="G875">
            <v>74285000</v>
          </cell>
          <cell r="H875">
            <v>666000</v>
          </cell>
          <cell r="I875">
            <v>0</v>
          </cell>
          <cell r="J875">
            <v>0</v>
          </cell>
          <cell r="K875">
            <v>7000</v>
          </cell>
          <cell r="L875">
            <v>0</v>
          </cell>
          <cell r="M875">
            <v>702000</v>
          </cell>
          <cell r="N875">
            <v>23000</v>
          </cell>
          <cell r="O875">
            <v>1415000</v>
          </cell>
          <cell r="P875">
            <v>39000</v>
          </cell>
          <cell r="Q875">
            <v>27890000</v>
          </cell>
          <cell r="R875">
            <v>57000</v>
          </cell>
        </row>
        <row r="876">
          <cell r="A876">
            <v>1992</v>
          </cell>
          <cell r="C876" t="str">
            <v>TN</v>
          </cell>
          <cell r="D876">
            <v>68516000</v>
          </cell>
          <cell r="E876">
            <v>39651000</v>
          </cell>
          <cell r="F876">
            <v>0</v>
          </cell>
          <cell r="G876">
            <v>427412000</v>
          </cell>
          <cell r="H876">
            <v>1674000</v>
          </cell>
          <cell r="I876">
            <v>0</v>
          </cell>
          <cell r="J876">
            <v>0</v>
          </cell>
          <cell r="K876">
            <v>7161000</v>
          </cell>
          <cell r="L876">
            <v>0</v>
          </cell>
          <cell r="M876">
            <v>690000</v>
          </cell>
          <cell r="N876">
            <v>0</v>
          </cell>
          <cell r="O876">
            <v>8371000</v>
          </cell>
          <cell r="P876">
            <v>187000</v>
          </cell>
          <cell r="Q876">
            <v>203437000</v>
          </cell>
          <cell r="R876">
            <v>33598000</v>
          </cell>
        </row>
        <row r="877">
          <cell r="A877">
            <v>1992</v>
          </cell>
          <cell r="C877" t="str">
            <v>TX</v>
          </cell>
          <cell r="D877">
            <v>227137000</v>
          </cell>
          <cell r="E877">
            <v>53702000</v>
          </cell>
          <cell r="F877">
            <v>1439000</v>
          </cell>
          <cell r="G877">
            <v>1254779000</v>
          </cell>
          <cell r="H877">
            <v>9013000</v>
          </cell>
          <cell r="I877">
            <v>1589000</v>
          </cell>
          <cell r="J877">
            <v>0</v>
          </cell>
          <cell r="K877">
            <v>633000</v>
          </cell>
          <cell r="L877">
            <v>18000</v>
          </cell>
          <cell r="M877">
            <v>11001000</v>
          </cell>
          <cell r="N877">
            <v>5000</v>
          </cell>
          <cell r="O877">
            <v>26830000</v>
          </cell>
          <cell r="P877">
            <v>745000</v>
          </cell>
          <cell r="Q877">
            <v>805468000</v>
          </cell>
          <cell r="R877">
            <v>207066000</v>
          </cell>
        </row>
        <row r="878">
          <cell r="A878">
            <v>1992</v>
          </cell>
          <cell r="C878" t="str">
            <v>US</v>
          </cell>
          <cell r="D878">
            <v>3556902000</v>
          </cell>
          <cell r="E878">
            <v>1495040000</v>
          </cell>
          <cell r="F878">
            <v>848714000</v>
          </cell>
          <cell r="G878">
            <v>30956911000</v>
          </cell>
          <cell r="H878">
            <v>139143000</v>
          </cell>
          <cell r="I878">
            <v>37083000</v>
          </cell>
          <cell r="J878">
            <v>35122000</v>
          </cell>
          <cell r="K878">
            <v>152161000</v>
          </cell>
          <cell r="L878">
            <v>20276000</v>
          </cell>
          <cell r="M878">
            <v>159874000</v>
          </cell>
          <cell r="N878">
            <v>51033000</v>
          </cell>
          <cell r="O878">
            <v>416930000</v>
          </cell>
          <cell r="P878">
            <v>28939000</v>
          </cell>
          <cell r="Q878">
            <v>23866656000</v>
          </cell>
          <cell r="R878">
            <v>3380401000</v>
          </cell>
        </row>
        <row r="879">
          <cell r="A879">
            <v>1992</v>
          </cell>
          <cell r="C879" t="str">
            <v>UT</v>
          </cell>
          <cell r="D879">
            <v>30242000</v>
          </cell>
          <cell r="E879">
            <v>16787000</v>
          </cell>
          <cell r="F879">
            <v>0</v>
          </cell>
          <cell r="G879">
            <v>138108000</v>
          </cell>
          <cell r="H879">
            <v>78000</v>
          </cell>
          <cell r="I879">
            <v>29000</v>
          </cell>
          <cell r="J879">
            <v>0</v>
          </cell>
          <cell r="K879">
            <v>189000</v>
          </cell>
          <cell r="L879">
            <v>0</v>
          </cell>
          <cell r="M879">
            <v>3506000</v>
          </cell>
          <cell r="N879">
            <v>0</v>
          </cell>
          <cell r="O879">
            <v>1895000</v>
          </cell>
          <cell r="P879">
            <v>0</v>
          </cell>
          <cell r="Q879">
            <v>92765000</v>
          </cell>
          <cell r="R879">
            <v>18215000</v>
          </cell>
        </row>
        <row r="880">
          <cell r="A880">
            <v>1992</v>
          </cell>
          <cell r="C880" t="str">
            <v>VT</v>
          </cell>
          <cell r="D880">
            <v>9234000</v>
          </cell>
          <cell r="E880">
            <v>212000</v>
          </cell>
          <cell r="F880">
            <v>6966000</v>
          </cell>
          <cell r="G880">
            <v>77643000</v>
          </cell>
          <cell r="H880">
            <v>81000</v>
          </cell>
          <cell r="I880">
            <v>0</v>
          </cell>
          <cell r="J880">
            <v>77000</v>
          </cell>
          <cell r="K880">
            <v>13000</v>
          </cell>
          <cell r="L880">
            <v>0</v>
          </cell>
          <cell r="M880">
            <v>131000</v>
          </cell>
          <cell r="N880">
            <v>167000</v>
          </cell>
          <cell r="O880">
            <v>480000</v>
          </cell>
          <cell r="P880">
            <v>0</v>
          </cell>
          <cell r="Q880">
            <v>67354000</v>
          </cell>
          <cell r="R880">
            <v>4599000</v>
          </cell>
        </row>
        <row r="881">
          <cell r="A881">
            <v>1992</v>
          </cell>
          <cell r="C881" t="str">
            <v>VA</v>
          </cell>
          <cell r="D881">
            <v>73537000</v>
          </cell>
          <cell r="E881">
            <v>25808000</v>
          </cell>
          <cell r="F881">
            <v>0</v>
          </cell>
          <cell r="G881">
            <v>462755000</v>
          </cell>
          <cell r="H881">
            <v>2157000</v>
          </cell>
          <cell r="I881">
            <v>1202000</v>
          </cell>
          <cell r="J881">
            <v>0</v>
          </cell>
          <cell r="K881">
            <v>1444000</v>
          </cell>
          <cell r="L881">
            <v>6054000</v>
          </cell>
          <cell r="M881">
            <v>4520000</v>
          </cell>
          <cell r="N881">
            <v>0</v>
          </cell>
          <cell r="O881">
            <v>6483000</v>
          </cell>
          <cell r="P881">
            <v>7803000</v>
          </cell>
          <cell r="Q881">
            <v>454198000</v>
          </cell>
          <cell r="R881">
            <v>32331000</v>
          </cell>
        </row>
        <row r="882">
          <cell r="A882">
            <v>1992</v>
          </cell>
          <cell r="C882" t="str">
            <v>WA</v>
          </cell>
          <cell r="D882">
            <v>103188000</v>
          </cell>
          <cell r="E882">
            <v>3397000</v>
          </cell>
          <cell r="F882">
            <v>16716000</v>
          </cell>
          <cell r="G882">
            <v>695774000</v>
          </cell>
          <cell r="H882">
            <v>2676000</v>
          </cell>
          <cell r="I882">
            <v>0</v>
          </cell>
          <cell r="J882">
            <v>756000</v>
          </cell>
          <cell r="K882">
            <v>2701000</v>
          </cell>
          <cell r="L882">
            <v>741000</v>
          </cell>
          <cell r="M882">
            <v>3436000</v>
          </cell>
          <cell r="N882">
            <v>808000</v>
          </cell>
          <cell r="O882">
            <v>12801000</v>
          </cell>
          <cell r="P882">
            <v>754000</v>
          </cell>
          <cell r="Q882">
            <v>528483000</v>
          </cell>
          <cell r="R882">
            <v>52771000</v>
          </cell>
        </row>
        <row r="883">
          <cell r="A883">
            <v>1992</v>
          </cell>
          <cell r="C883" t="str">
            <v>WV</v>
          </cell>
          <cell r="D883">
            <v>23708000</v>
          </cell>
          <cell r="E883">
            <v>0</v>
          </cell>
          <cell r="F883">
            <v>1655000</v>
          </cell>
          <cell r="G883">
            <v>145382000</v>
          </cell>
          <cell r="H883">
            <v>866000</v>
          </cell>
          <cell r="I883">
            <v>0</v>
          </cell>
          <cell r="J883">
            <v>0</v>
          </cell>
          <cell r="K883">
            <v>0</v>
          </cell>
          <cell r="L883">
            <v>0</v>
          </cell>
          <cell r="M883">
            <v>802000</v>
          </cell>
          <cell r="N883">
            <v>13000</v>
          </cell>
          <cell r="O883">
            <v>767000</v>
          </cell>
          <cell r="P883">
            <v>1000</v>
          </cell>
          <cell r="Q883">
            <v>118922000</v>
          </cell>
          <cell r="R883">
            <v>2239000</v>
          </cell>
        </row>
        <row r="884">
          <cell r="A884">
            <v>1992</v>
          </cell>
          <cell r="C884" t="str">
            <v>WI</v>
          </cell>
          <cell r="D884">
            <v>65838000</v>
          </cell>
          <cell r="E884">
            <v>53290000</v>
          </cell>
          <cell r="F884">
            <v>23160000</v>
          </cell>
          <cell r="G884">
            <v>810156000</v>
          </cell>
          <cell r="H884">
            <v>6831000</v>
          </cell>
          <cell r="I884">
            <v>0</v>
          </cell>
          <cell r="J884">
            <v>2248000</v>
          </cell>
          <cell r="K884">
            <v>7809000</v>
          </cell>
          <cell r="L884">
            <v>1054000</v>
          </cell>
          <cell r="M884">
            <v>2646000</v>
          </cell>
          <cell r="N884">
            <v>2513000</v>
          </cell>
          <cell r="O884">
            <v>8985000</v>
          </cell>
          <cell r="P884">
            <v>1174000</v>
          </cell>
          <cell r="Q884">
            <v>403669000</v>
          </cell>
          <cell r="R884">
            <v>61930000</v>
          </cell>
        </row>
        <row r="885">
          <cell r="A885">
            <v>1992</v>
          </cell>
          <cell r="C885" t="str">
            <v>WY</v>
          </cell>
          <cell r="D885">
            <v>11756000</v>
          </cell>
          <cell r="E885">
            <v>10338000</v>
          </cell>
          <cell r="F885">
            <v>1726000</v>
          </cell>
          <cell r="G885">
            <v>41163000</v>
          </cell>
          <cell r="H885">
            <v>0</v>
          </cell>
          <cell r="I885">
            <v>0</v>
          </cell>
          <cell r="J885">
            <v>10000</v>
          </cell>
          <cell r="K885">
            <v>31000</v>
          </cell>
          <cell r="L885">
            <v>0</v>
          </cell>
          <cell r="M885">
            <v>0</v>
          </cell>
          <cell r="N885">
            <v>10000</v>
          </cell>
          <cell r="O885">
            <v>333000</v>
          </cell>
          <cell r="P885">
            <v>0</v>
          </cell>
          <cell r="Q885">
            <v>27211000</v>
          </cell>
          <cell r="R885">
            <v>619000</v>
          </cell>
        </row>
        <row r="886">
          <cell r="A886">
            <v>1993</v>
          </cell>
          <cell r="C886" t="str">
            <v>AL</v>
          </cell>
          <cell r="D886">
            <v>63565000</v>
          </cell>
          <cell r="E886">
            <v>252000</v>
          </cell>
          <cell r="F886">
            <v>0</v>
          </cell>
          <cell r="G886">
            <v>236476000</v>
          </cell>
          <cell r="H886">
            <v>5825000</v>
          </cell>
          <cell r="I886">
            <v>1551000</v>
          </cell>
          <cell r="J886">
            <v>0</v>
          </cell>
          <cell r="K886">
            <v>348000</v>
          </cell>
          <cell r="L886">
            <v>452000</v>
          </cell>
          <cell r="M886">
            <v>4449000</v>
          </cell>
          <cell r="N886">
            <v>0</v>
          </cell>
          <cell r="O886">
            <v>4528000</v>
          </cell>
          <cell r="P886">
            <v>501000</v>
          </cell>
          <cell r="Q886">
            <v>232307000</v>
          </cell>
          <cell r="R886">
            <v>0</v>
          </cell>
        </row>
        <row r="887">
          <cell r="A887">
            <v>1993</v>
          </cell>
          <cell r="C887" t="str">
            <v>AK</v>
          </cell>
          <cell r="D887">
            <v>35370000</v>
          </cell>
          <cell r="E887">
            <v>6694000</v>
          </cell>
          <cell r="F887">
            <v>30999000</v>
          </cell>
          <cell r="G887">
            <v>68773000</v>
          </cell>
          <cell r="H887">
            <v>0</v>
          </cell>
          <cell r="I887">
            <v>0</v>
          </cell>
          <cell r="J887">
            <v>95000</v>
          </cell>
          <cell r="K887">
            <v>82000</v>
          </cell>
          <cell r="L887">
            <v>0</v>
          </cell>
          <cell r="M887">
            <v>331000</v>
          </cell>
          <cell r="N887">
            <v>325000</v>
          </cell>
          <cell r="O887">
            <v>2198000</v>
          </cell>
          <cell r="P887">
            <v>0</v>
          </cell>
          <cell r="Q887">
            <v>127489000</v>
          </cell>
          <cell r="R887">
            <v>3511000</v>
          </cell>
        </row>
        <row r="888">
          <cell r="A888">
            <v>1993</v>
          </cell>
          <cell r="C888" t="str">
            <v>AZ</v>
          </cell>
          <cell r="D888">
            <v>40879000</v>
          </cell>
          <cell r="E888">
            <v>109000</v>
          </cell>
          <cell r="F888">
            <v>3648000</v>
          </cell>
          <cell r="G888">
            <v>426113000</v>
          </cell>
          <cell r="H888">
            <v>1177000</v>
          </cell>
          <cell r="I888">
            <v>0</v>
          </cell>
          <cell r="J888">
            <v>0</v>
          </cell>
          <cell r="K888">
            <v>2769000</v>
          </cell>
          <cell r="L888">
            <v>0</v>
          </cell>
          <cell r="M888">
            <v>0</v>
          </cell>
          <cell r="N888">
            <v>0</v>
          </cell>
          <cell r="O888">
            <v>7667000</v>
          </cell>
          <cell r="P888">
            <v>20000</v>
          </cell>
          <cell r="Q888">
            <v>288373000</v>
          </cell>
          <cell r="R888">
            <v>22300000</v>
          </cell>
        </row>
        <row r="889">
          <cell r="A889">
            <v>1993</v>
          </cell>
          <cell r="C889" t="str">
            <v>AR</v>
          </cell>
          <cell r="D889">
            <v>36587000</v>
          </cell>
          <cell r="E889">
            <v>808000</v>
          </cell>
          <cell r="F889">
            <v>0</v>
          </cell>
          <cell r="G889">
            <v>223830000</v>
          </cell>
          <cell r="H889">
            <v>2435000</v>
          </cell>
          <cell r="I889">
            <v>2000</v>
          </cell>
          <cell r="J889">
            <v>0</v>
          </cell>
          <cell r="K889">
            <v>8000</v>
          </cell>
          <cell r="L889">
            <v>0</v>
          </cell>
          <cell r="M889">
            <v>55000</v>
          </cell>
          <cell r="N889">
            <v>0</v>
          </cell>
          <cell r="O889">
            <v>5292000</v>
          </cell>
          <cell r="P889">
            <v>18000</v>
          </cell>
          <cell r="Q889">
            <v>62894000</v>
          </cell>
          <cell r="R889">
            <v>27623000</v>
          </cell>
        </row>
        <row r="890">
          <cell r="A890">
            <v>1993</v>
          </cell>
          <cell r="C890" t="str">
            <v>CA</v>
          </cell>
          <cell r="D890">
            <v>429259000</v>
          </cell>
          <cell r="E890">
            <v>344000</v>
          </cell>
          <cell r="F890">
            <v>57851000</v>
          </cell>
          <cell r="G890">
            <v>4355926000</v>
          </cell>
          <cell r="H890">
            <v>19030000</v>
          </cell>
          <cell r="I890">
            <v>10421000</v>
          </cell>
          <cell r="J890">
            <v>6167000</v>
          </cell>
          <cell r="K890">
            <v>56286000</v>
          </cell>
          <cell r="L890">
            <v>0</v>
          </cell>
          <cell r="M890">
            <v>21570000</v>
          </cell>
          <cell r="N890">
            <v>6395000</v>
          </cell>
          <cell r="O890">
            <v>82353000</v>
          </cell>
          <cell r="P890">
            <v>198000</v>
          </cell>
          <cell r="Q890">
            <v>6529998000</v>
          </cell>
          <cell r="R890">
            <v>578899000</v>
          </cell>
        </row>
        <row r="891">
          <cell r="A891">
            <v>1993</v>
          </cell>
          <cell r="C891" t="str">
            <v>CO</v>
          </cell>
          <cell r="D891">
            <v>34086000</v>
          </cell>
          <cell r="E891">
            <v>60003000</v>
          </cell>
          <cell r="F891">
            <v>10713000</v>
          </cell>
          <cell r="G891">
            <v>350487000</v>
          </cell>
          <cell r="H891">
            <v>0</v>
          </cell>
          <cell r="I891">
            <v>18000</v>
          </cell>
          <cell r="J891">
            <v>93000</v>
          </cell>
          <cell r="K891">
            <v>1240000</v>
          </cell>
          <cell r="L891">
            <v>0</v>
          </cell>
          <cell r="M891">
            <v>1430000</v>
          </cell>
          <cell r="N891">
            <v>3655000</v>
          </cell>
          <cell r="O891">
            <v>2818000</v>
          </cell>
          <cell r="P891">
            <v>0</v>
          </cell>
          <cell r="Q891">
            <v>203993000</v>
          </cell>
          <cell r="R891">
            <v>6133000</v>
          </cell>
        </row>
        <row r="892">
          <cell r="A892">
            <v>1993</v>
          </cell>
          <cell r="C892" t="str">
            <v>CT</v>
          </cell>
          <cell r="D892">
            <v>80467000</v>
          </cell>
          <cell r="E892">
            <v>42203000</v>
          </cell>
          <cell r="F892">
            <v>21734000</v>
          </cell>
          <cell r="G892">
            <v>408984000</v>
          </cell>
          <cell r="H892">
            <v>0</v>
          </cell>
          <cell r="I892">
            <v>705000</v>
          </cell>
          <cell r="J892">
            <v>188000</v>
          </cell>
          <cell r="K892">
            <v>859000</v>
          </cell>
          <cell r="L892">
            <v>0</v>
          </cell>
          <cell r="M892">
            <v>2515000</v>
          </cell>
          <cell r="N892">
            <v>366000</v>
          </cell>
          <cell r="O892">
            <v>1782000</v>
          </cell>
          <cell r="P892">
            <v>0</v>
          </cell>
          <cell r="Q892">
            <v>444354000</v>
          </cell>
          <cell r="R892">
            <v>59391000</v>
          </cell>
        </row>
        <row r="893">
          <cell r="A893">
            <v>1993</v>
          </cell>
          <cell r="C893" t="str">
            <v>DE</v>
          </cell>
          <cell r="D893">
            <v>8338000</v>
          </cell>
          <cell r="E893">
            <v>186000</v>
          </cell>
          <cell r="F893">
            <v>30224000</v>
          </cell>
          <cell r="G893">
            <v>78530000</v>
          </cell>
          <cell r="H893">
            <v>162000</v>
          </cell>
          <cell r="I893">
            <v>0</v>
          </cell>
          <cell r="J893">
            <v>0</v>
          </cell>
          <cell r="K893">
            <v>78000</v>
          </cell>
          <cell r="L893">
            <v>0</v>
          </cell>
          <cell r="M893">
            <v>430000</v>
          </cell>
          <cell r="N893">
            <v>102000</v>
          </cell>
          <cell r="O893">
            <v>512000</v>
          </cell>
          <cell r="P893">
            <v>0</v>
          </cell>
          <cell r="Q893">
            <v>39146000</v>
          </cell>
          <cell r="R893">
            <v>2899000</v>
          </cell>
        </row>
        <row r="894">
          <cell r="A894">
            <v>1993</v>
          </cell>
          <cell r="C894" t="str">
            <v>DC</v>
          </cell>
          <cell r="D894">
            <v>14604000</v>
          </cell>
          <cell r="E894">
            <v>6192000</v>
          </cell>
          <cell r="F894">
            <v>27396000</v>
          </cell>
          <cell r="G894">
            <v>214719000</v>
          </cell>
          <cell r="H894">
            <v>0</v>
          </cell>
          <cell r="I894">
            <v>0</v>
          </cell>
          <cell r="J894">
            <v>0</v>
          </cell>
          <cell r="K894">
            <v>0</v>
          </cell>
          <cell r="L894">
            <v>0</v>
          </cell>
          <cell r="M894">
            <v>70000</v>
          </cell>
          <cell r="N894">
            <v>490000</v>
          </cell>
          <cell r="O894">
            <v>1433000</v>
          </cell>
          <cell r="P894">
            <v>0</v>
          </cell>
          <cell r="Q894">
            <v>117199000</v>
          </cell>
          <cell r="R894">
            <v>19269000</v>
          </cell>
        </row>
        <row r="895">
          <cell r="A895">
            <v>1993</v>
          </cell>
          <cell r="C895" t="str">
            <v>FL</v>
          </cell>
          <cell r="D895">
            <v>56018000</v>
          </cell>
          <cell r="E895">
            <v>179366000</v>
          </cell>
          <cell r="F895">
            <v>2489000</v>
          </cell>
          <cell r="G895">
            <v>805918000</v>
          </cell>
          <cell r="H895">
            <v>3989000</v>
          </cell>
          <cell r="I895">
            <v>202000</v>
          </cell>
          <cell r="J895">
            <v>0</v>
          </cell>
          <cell r="K895">
            <v>3129000</v>
          </cell>
          <cell r="L895">
            <v>64000</v>
          </cell>
          <cell r="M895">
            <v>2607000</v>
          </cell>
          <cell r="N895">
            <v>39000</v>
          </cell>
          <cell r="O895">
            <v>8002000</v>
          </cell>
          <cell r="P895">
            <v>5993000</v>
          </cell>
          <cell r="Q895">
            <v>1094135000</v>
          </cell>
          <cell r="R895">
            <v>0</v>
          </cell>
        </row>
        <row r="896">
          <cell r="A896">
            <v>1993</v>
          </cell>
          <cell r="C896" t="str">
            <v>GA</v>
          </cell>
          <cell r="D896">
            <v>98198000</v>
          </cell>
          <cell r="E896">
            <v>0</v>
          </cell>
          <cell r="F896">
            <v>0</v>
          </cell>
          <cell r="G896">
            <v>561133000</v>
          </cell>
          <cell r="H896">
            <v>4329000</v>
          </cell>
          <cell r="I896">
            <v>0</v>
          </cell>
          <cell r="J896">
            <v>0</v>
          </cell>
          <cell r="K896">
            <v>3084000</v>
          </cell>
          <cell r="L896">
            <v>0</v>
          </cell>
          <cell r="M896">
            <v>3532000</v>
          </cell>
          <cell r="N896">
            <v>0</v>
          </cell>
          <cell r="O896">
            <v>5387000</v>
          </cell>
          <cell r="P896">
            <v>85000</v>
          </cell>
          <cell r="Q896">
            <v>446073000</v>
          </cell>
          <cell r="R896">
            <v>0</v>
          </cell>
        </row>
        <row r="897">
          <cell r="A897">
            <v>1993</v>
          </cell>
          <cell r="C897" t="str">
            <v>HI</v>
          </cell>
          <cell r="D897">
            <v>21450000</v>
          </cell>
          <cell r="E897">
            <v>3633000</v>
          </cell>
          <cell r="F897">
            <v>0</v>
          </cell>
          <cell r="G897">
            <v>111968000</v>
          </cell>
          <cell r="H897">
            <v>921000</v>
          </cell>
          <cell r="I897">
            <v>0</v>
          </cell>
          <cell r="J897">
            <v>0</v>
          </cell>
          <cell r="K897">
            <v>4662000</v>
          </cell>
          <cell r="L897">
            <v>5699000</v>
          </cell>
          <cell r="M897">
            <v>326000</v>
          </cell>
          <cell r="N897">
            <v>0</v>
          </cell>
          <cell r="O897">
            <v>7983000</v>
          </cell>
          <cell r="P897">
            <v>5885000</v>
          </cell>
          <cell r="Q897">
            <v>137141000</v>
          </cell>
          <cell r="R897">
            <v>33704000</v>
          </cell>
        </row>
        <row r="898">
          <cell r="A898">
            <v>1993</v>
          </cell>
          <cell r="C898" t="str">
            <v>ID</v>
          </cell>
          <cell r="D898">
            <v>13275000</v>
          </cell>
          <cell r="E898">
            <v>1790000</v>
          </cell>
          <cell r="F898">
            <v>5813000</v>
          </cell>
          <cell r="G898">
            <v>101638000</v>
          </cell>
          <cell r="H898">
            <v>609000</v>
          </cell>
          <cell r="I898">
            <v>0</v>
          </cell>
          <cell r="J898">
            <v>5360000</v>
          </cell>
          <cell r="K898">
            <v>37000</v>
          </cell>
          <cell r="L898">
            <v>0</v>
          </cell>
          <cell r="M898">
            <v>283000</v>
          </cell>
          <cell r="N898">
            <v>5748000</v>
          </cell>
          <cell r="O898">
            <v>754000</v>
          </cell>
          <cell r="P898">
            <v>0</v>
          </cell>
          <cell r="Q898">
            <v>32376000</v>
          </cell>
          <cell r="R898">
            <v>28000</v>
          </cell>
        </row>
        <row r="899">
          <cell r="A899">
            <v>1993</v>
          </cell>
          <cell r="C899" t="str">
            <v>IL</v>
          </cell>
          <cell r="D899">
            <v>221939000</v>
          </cell>
          <cell r="E899">
            <v>50882000</v>
          </cell>
          <cell r="F899">
            <v>32046000</v>
          </cell>
          <cell r="G899">
            <v>1558724000</v>
          </cell>
          <cell r="H899">
            <v>5890000</v>
          </cell>
          <cell r="I899">
            <v>0</v>
          </cell>
          <cell r="J899">
            <v>93000</v>
          </cell>
          <cell r="K899">
            <v>2707000</v>
          </cell>
          <cell r="L899">
            <v>3312000</v>
          </cell>
          <cell r="M899">
            <v>7716000</v>
          </cell>
          <cell r="N899">
            <v>125000</v>
          </cell>
          <cell r="O899">
            <v>18024000</v>
          </cell>
          <cell r="P899">
            <v>3346000</v>
          </cell>
          <cell r="Q899">
            <v>997941000</v>
          </cell>
          <cell r="R899">
            <v>99206000</v>
          </cell>
        </row>
        <row r="900">
          <cell r="A900">
            <v>1993</v>
          </cell>
          <cell r="C900" t="str">
            <v>IN</v>
          </cell>
          <cell r="D900">
            <v>86700000</v>
          </cell>
          <cell r="E900">
            <v>57371000</v>
          </cell>
          <cell r="F900">
            <v>29577000</v>
          </cell>
          <cell r="G900">
            <v>414381000</v>
          </cell>
          <cell r="H900">
            <v>445000</v>
          </cell>
          <cell r="I900">
            <v>2000</v>
          </cell>
          <cell r="J900">
            <v>2202000</v>
          </cell>
          <cell r="K900">
            <v>1000</v>
          </cell>
          <cell r="L900">
            <v>0</v>
          </cell>
          <cell r="M900">
            <v>1309000</v>
          </cell>
          <cell r="N900">
            <v>2538000</v>
          </cell>
          <cell r="O900">
            <v>2699000</v>
          </cell>
          <cell r="P900">
            <v>10000</v>
          </cell>
          <cell r="Q900">
            <v>248589000</v>
          </cell>
          <cell r="R900">
            <v>0</v>
          </cell>
        </row>
        <row r="901">
          <cell r="A901">
            <v>1993</v>
          </cell>
          <cell r="C901" t="str">
            <v>IA</v>
          </cell>
          <cell r="D901">
            <v>52355000</v>
          </cell>
          <cell r="E901">
            <v>22688000</v>
          </cell>
          <cell r="F901">
            <v>28199000</v>
          </cell>
          <cell r="G901">
            <v>389255000</v>
          </cell>
          <cell r="H901">
            <v>0</v>
          </cell>
          <cell r="I901">
            <v>0</v>
          </cell>
          <cell r="J901">
            <v>0</v>
          </cell>
          <cell r="K901">
            <v>2815000</v>
          </cell>
          <cell r="L901">
            <v>0</v>
          </cell>
          <cell r="M901">
            <v>401000</v>
          </cell>
          <cell r="N901">
            <v>505000</v>
          </cell>
          <cell r="O901">
            <v>4281000</v>
          </cell>
          <cell r="P901">
            <v>0</v>
          </cell>
          <cell r="Q901">
            <v>166275000</v>
          </cell>
          <cell r="R901">
            <v>2899000</v>
          </cell>
        </row>
        <row r="902">
          <cell r="A902">
            <v>1993</v>
          </cell>
          <cell r="C902" t="str">
            <v>KS</v>
          </cell>
          <cell r="D902">
            <v>18497000</v>
          </cell>
          <cell r="E902">
            <v>939000</v>
          </cell>
          <cell r="F902">
            <v>3649000</v>
          </cell>
          <cell r="G902">
            <v>214431000</v>
          </cell>
          <cell r="H902">
            <v>1564000</v>
          </cell>
          <cell r="I902">
            <v>0</v>
          </cell>
          <cell r="J902">
            <v>32000</v>
          </cell>
          <cell r="K902">
            <v>0</v>
          </cell>
          <cell r="L902">
            <v>0</v>
          </cell>
          <cell r="M902">
            <v>276000</v>
          </cell>
          <cell r="N902">
            <v>116000</v>
          </cell>
          <cell r="O902">
            <v>17745000</v>
          </cell>
          <cell r="P902">
            <v>0</v>
          </cell>
          <cell r="Q902">
            <v>155961000</v>
          </cell>
          <cell r="R902">
            <v>0</v>
          </cell>
        </row>
        <row r="903">
          <cell r="A903">
            <v>1993</v>
          </cell>
          <cell r="C903" t="str">
            <v>KY</v>
          </cell>
          <cell r="D903">
            <v>41813000</v>
          </cell>
          <cell r="E903">
            <v>24661000</v>
          </cell>
          <cell r="F903">
            <v>0</v>
          </cell>
          <cell r="G903">
            <v>557209000</v>
          </cell>
          <cell r="H903">
            <v>1290000</v>
          </cell>
          <cell r="I903">
            <v>0</v>
          </cell>
          <cell r="J903">
            <v>0</v>
          </cell>
          <cell r="K903">
            <v>19000</v>
          </cell>
          <cell r="L903">
            <v>0</v>
          </cell>
          <cell r="M903">
            <v>438000</v>
          </cell>
          <cell r="N903">
            <v>0</v>
          </cell>
          <cell r="O903">
            <v>3878000</v>
          </cell>
          <cell r="P903">
            <v>0</v>
          </cell>
          <cell r="Q903">
            <v>228413000</v>
          </cell>
          <cell r="R903">
            <v>0</v>
          </cell>
        </row>
        <row r="904">
          <cell r="A904">
            <v>1993</v>
          </cell>
          <cell r="C904" t="str">
            <v>LA</v>
          </cell>
          <cell r="D904">
            <v>64948000</v>
          </cell>
          <cell r="E904">
            <v>2239000</v>
          </cell>
          <cell r="F904">
            <v>0</v>
          </cell>
          <cell r="G904">
            <v>374083000</v>
          </cell>
          <cell r="H904">
            <v>5797000</v>
          </cell>
          <cell r="I904">
            <v>0</v>
          </cell>
          <cell r="J904">
            <v>0</v>
          </cell>
          <cell r="K904">
            <v>67000</v>
          </cell>
          <cell r="L904">
            <v>0</v>
          </cell>
          <cell r="M904">
            <v>0</v>
          </cell>
          <cell r="N904">
            <v>0</v>
          </cell>
          <cell r="O904">
            <v>2063000</v>
          </cell>
          <cell r="P904">
            <v>111000</v>
          </cell>
          <cell r="Q904">
            <v>182327000</v>
          </cell>
          <cell r="R904">
            <v>0</v>
          </cell>
        </row>
        <row r="905">
          <cell r="A905">
            <v>1993</v>
          </cell>
          <cell r="C905" t="str">
            <v>ME</v>
          </cell>
          <cell r="D905">
            <v>26539000</v>
          </cell>
          <cell r="E905">
            <v>51125000</v>
          </cell>
          <cell r="F905">
            <v>482000</v>
          </cell>
          <cell r="G905">
            <v>159222000</v>
          </cell>
          <cell r="H905">
            <v>885000</v>
          </cell>
          <cell r="I905">
            <v>28000</v>
          </cell>
          <cell r="J905">
            <v>0</v>
          </cell>
          <cell r="K905">
            <v>16000</v>
          </cell>
          <cell r="L905">
            <v>0</v>
          </cell>
          <cell r="M905">
            <v>1599000</v>
          </cell>
          <cell r="N905">
            <v>1000</v>
          </cell>
          <cell r="O905">
            <v>457000</v>
          </cell>
          <cell r="P905">
            <v>1000</v>
          </cell>
          <cell r="Q905">
            <v>150540000</v>
          </cell>
          <cell r="R905">
            <v>1118000</v>
          </cell>
        </row>
        <row r="906">
          <cell r="A906">
            <v>1993</v>
          </cell>
          <cell r="C906" t="str">
            <v>MD</v>
          </cell>
          <cell r="D906">
            <v>32172000</v>
          </cell>
          <cell r="E906">
            <v>24647000</v>
          </cell>
          <cell r="F906">
            <v>3254000</v>
          </cell>
          <cell r="G906">
            <v>452109000</v>
          </cell>
          <cell r="H906">
            <v>2266000</v>
          </cell>
          <cell r="I906">
            <v>0</v>
          </cell>
          <cell r="J906">
            <v>3529000</v>
          </cell>
          <cell r="K906">
            <v>822000</v>
          </cell>
          <cell r="L906">
            <v>957000</v>
          </cell>
          <cell r="M906">
            <v>318000</v>
          </cell>
          <cell r="N906">
            <v>3534000</v>
          </cell>
          <cell r="O906">
            <v>4723000</v>
          </cell>
          <cell r="P906">
            <v>1037000</v>
          </cell>
          <cell r="Q906">
            <v>399162000</v>
          </cell>
          <cell r="R906">
            <v>0</v>
          </cell>
        </row>
        <row r="907">
          <cell r="A907">
            <v>1993</v>
          </cell>
          <cell r="C907" t="str">
            <v>MA</v>
          </cell>
          <cell r="D907">
            <v>100707000</v>
          </cell>
          <cell r="E907">
            <v>35027000</v>
          </cell>
          <cell r="F907">
            <v>27276000</v>
          </cell>
          <cell r="G907">
            <v>890437000</v>
          </cell>
          <cell r="H907">
            <v>4283000</v>
          </cell>
          <cell r="I907">
            <v>89000</v>
          </cell>
          <cell r="J907">
            <v>128000</v>
          </cell>
          <cell r="K907">
            <v>274000</v>
          </cell>
          <cell r="L907">
            <v>0</v>
          </cell>
          <cell r="M907">
            <v>7689000</v>
          </cell>
          <cell r="N907">
            <v>182000</v>
          </cell>
          <cell r="O907">
            <v>2413000</v>
          </cell>
          <cell r="P907">
            <v>4000</v>
          </cell>
          <cell r="Q907">
            <v>771427000</v>
          </cell>
          <cell r="R907">
            <v>101749000</v>
          </cell>
        </row>
        <row r="908">
          <cell r="A908">
            <v>1993</v>
          </cell>
          <cell r="C908" t="str">
            <v>MI</v>
          </cell>
          <cell r="D908">
            <v>177289000</v>
          </cell>
          <cell r="E908">
            <v>80179000</v>
          </cell>
          <cell r="F908">
            <v>31914000</v>
          </cell>
          <cell r="G908">
            <v>1387691000</v>
          </cell>
          <cell r="H908">
            <v>709000</v>
          </cell>
          <cell r="I908">
            <v>24000</v>
          </cell>
          <cell r="J908">
            <v>0</v>
          </cell>
          <cell r="K908">
            <v>286000</v>
          </cell>
          <cell r="L908">
            <v>0</v>
          </cell>
          <cell r="M908">
            <v>5843000</v>
          </cell>
          <cell r="N908">
            <v>192000</v>
          </cell>
          <cell r="O908">
            <v>6423000</v>
          </cell>
          <cell r="P908">
            <v>13000</v>
          </cell>
          <cell r="Q908">
            <v>1097120000</v>
          </cell>
          <cell r="R908">
            <v>54229000</v>
          </cell>
        </row>
        <row r="909">
          <cell r="A909">
            <v>1993</v>
          </cell>
          <cell r="C909" t="str">
            <v>MN</v>
          </cell>
          <cell r="D909">
            <v>88416000</v>
          </cell>
          <cell r="E909">
            <v>5579000</v>
          </cell>
          <cell r="F909">
            <v>24767000</v>
          </cell>
          <cell r="G909">
            <v>832257000</v>
          </cell>
          <cell r="H909">
            <v>2448000</v>
          </cell>
          <cell r="I909">
            <v>0</v>
          </cell>
          <cell r="J909">
            <v>958000</v>
          </cell>
          <cell r="K909">
            <v>6762000</v>
          </cell>
          <cell r="L909">
            <v>0</v>
          </cell>
          <cell r="M909">
            <v>2900000</v>
          </cell>
          <cell r="N909">
            <v>1120000</v>
          </cell>
          <cell r="O909">
            <v>12491000</v>
          </cell>
          <cell r="P909">
            <v>0</v>
          </cell>
          <cell r="Q909">
            <v>661898000</v>
          </cell>
          <cell r="R909">
            <v>31814000</v>
          </cell>
        </row>
        <row r="910">
          <cell r="A910">
            <v>1993</v>
          </cell>
          <cell r="C910" t="str">
            <v>MS</v>
          </cell>
          <cell r="D910">
            <v>42176000</v>
          </cell>
          <cell r="E910">
            <v>593000</v>
          </cell>
          <cell r="F910">
            <v>0</v>
          </cell>
          <cell r="G910">
            <v>219948000</v>
          </cell>
          <cell r="H910">
            <v>3619000</v>
          </cell>
          <cell r="I910">
            <v>0</v>
          </cell>
          <cell r="J910">
            <v>0</v>
          </cell>
          <cell r="K910">
            <v>2881000</v>
          </cell>
          <cell r="L910">
            <v>0</v>
          </cell>
          <cell r="M910">
            <v>211000</v>
          </cell>
          <cell r="N910">
            <v>0</v>
          </cell>
          <cell r="O910">
            <v>5649000</v>
          </cell>
          <cell r="P910">
            <v>60000</v>
          </cell>
          <cell r="Q910">
            <v>62648000</v>
          </cell>
          <cell r="R910">
            <v>149000</v>
          </cell>
        </row>
        <row r="911">
          <cell r="A911">
            <v>1993</v>
          </cell>
          <cell r="C911" t="str">
            <v>MO</v>
          </cell>
          <cell r="D911">
            <v>63014000</v>
          </cell>
          <cell r="E911">
            <v>26379000</v>
          </cell>
          <cell r="F911">
            <v>11660000</v>
          </cell>
          <cell r="G911">
            <v>418985000</v>
          </cell>
          <cell r="H911">
            <v>1781000</v>
          </cell>
          <cell r="I911">
            <v>1383000</v>
          </cell>
          <cell r="J911">
            <v>7724000</v>
          </cell>
          <cell r="K911">
            <v>156000</v>
          </cell>
          <cell r="L911">
            <v>0</v>
          </cell>
          <cell r="M911">
            <v>6210000</v>
          </cell>
          <cell r="N911">
            <v>8086000</v>
          </cell>
          <cell r="O911">
            <v>6634000</v>
          </cell>
          <cell r="P911">
            <v>36000</v>
          </cell>
          <cell r="Q911">
            <v>262958000</v>
          </cell>
          <cell r="R911">
            <v>4277000</v>
          </cell>
        </row>
        <row r="912">
          <cell r="A912">
            <v>1993</v>
          </cell>
          <cell r="C912" t="str">
            <v>MT</v>
          </cell>
          <cell r="D912">
            <v>9105000</v>
          </cell>
          <cell r="E912">
            <v>0</v>
          </cell>
          <cell r="F912">
            <v>5808000</v>
          </cell>
          <cell r="G912">
            <v>86786000</v>
          </cell>
          <cell r="H912">
            <v>517000</v>
          </cell>
          <cell r="I912">
            <v>0</v>
          </cell>
          <cell r="J912">
            <v>267000</v>
          </cell>
          <cell r="K912">
            <v>0</v>
          </cell>
          <cell r="L912">
            <v>29000</v>
          </cell>
          <cell r="M912">
            <v>42000</v>
          </cell>
          <cell r="N912">
            <v>292000</v>
          </cell>
          <cell r="O912">
            <v>494000</v>
          </cell>
          <cell r="P912">
            <v>37000</v>
          </cell>
          <cell r="Q912">
            <v>48748000</v>
          </cell>
          <cell r="R912">
            <v>4000</v>
          </cell>
        </row>
        <row r="913">
          <cell r="A913">
            <v>1993</v>
          </cell>
          <cell r="C913" t="str">
            <v>NE</v>
          </cell>
          <cell r="D913">
            <v>24674000</v>
          </cell>
          <cell r="E913">
            <v>31817000</v>
          </cell>
          <cell r="F913">
            <v>26425000</v>
          </cell>
          <cell r="G913">
            <v>211963000</v>
          </cell>
          <cell r="H913">
            <v>1354000</v>
          </cell>
          <cell r="I913">
            <v>15000</v>
          </cell>
          <cell r="J913">
            <v>636000</v>
          </cell>
          <cell r="K913">
            <v>492000</v>
          </cell>
          <cell r="L913">
            <v>0</v>
          </cell>
          <cell r="M913">
            <v>1086000</v>
          </cell>
          <cell r="N913">
            <v>875000</v>
          </cell>
          <cell r="O913">
            <v>1346000</v>
          </cell>
          <cell r="P913">
            <v>0</v>
          </cell>
          <cell r="Q913">
            <v>67769000</v>
          </cell>
          <cell r="R913">
            <v>1121000</v>
          </cell>
        </row>
        <row r="914">
          <cell r="A914">
            <v>1993</v>
          </cell>
          <cell r="C914" t="str">
            <v>NV</v>
          </cell>
          <cell r="D914">
            <v>27307000</v>
          </cell>
          <cell r="E914">
            <v>21000</v>
          </cell>
          <cell r="F914">
            <v>0</v>
          </cell>
          <cell r="G914">
            <v>130247000</v>
          </cell>
          <cell r="H914">
            <v>775000</v>
          </cell>
          <cell r="I914">
            <v>0</v>
          </cell>
          <cell r="J914">
            <v>0</v>
          </cell>
          <cell r="K914">
            <v>2898000</v>
          </cell>
          <cell r="L914">
            <v>263000</v>
          </cell>
          <cell r="M914">
            <v>1227000</v>
          </cell>
          <cell r="N914">
            <v>0</v>
          </cell>
          <cell r="O914">
            <v>3733000</v>
          </cell>
          <cell r="P914">
            <v>270000</v>
          </cell>
          <cell r="Q914">
            <v>42669000</v>
          </cell>
          <cell r="R914">
            <v>2703000</v>
          </cell>
        </row>
        <row r="915">
          <cell r="A915">
            <v>1993</v>
          </cell>
          <cell r="C915" t="str">
            <v>NH</v>
          </cell>
          <cell r="D915">
            <v>20090000</v>
          </cell>
          <cell r="E915">
            <v>6402000</v>
          </cell>
          <cell r="F915">
            <v>9994000</v>
          </cell>
          <cell r="G915">
            <v>193635000</v>
          </cell>
          <cell r="H915">
            <v>206000</v>
          </cell>
          <cell r="I915">
            <v>0</v>
          </cell>
          <cell r="J915">
            <v>187000</v>
          </cell>
          <cell r="K915">
            <v>1015000</v>
          </cell>
          <cell r="L915">
            <v>0</v>
          </cell>
          <cell r="M915">
            <v>1139000</v>
          </cell>
          <cell r="N915">
            <v>248000</v>
          </cell>
          <cell r="O915">
            <v>1717000</v>
          </cell>
          <cell r="P915">
            <v>0</v>
          </cell>
          <cell r="Q915">
            <v>69768000</v>
          </cell>
          <cell r="R915">
            <v>7098000</v>
          </cell>
        </row>
        <row r="916">
          <cell r="A916">
            <v>1993</v>
          </cell>
          <cell r="C916" t="str">
            <v>NJ</v>
          </cell>
          <cell r="D916">
            <v>95306000</v>
          </cell>
          <cell r="E916">
            <v>28551000</v>
          </cell>
          <cell r="F916">
            <v>36774000</v>
          </cell>
          <cell r="G916">
            <v>908416000</v>
          </cell>
          <cell r="H916">
            <v>3149000</v>
          </cell>
          <cell r="I916">
            <v>7000</v>
          </cell>
          <cell r="J916">
            <v>780000</v>
          </cell>
          <cell r="K916">
            <v>5750000</v>
          </cell>
          <cell r="L916">
            <v>0</v>
          </cell>
          <cell r="M916">
            <v>1316000</v>
          </cell>
          <cell r="N916">
            <v>1149000</v>
          </cell>
          <cell r="O916">
            <v>7441000</v>
          </cell>
          <cell r="P916">
            <v>112000</v>
          </cell>
          <cell r="Q916">
            <v>579086000</v>
          </cell>
          <cell r="R916">
            <v>21380000</v>
          </cell>
        </row>
        <row r="917">
          <cell r="A917">
            <v>1993</v>
          </cell>
          <cell r="C917" t="str">
            <v>NM</v>
          </cell>
          <cell r="D917">
            <v>44027000</v>
          </cell>
          <cell r="E917">
            <v>34776000</v>
          </cell>
          <cell r="F917">
            <v>16654000</v>
          </cell>
          <cell r="G917">
            <v>178376000</v>
          </cell>
          <cell r="H917">
            <v>1133000</v>
          </cell>
          <cell r="I917">
            <v>6000</v>
          </cell>
          <cell r="J917">
            <v>22000</v>
          </cell>
          <cell r="K917">
            <v>71000</v>
          </cell>
          <cell r="L917">
            <v>0</v>
          </cell>
          <cell r="M917">
            <v>38000</v>
          </cell>
          <cell r="N917">
            <v>244000</v>
          </cell>
          <cell r="O917">
            <v>537000</v>
          </cell>
          <cell r="P917">
            <v>3000</v>
          </cell>
          <cell r="Q917">
            <v>120166000</v>
          </cell>
          <cell r="R917">
            <v>3370000</v>
          </cell>
        </row>
        <row r="918">
          <cell r="A918">
            <v>1993</v>
          </cell>
          <cell r="C918" t="str">
            <v>NY</v>
          </cell>
          <cell r="D918">
            <v>364316000</v>
          </cell>
          <cell r="E918">
            <v>341400000</v>
          </cell>
          <cell r="F918">
            <v>85761000</v>
          </cell>
          <cell r="G918">
            <v>4697555000</v>
          </cell>
          <cell r="H918">
            <v>4857000</v>
          </cell>
          <cell r="I918">
            <v>29668000</v>
          </cell>
          <cell r="J918">
            <v>6264000</v>
          </cell>
          <cell r="K918">
            <v>549000</v>
          </cell>
          <cell r="L918">
            <v>587000</v>
          </cell>
          <cell r="M918">
            <v>61447000</v>
          </cell>
          <cell r="N918">
            <v>6580000</v>
          </cell>
          <cell r="O918">
            <v>24379000</v>
          </cell>
          <cell r="P918">
            <v>608000</v>
          </cell>
          <cell r="Q918">
            <v>2741724000</v>
          </cell>
          <cell r="R918">
            <v>1039130000</v>
          </cell>
        </row>
        <row r="919">
          <cell r="A919">
            <v>1993</v>
          </cell>
          <cell r="C919" t="str">
            <v>NC</v>
          </cell>
          <cell r="D919">
            <v>61779000</v>
          </cell>
          <cell r="E919">
            <v>15154000</v>
          </cell>
          <cell r="F919">
            <v>0</v>
          </cell>
          <cell r="G919">
            <v>550789000</v>
          </cell>
          <cell r="H919">
            <v>2783000</v>
          </cell>
          <cell r="I919">
            <v>0</v>
          </cell>
          <cell r="J919">
            <v>0</v>
          </cell>
          <cell r="K919">
            <v>7052000</v>
          </cell>
          <cell r="L919">
            <v>0</v>
          </cell>
          <cell r="M919">
            <v>1088000</v>
          </cell>
          <cell r="N919">
            <v>0</v>
          </cell>
          <cell r="O919">
            <v>15089000</v>
          </cell>
          <cell r="P919">
            <v>54000</v>
          </cell>
          <cell r="Q919">
            <v>374499000</v>
          </cell>
          <cell r="R919">
            <v>250903000</v>
          </cell>
        </row>
        <row r="920">
          <cell r="A920">
            <v>1993</v>
          </cell>
          <cell r="C920" t="str">
            <v>ND</v>
          </cell>
          <cell r="D920">
            <v>5075000</v>
          </cell>
          <cell r="E920">
            <v>9456000</v>
          </cell>
          <cell r="F920">
            <v>2274000</v>
          </cell>
          <cell r="G920">
            <v>138868000</v>
          </cell>
          <cell r="H920">
            <v>318000</v>
          </cell>
          <cell r="I920">
            <v>0</v>
          </cell>
          <cell r="J920">
            <v>209000</v>
          </cell>
          <cell r="K920">
            <v>962000</v>
          </cell>
          <cell r="L920">
            <v>19000</v>
          </cell>
          <cell r="M920">
            <v>142000</v>
          </cell>
          <cell r="N920">
            <v>223000</v>
          </cell>
          <cell r="O920">
            <v>3187000</v>
          </cell>
          <cell r="P920">
            <v>21000</v>
          </cell>
          <cell r="Q920">
            <v>28546000</v>
          </cell>
          <cell r="R920">
            <v>399000</v>
          </cell>
        </row>
        <row r="921">
          <cell r="A921">
            <v>1993</v>
          </cell>
          <cell r="C921" t="str">
            <v>OH</v>
          </cell>
          <cell r="D921">
            <v>168234000</v>
          </cell>
          <cell r="E921">
            <v>69397000</v>
          </cell>
          <cell r="F921">
            <v>33210000</v>
          </cell>
          <cell r="G921">
            <v>1289915000</v>
          </cell>
          <cell r="H921">
            <v>581000</v>
          </cell>
          <cell r="I921">
            <v>0</v>
          </cell>
          <cell r="J921">
            <v>1156000</v>
          </cell>
          <cell r="K921">
            <v>4519000</v>
          </cell>
          <cell r="L921">
            <v>0</v>
          </cell>
          <cell r="M921">
            <v>12691000</v>
          </cell>
          <cell r="N921">
            <v>1473000</v>
          </cell>
          <cell r="O921">
            <v>19053000</v>
          </cell>
          <cell r="P921">
            <v>0</v>
          </cell>
          <cell r="Q921">
            <v>1314254000</v>
          </cell>
          <cell r="R921">
            <v>118569000</v>
          </cell>
        </row>
        <row r="922">
          <cell r="A922">
            <v>1993</v>
          </cell>
          <cell r="C922" t="str">
            <v>OK</v>
          </cell>
          <cell r="D922">
            <v>42306000</v>
          </cell>
          <cell r="E922">
            <v>0</v>
          </cell>
          <cell r="F922">
            <v>37532000</v>
          </cell>
          <cell r="G922">
            <v>263526000</v>
          </cell>
          <cell r="H922">
            <v>0</v>
          </cell>
          <cell r="I922">
            <v>0</v>
          </cell>
          <cell r="J922">
            <v>218000</v>
          </cell>
          <cell r="K922">
            <v>810000</v>
          </cell>
          <cell r="L922">
            <v>0</v>
          </cell>
          <cell r="M922">
            <v>1251000</v>
          </cell>
          <cell r="N922">
            <v>333000</v>
          </cell>
          <cell r="O922">
            <v>1752000</v>
          </cell>
          <cell r="P922">
            <v>0</v>
          </cell>
          <cell r="Q922">
            <v>176609000</v>
          </cell>
          <cell r="R922">
            <v>4513000</v>
          </cell>
        </row>
        <row r="923">
          <cell r="A923">
            <v>1993</v>
          </cell>
          <cell r="C923" t="str">
            <v>OR</v>
          </cell>
          <cell r="D923">
            <v>38732000</v>
          </cell>
          <cell r="E923">
            <v>0</v>
          </cell>
          <cell r="F923">
            <v>0</v>
          </cell>
          <cell r="G923">
            <v>373204000</v>
          </cell>
          <cell r="H923">
            <v>10426000</v>
          </cell>
          <cell r="I923">
            <v>0</v>
          </cell>
          <cell r="J923">
            <v>0</v>
          </cell>
          <cell r="K923">
            <v>427000</v>
          </cell>
          <cell r="L923">
            <v>0</v>
          </cell>
          <cell r="M923">
            <v>1306000</v>
          </cell>
          <cell r="N923">
            <v>0</v>
          </cell>
          <cell r="O923">
            <v>8207000</v>
          </cell>
          <cell r="P923">
            <v>4592000</v>
          </cell>
          <cell r="Q923">
            <v>240138000</v>
          </cell>
          <cell r="R923">
            <v>611000</v>
          </cell>
        </row>
        <row r="924">
          <cell r="A924">
            <v>1993</v>
          </cell>
          <cell r="C924" t="str">
            <v>PA</v>
          </cell>
          <cell r="D924">
            <v>166721000</v>
          </cell>
          <cell r="E924">
            <v>96324000</v>
          </cell>
          <cell r="F924">
            <v>36105000</v>
          </cell>
          <cell r="G924">
            <v>2501687000</v>
          </cell>
          <cell r="H924">
            <v>3000</v>
          </cell>
          <cell r="I924">
            <v>0</v>
          </cell>
          <cell r="J924">
            <v>10172000</v>
          </cell>
          <cell r="K924">
            <v>2616000</v>
          </cell>
          <cell r="L924">
            <v>0</v>
          </cell>
          <cell r="M924">
            <v>906000</v>
          </cell>
          <cell r="N924">
            <v>11292000</v>
          </cell>
          <cell r="O924">
            <v>16010000</v>
          </cell>
          <cell r="P924">
            <v>0</v>
          </cell>
          <cell r="Q924">
            <v>964685000</v>
          </cell>
          <cell r="R924">
            <v>333551000</v>
          </cell>
        </row>
        <row r="925">
          <cell r="A925">
            <v>1993</v>
          </cell>
          <cell r="C925" t="str">
            <v>RI</v>
          </cell>
          <cell r="D925">
            <v>26868000</v>
          </cell>
          <cell r="E925">
            <v>8438000</v>
          </cell>
          <cell r="F925">
            <v>10989000</v>
          </cell>
          <cell r="G925">
            <v>157498000</v>
          </cell>
          <cell r="H925">
            <v>0</v>
          </cell>
          <cell r="I925">
            <v>0</v>
          </cell>
          <cell r="J925">
            <v>76000</v>
          </cell>
          <cell r="K925">
            <v>720000</v>
          </cell>
          <cell r="L925">
            <v>0</v>
          </cell>
          <cell r="M925">
            <v>1515000</v>
          </cell>
          <cell r="N925">
            <v>205000</v>
          </cell>
          <cell r="O925">
            <v>2562000</v>
          </cell>
          <cell r="P925">
            <v>0</v>
          </cell>
          <cell r="Q925">
            <v>135813000</v>
          </cell>
          <cell r="R925">
            <v>20236000</v>
          </cell>
        </row>
        <row r="926">
          <cell r="A926">
            <v>1993</v>
          </cell>
          <cell r="C926" t="str">
            <v>SC</v>
          </cell>
          <cell r="D926">
            <v>55664000</v>
          </cell>
          <cell r="E926">
            <v>19272000</v>
          </cell>
          <cell r="F926">
            <v>0</v>
          </cell>
          <cell r="G926">
            <v>301534000</v>
          </cell>
          <cell r="H926">
            <v>603000</v>
          </cell>
          <cell r="I926">
            <v>462000</v>
          </cell>
          <cell r="J926">
            <v>0</v>
          </cell>
          <cell r="K926">
            <v>9000</v>
          </cell>
          <cell r="L926">
            <v>0</v>
          </cell>
          <cell r="M926">
            <v>3056000</v>
          </cell>
          <cell r="N926">
            <v>0</v>
          </cell>
          <cell r="O926">
            <v>3573000</v>
          </cell>
          <cell r="P926">
            <v>10000</v>
          </cell>
          <cell r="Q926">
            <v>126419000</v>
          </cell>
          <cell r="R926">
            <v>54766000</v>
          </cell>
        </row>
        <row r="927">
          <cell r="A927">
            <v>1993</v>
          </cell>
          <cell r="C927" t="str">
            <v>SD</v>
          </cell>
          <cell r="D927">
            <v>14164000</v>
          </cell>
          <cell r="E927">
            <v>6299000</v>
          </cell>
          <cell r="F927">
            <v>2383000</v>
          </cell>
          <cell r="G927">
            <v>88851000</v>
          </cell>
          <cell r="H927">
            <v>2487000</v>
          </cell>
          <cell r="I927">
            <v>0</v>
          </cell>
          <cell r="J927">
            <v>4000</v>
          </cell>
          <cell r="K927">
            <v>0</v>
          </cell>
          <cell r="L927">
            <v>0</v>
          </cell>
          <cell r="M927">
            <v>618000</v>
          </cell>
          <cell r="N927">
            <v>16000</v>
          </cell>
          <cell r="O927">
            <v>484000</v>
          </cell>
          <cell r="P927">
            <v>19000</v>
          </cell>
          <cell r="Q927">
            <v>27533000</v>
          </cell>
          <cell r="R927">
            <v>67000</v>
          </cell>
        </row>
        <row r="928">
          <cell r="A928">
            <v>1993</v>
          </cell>
          <cell r="C928" t="str">
            <v>TN</v>
          </cell>
          <cell r="D928">
            <v>71641000</v>
          </cell>
          <cell r="E928">
            <v>26160000</v>
          </cell>
          <cell r="F928">
            <v>0</v>
          </cell>
          <cell r="G928">
            <v>617638000</v>
          </cell>
          <cell r="H928">
            <v>2017000</v>
          </cell>
          <cell r="I928">
            <v>0</v>
          </cell>
          <cell r="J928">
            <v>0</v>
          </cell>
          <cell r="K928">
            <v>1771000</v>
          </cell>
          <cell r="L928">
            <v>0</v>
          </cell>
          <cell r="M928">
            <v>1033000</v>
          </cell>
          <cell r="N928">
            <v>0</v>
          </cell>
          <cell r="O928">
            <v>2551000</v>
          </cell>
          <cell r="P928">
            <v>208000</v>
          </cell>
          <cell r="Q928">
            <v>217398000</v>
          </cell>
          <cell r="R928">
            <v>81607000</v>
          </cell>
        </row>
        <row r="929">
          <cell r="A929">
            <v>1993</v>
          </cell>
          <cell r="C929" t="str">
            <v>TX</v>
          </cell>
          <cell r="D929">
            <v>249177000</v>
          </cell>
          <cell r="E929">
            <v>49307000</v>
          </cell>
          <cell r="F929">
            <v>1444000</v>
          </cell>
          <cell r="G929">
            <v>1490318000</v>
          </cell>
          <cell r="H929">
            <v>19932000</v>
          </cell>
          <cell r="I929">
            <v>156000</v>
          </cell>
          <cell r="J929">
            <v>0</v>
          </cell>
          <cell r="K929">
            <v>325000</v>
          </cell>
          <cell r="L929">
            <v>14000</v>
          </cell>
          <cell r="M929">
            <v>6807000</v>
          </cell>
          <cell r="N929">
            <v>1000</v>
          </cell>
          <cell r="O929">
            <v>17861000</v>
          </cell>
          <cell r="P929">
            <v>1018000</v>
          </cell>
          <cell r="Q929">
            <v>863522000</v>
          </cell>
          <cell r="R929">
            <v>241244000</v>
          </cell>
        </row>
        <row r="930">
          <cell r="A930">
            <v>1993</v>
          </cell>
          <cell r="C930" t="str">
            <v>US</v>
          </cell>
          <cell r="D930">
            <v>3765879000</v>
          </cell>
          <cell r="E930">
            <v>1538781000</v>
          </cell>
          <cell r="F930">
            <v>742745000</v>
          </cell>
          <cell r="G930">
            <v>32627556000</v>
          </cell>
          <cell r="H930">
            <v>133239000</v>
          </cell>
          <cell r="I930">
            <v>45775000</v>
          </cell>
          <cell r="J930">
            <v>61191000</v>
          </cell>
          <cell r="K930">
            <v>138847000</v>
          </cell>
          <cell r="L930">
            <v>14430000</v>
          </cell>
          <cell r="M930">
            <v>179144000</v>
          </cell>
          <cell r="N930">
            <v>71603000</v>
          </cell>
          <cell r="O930">
            <v>384251000</v>
          </cell>
          <cell r="P930">
            <v>29658000</v>
          </cell>
          <cell r="Q930">
            <v>25045098000</v>
          </cell>
          <cell r="R930">
            <v>3406415000</v>
          </cell>
        </row>
        <row r="931">
          <cell r="A931">
            <v>1993</v>
          </cell>
          <cell r="C931" t="str">
            <v>UT</v>
          </cell>
          <cell r="D931">
            <v>31432000</v>
          </cell>
          <cell r="E931">
            <v>20331000</v>
          </cell>
          <cell r="F931">
            <v>0</v>
          </cell>
          <cell r="G931">
            <v>161901000</v>
          </cell>
          <cell r="H931">
            <v>79000</v>
          </cell>
          <cell r="I931">
            <v>0</v>
          </cell>
          <cell r="J931">
            <v>0</v>
          </cell>
          <cell r="K931">
            <v>0</v>
          </cell>
          <cell r="L931">
            <v>0</v>
          </cell>
          <cell r="M931">
            <v>243000</v>
          </cell>
          <cell r="N931">
            <v>0</v>
          </cell>
          <cell r="O931">
            <v>1062000</v>
          </cell>
          <cell r="P931">
            <v>0</v>
          </cell>
          <cell r="Q931">
            <v>88179000</v>
          </cell>
          <cell r="R931">
            <v>22446000</v>
          </cell>
        </row>
        <row r="932">
          <cell r="A932">
            <v>1993</v>
          </cell>
          <cell r="C932" t="str">
            <v>VT</v>
          </cell>
          <cell r="D932">
            <v>11290000</v>
          </cell>
          <cell r="E932">
            <v>245000</v>
          </cell>
          <cell r="F932">
            <v>7203000</v>
          </cell>
          <cell r="G932">
            <v>79513000</v>
          </cell>
          <cell r="H932">
            <v>67000</v>
          </cell>
          <cell r="I932">
            <v>0</v>
          </cell>
          <cell r="J932">
            <v>96000</v>
          </cell>
          <cell r="K932">
            <v>0</v>
          </cell>
          <cell r="L932">
            <v>0</v>
          </cell>
          <cell r="M932">
            <v>50000</v>
          </cell>
          <cell r="N932">
            <v>144000</v>
          </cell>
          <cell r="O932">
            <v>488000</v>
          </cell>
          <cell r="P932">
            <v>0</v>
          </cell>
          <cell r="Q932">
            <v>67651000</v>
          </cell>
          <cell r="R932">
            <v>4770000</v>
          </cell>
        </row>
        <row r="933">
          <cell r="A933">
            <v>1993</v>
          </cell>
          <cell r="C933" t="str">
            <v>VA</v>
          </cell>
          <cell r="D933">
            <v>77062000</v>
          </cell>
          <cell r="E933">
            <v>36040000</v>
          </cell>
          <cell r="F933">
            <v>0</v>
          </cell>
          <cell r="G933">
            <v>514650000</v>
          </cell>
          <cell r="H933">
            <v>2182000</v>
          </cell>
          <cell r="I933">
            <v>1036000</v>
          </cell>
          <cell r="J933">
            <v>0</v>
          </cell>
          <cell r="K933">
            <v>694000</v>
          </cell>
          <cell r="L933">
            <v>2119000</v>
          </cell>
          <cell r="M933">
            <v>4809000</v>
          </cell>
          <cell r="N933">
            <v>0</v>
          </cell>
          <cell r="O933">
            <v>8071000</v>
          </cell>
          <cell r="P933">
            <v>4239000</v>
          </cell>
          <cell r="Q933">
            <v>483837000</v>
          </cell>
          <cell r="R933">
            <v>33552000</v>
          </cell>
        </row>
        <row r="934">
          <cell r="A934">
            <v>1993</v>
          </cell>
          <cell r="C934" t="str">
            <v>WA</v>
          </cell>
          <cell r="D934">
            <v>99946000</v>
          </cell>
          <cell r="E934">
            <v>3201000</v>
          </cell>
          <cell r="F934">
            <v>17994000</v>
          </cell>
          <cell r="G934">
            <v>780508000</v>
          </cell>
          <cell r="H934">
            <v>2544000</v>
          </cell>
          <cell r="I934">
            <v>0</v>
          </cell>
          <cell r="J934">
            <v>1714000</v>
          </cell>
          <cell r="K934">
            <v>6714000</v>
          </cell>
          <cell r="L934">
            <v>59000</v>
          </cell>
          <cell r="M934">
            <v>1384000</v>
          </cell>
          <cell r="N934">
            <v>1851000</v>
          </cell>
          <cell r="O934">
            <v>10613000</v>
          </cell>
          <cell r="P934">
            <v>116000</v>
          </cell>
          <cell r="Q934">
            <v>588498000</v>
          </cell>
          <cell r="R934">
            <v>54952000</v>
          </cell>
        </row>
        <row r="935">
          <cell r="A935">
            <v>1993</v>
          </cell>
          <cell r="C935" t="str">
            <v>WV</v>
          </cell>
          <cell r="D935">
            <v>24626000</v>
          </cell>
          <cell r="E935">
            <v>0</v>
          </cell>
          <cell r="F935">
            <v>2224000</v>
          </cell>
          <cell r="G935">
            <v>159154000</v>
          </cell>
          <cell r="H935">
            <v>973000</v>
          </cell>
          <cell r="I935">
            <v>0</v>
          </cell>
          <cell r="J935">
            <v>0</v>
          </cell>
          <cell r="K935">
            <v>0</v>
          </cell>
          <cell r="L935">
            <v>0</v>
          </cell>
          <cell r="M935">
            <v>846000</v>
          </cell>
          <cell r="N935">
            <v>20000</v>
          </cell>
          <cell r="O935">
            <v>1662000</v>
          </cell>
          <cell r="P935">
            <v>2000</v>
          </cell>
          <cell r="Q935">
            <v>113816000</v>
          </cell>
          <cell r="R935">
            <v>2633000</v>
          </cell>
        </row>
        <row r="936">
          <cell r="A936">
            <v>1993</v>
          </cell>
          <cell r="C936" t="str">
            <v>WI</v>
          </cell>
          <cell r="D936">
            <v>75695000</v>
          </cell>
          <cell r="E936">
            <v>41139000</v>
          </cell>
          <cell r="F936">
            <v>24657000</v>
          </cell>
          <cell r="G936">
            <v>895685000</v>
          </cell>
          <cell r="H936">
            <v>6799000</v>
          </cell>
          <cell r="I936">
            <v>0</v>
          </cell>
          <cell r="J936">
            <v>12821000</v>
          </cell>
          <cell r="K936">
            <v>12065000</v>
          </cell>
          <cell r="L936">
            <v>856000</v>
          </cell>
          <cell r="M936">
            <v>2230000</v>
          </cell>
          <cell r="N936">
            <v>13125000</v>
          </cell>
          <cell r="O936">
            <v>13403000</v>
          </cell>
          <cell r="P936">
            <v>1031000</v>
          </cell>
          <cell r="Q936">
            <v>395840000</v>
          </cell>
          <cell r="R936">
            <v>57538000</v>
          </cell>
        </row>
        <row r="937">
          <cell r="A937">
            <v>1993</v>
          </cell>
          <cell r="C937" t="str">
            <v>WY</v>
          </cell>
          <cell r="D937">
            <v>11981000</v>
          </cell>
          <cell r="E937">
            <v>11162000</v>
          </cell>
          <cell r="F937">
            <v>1623000</v>
          </cell>
          <cell r="G937">
            <v>42112000</v>
          </cell>
          <cell r="H937">
            <v>0</v>
          </cell>
          <cell r="I937">
            <v>0</v>
          </cell>
          <cell r="J937">
            <v>0</v>
          </cell>
          <cell r="K937">
            <v>0</v>
          </cell>
          <cell r="L937">
            <v>0</v>
          </cell>
          <cell r="M937">
            <v>366000</v>
          </cell>
          <cell r="N937">
            <v>13000</v>
          </cell>
          <cell r="O937">
            <v>787000</v>
          </cell>
          <cell r="P937">
            <v>0</v>
          </cell>
          <cell r="Q937">
            <v>27194000</v>
          </cell>
          <cell r="R937">
            <v>54000</v>
          </cell>
        </row>
        <row r="938">
          <cell r="A938">
            <v>1994</v>
          </cell>
          <cell r="C938" t="str">
            <v>AL</v>
          </cell>
          <cell r="D938">
            <v>65318000</v>
          </cell>
          <cell r="E938">
            <v>0</v>
          </cell>
          <cell r="F938">
            <v>0</v>
          </cell>
          <cell r="G938">
            <v>272895000</v>
          </cell>
          <cell r="H938">
            <v>6557000</v>
          </cell>
          <cell r="I938">
            <v>11000</v>
          </cell>
          <cell r="J938">
            <v>0</v>
          </cell>
          <cell r="K938">
            <v>4387000</v>
          </cell>
          <cell r="L938">
            <v>11665000</v>
          </cell>
          <cell r="M938">
            <v>1827000</v>
          </cell>
          <cell r="N938">
            <v>0</v>
          </cell>
          <cell r="O938">
            <v>10716000</v>
          </cell>
          <cell r="P938">
            <v>11725000</v>
          </cell>
          <cell r="Q938">
            <v>231409000</v>
          </cell>
          <cell r="R938">
            <v>11000</v>
          </cell>
        </row>
        <row r="939">
          <cell r="A939">
            <v>1994</v>
          </cell>
          <cell r="C939" t="str">
            <v>AK</v>
          </cell>
          <cell r="D939">
            <v>31412000</v>
          </cell>
          <cell r="E939">
            <v>6736000</v>
          </cell>
          <cell r="F939">
            <v>31334000</v>
          </cell>
          <cell r="G939">
            <v>81612000</v>
          </cell>
          <cell r="H939">
            <v>0</v>
          </cell>
          <cell r="I939">
            <v>0</v>
          </cell>
          <cell r="J939">
            <v>120000</v>
          </cell>
          <cell r="K939">
            <v>241000</v>
          </cell>
          <cell r="L939">
            <v>0</v>
          </cell>
          <cell r="M939">
            <v>521000</v>
          </cell>
          <cell r="N939">
            <v>327000</v>
          </cell>
          <cell r="O939">
            <v>3062000</v>
          </cell>
          <cell r="P939">
            <v>0</v>
          </cell>
          <cell r="Q939">
            <v>133640000</v>
          </cell>
          <cell r="R939">
            <v>3889000</v>
          </cell>
        </row>
        <row r="940">
          <cell r="A940">
            <v>1994</v>
          </cell>
          <cell r="C940" t="str">
            <v>AZ</v>
          </cell>
          <cell r="D940">
            <v>46473000</v>
          </cell>
          <cell r="E940">
            <v>115000</v>
          </cell>
          <cell r="F940">
            <v>3945000</v>
          </cell>
          <cell r="G940">
            <v>470816000</v>
          </cell>
          <cell r="H940">
            <v>869000</v>
          </cell>
          <cell r="I940">
            <v>0</v>
          </cell>
          <cell r="J940">
            <v>0</v>
          </cell>
          <cell r="K940">
            <v>3414000</v>
          </cell>
          <cell r="L940">
            <v>498000</v>
          </cell>
          <cell r="M940">
            <v>0</v>
          </cell>
          <cell r="N940">
            <v>11000</v>
          </cell>
          <cell r="O940">
            <v>12483000</v>
          </cell>
          <cell r="P940">
            <v>2717000</v>
          </cell>
          <cell r="Q940">
            <v>280059000</v>
          </cell>
          <cell r="R940">
            <v>35226000</v>
          </cell>
        </row>
        <row r="941">
          <cell r="A941">
            <v>1994</v>
          </cell>
          <cell r="C941" t="str">
            <v>AR</v>
          </cell>
          <cell r="D941">
            <v>37079000</v>
          </cell>
          <cell r="E941">
            <v>663000</v>
          </cell>
          <cell r="F941">
            <v>0</v>
          </cell>
          <cell r="G941">
            <v>230998000</v>
          </cell>
          <cell r="H941">
            <v>2609000</v>
          </cell>
          <cell r="I941">
            <v>21000</v>
          </cell>
          <cell r="J941">
            <v>0</v>
          </cell>
          <cell r="K941">
            <v>2452000</v>
          </cell>
          <cell r="L941">
            <v>0</v>
          </cell>
          <cell r="M941">
            <v>158000</v>
          </cell>
          <cell r="N941">
            <v>0</v>
          </cell>
          <cell r="O941">
            <v>8824000</v>
          </cell>
          <cell r="P941">
            <v>35000</v>
          </cell>
          <cell r="Q941">
            <v>59638000</v>
          </cell>
          <cell r="R941">
            <v>30766000</v>
          </cell>
        </row>
        <row r="942">
          <cell r="A942">
            <v>1994</v>
          </cell>
          <cell r="C942" t="str">
            <v>CA</v>
          </cell>
          <cell r="D942">
            <v>448589000</v>
          </cell>
          <cell r="E942">
            <v>430000</v>
          </cell>
          <cell r="F942">
            <v>62355000</v>
          </cell>
          <cell r="G942">
            <v>4725983000</v>
          </cell>
          <cell r="H942">
            <v>19406000</v>
          </cell>
          <cell r="I942">
            <v>4041000</v>
          </cell>
          <cell r="J942">
            <v>8608000</v>
          </cell>
          <cell r="K942">
            <v>26487000</v>
          </cell>
          <cell r="L942">
            <v>0</v>
          </cell>
          <cell r="M942">
            <v>8038000</v>
          </cell>
          <cell r="N942">
            <v>8866000</v>
          </cell>
          <cell r="O942">
            <v>60284000</v>
          </cell>
          <cell r="P942">
            <v>199000</v>
          </cell>
          <cell r="Q942">
            <v>6709122000</v>
          </cell>
          <cell r="R942">
            <v>471009000</v>
          </cell>
        </row>
        <row r="943">
          <cell r="A943">
            <v>1994</v>
          </cell>
          <cell r="C943" t="str">
            <v>CO</v>
          </cell>
          <cell r="D943">
            <v>39287000</v>
          </cell>
          <cell r="E943">
            <v>79699000</v>
          </cell>
          <cell r="F943">
            <v>11264000</v>
          </cell>
          <cell r="G943">
            <v>376334000</v>
          </cell>
          <cell r="H943">
            <v>0</v>
          </cell>
          <cell r="I943">
            <v>4000</v>
          </cell>
          <cell r="J943">
            <v>22000</v>
          </cell>
          <cell r="K943">
            <v>300000</v>
          </cell>
          <cell r="L943">
            <v>0</v>
          </cell>
          <cell r="M943">
            <v>907000</v>
          </cell>
          <cell r="N943">
            <v>313000</v>
          </cell>
          <cell r="O943">
            <v>2185000</v>
          </cell>
          <cell r="P943">
            <v>0</v>
          </cell>
          <cell r="Q943">
            <v>186542000</v>
          </cell>
          <cell r="R943">
            <v>9428000</v>
          </cell>
        </row>
        <row r="944">
          <cell r="A944">
            <v>1994</v>
          </cell>
          <cell r="C944" t="str">
            <v>CT</v>
          </cell>
          <cell r="D944">
            <v>84716000</v>
          </cell>
          <cell r="E944">
            <v>53822000</v>
          </cell>
          <cell r="F944">
            <v>21742000</v>
          </cell>
          <cell r="G944">
            <v>470273000</v>
          </cell>
          <cell r="H944">
            <v>0</v>
          </cell>
          <cell r="I944">
            <v>440000</v>
          </cell>
          <cell r="J944">
            <v>611000</v>
          </cell>
          <cell r="K944">
            <v>499000</v>
          </cell>
          <cell r="L944">
            <v>0</v>
          </cell>
          <cell r="M944">
            <v>6023000</v>
          </cell>
          <cell r="N944">
            <v>1094000</v>
          </cell>
          <cell r="O944">
            <v>8086000</v>
          </cell>
          <cell r="P944">
            <v>0</v>
          </cell>
          <cell r="Q944">
            <v>462334000</v>
          </cell>
          <cell r="R944">
            <v>159622000</v>
          </cell>
        </row>
        <row r="945">
          <cell r="A945">
            <v>1994</v>
          </cell>
          <cell r="C945" t="str">
            <v>DE</v>
          </cell>
          <cell r="D945">
            <v>7797000</v>
          </cell>
          <cell r="E945">
            <v>159000</v>
          </cell>
          <cell r="F945">
            <v>31015000</v>
          </cell>
          <cell r="G945">
            <v>90023000</v>
          </cell>
          <cell r="H945">
            <v>185000</v>
          </cell>
          <cell r="I945">
            <v>0</v>
          </cell>
          <cell r="J945">
            <v>10000</v>
          </cell>
          <cell r="K945">
            <v>30000</v>
          </cell>
          <cell r="L945">
            <v>0</v>
          </cell>
          <cell r="M945">
            <v>360000</v>
          </cell>
          <cell r="N945">
            <v>133000</v>
          </cell>
          <cell r="O945">
            <v>1794000</v>
          </cell>
          <cell r="P945">
            <v>0</v>
          </cell>
          <cell r="Q945">
            <v>39423000</v>
          </cell>
          <cell r="R945">
            <v>3068000</v>
          </cell>
        </row>
        <row r="946">
          <cell r="A946">
            <v>1994</v>
          </cell>
          <cell r="C946" t="str">
            <v>DC</v>
          </cell>
          <cell r="D946">
            <v>14364000</v>
          </cell>
          <cell r="E946">
            <v>5930000</v>
          </cell>
          <cell r="F946">
            <v>27462000</v>
          </cell>
          <cell r="G946">
            <v>223128000</v>
          </cell>
          <cell r="H946">
            <v>0</v>
          </cell>
          <cell r="I946">
            <v>0</v>
          </cell>
          <cell r="J946">
            <v>0</v>
          </cell>
          <cell r="K946">
            <v>0</v>
          </cell>
          <cell r="L946">
            <v>0</v>
          </cell>
          <cell r="M946">
            <v>5000</v>
          </cell>
          <cell r="N946">
            <v>409000</v>
          </cell>
          <cell r="O946">
            <v>1559000</v>
          </cell>
          <cell r="P946">
            <v>0</v>
          </cell>
          <cell r="Q946">
            <v>133036000</v>
          </cell>
          <cell r="R946">
            <v>22115000</v>
          </cell>
        </row>
        <row r="947">
          <cell r="A947">
            <v>1994</v>
          </cell>
          <cell r="C947" t="str">
            <v>FL</v>
          </cell>
          <cell r="D947">
            <v>56635000</v>
          </cell>
          <cell r="E947">
            <v>142197000</v>
          </cell>
          <cell r="F947">
            <v>0</v>
          </cell>
          <cell r="G947">
            <v>1039396000</v>
          </cell>
          <cell r="H947">
            <v>5739000</v>
          </cell>
          <cell r="I947">
            <v>436000</v>
          </cell>
          <cell r="J947">
            <v>0</v>
          </cell>
          <cell r="K947">
            <v>6714000</v>
          </cell>
          <cell r="L947">
            <v>113000</v>
          </cell>
          <cell r="M947">
            <v>3426000</v>
          </cell>
          <cell r="N947">
            <v>0</v>
          </cell>
          <cell r="O947">
            <v>9164000</v>
          </cell>
          <cell r="P947">
            <v>1851000</v>
          </cell>
          <cell r="Q947">
            <v>304757000</v>
          </cell>
          <cell r="R947">
            <v>0</v>
          </cell>
        </row>
        <row r="948">
          <cell r="A948">
            <v>1994</v>
          </cell>
          <cell r="C948" t="str">
            <v>GA</v>
          </cell>
          <cell r="D948">
            <v>98889000</v>
          </cell>
          <cell r="E948">
            <v>0</v>
          </cell>
          <cell r="F948">
            <v>0</v>
          </cell>
          <cell r="G948">
            <v>618259000</v>
          </cell>
          <cell r="H948">
            <v>5143000</v>
          </cell>
          <cell r="I948">
            <v>0</v>
          </cell>
          <cell r="J948">
            <v>0</v>
          </cell>
          <cell r="K948">
            <v>945000</v>
          </cell>
          <cell r="L948">
            <v>0</v>
          </cell>
          <cell r="M948">
            <v>1605000</v>
          </cell>
          <cell r="N948">
            <v>0</v>
          </cell>
          <cell r="O948">
            <v>3302000</v>
          </cell>
          <cell r="P948">
            <v>90000</v>
          </cell>
          <cell r="Q948">
            <v>445846000</v>
          </cell>
          <cell r="R948">
            <v>0</v>
          </cell>
        </row>
        <row r="949">
          <cell r="A949">
            <v>1994</v>
          </cell>
          <cell r="C949" t="str">
            <v>HI</v>
          </cell>
          <cell r="D949">
            <v>20720000</v>
          </cell>
          <cell r="E949">
            <v>1983000</v>
          </cell>
          <cell r="F949">
            <v>0</v>
          </cell>
          <cell r="G949">
            <v>116866000</v>
          </cell>
          <cell r="H949">
            <v>969000</v>
          </cell>
          <cell r="I949">
            <v>0</v>
          </cell>
          <cell r="J949">
            <v>0</v>
          </cell>
          <cell r="K949">
            <v>1357000</v>
          </cell>
          <cell r="L949">
            <v>2276000</v>
          </cell>
          <cell r="M949">
            <v>358000</v>
          </cell>
          <cell r="N949">
            <v>0</v>
          </cell>
          <cell r="O949">
            <v>2581000</v>
          </cell>
          <cell r="P949">
            <v>2361000</v>
          </cell>
          <cell r="Q949">
            <v>157162000</v>
          </cell>
          <cell r="R949">
            <v>43084000</v>
          </cell>
        </row>
        <row r="950">
          <cell r="A950">
            <v>1994</v>
          </cell>
          <cell r="C950" t="str">
            <v>ID</v>
          </cell>
          <cell r="D950">
            <v>18057000</v>
          </cell>
          <cell r="E950">
            <v>5059000</v>
          </cell>
          <cell r="F950">
            <v>6849000</v>
          </cell>
          <cell r="G950">
            <v>110323000</v>
          </cell>
          <cell r="H950">
            <v>761000</v>
          </cell>
          <cell r="I950">
            <v>0</v>
          </cell>
          <cell r="J950">
            <v>5554000</v>
          </cell>
          <cell r="K950">
            <v>37000</v>
          </cell>
          <cell r="L950">
            <v>0</v>
          </cell>
          <cell r="M950">
            <v>312000</v>
          </cell>
          <cell r="N950">
            <v>6073000</v>
          </cell>
          <cell r="O950">
            <v>1459000</v>
          </cell>
          <cell r="P950">
            <v>0</v>
          </cell>
          <cell r="Q950">
            <v>40345000</v>
          </cell>
          <cell r="R950">
            <v>36000</v>
          </cell>
        </row>
        <row r="951">
          <cell r="A951">
            <v>1994</v>
          </cell>
          <cell r="C951" t="str">
            <v>IL</v>
          </cell>
          <cell r="D951">
            <v>219419000</v>
          </cell>
          <cell r="E951">
            <v>62130000</v>
          </cell>
          <cell r="F951">
            <v>33159000</v>
          </cell>
          <cell r="G951">
            <v>1852890000</v>
          </cell>
          <cell r="H951">
            <v>5458000</v>
          </cell>
          <cell r="I951">
            <v>0</v>
          </cell>
          <cell r="J951">
            <v>38000</v>
          </cell>
          <cell r="K951">
            <v>12547000</v>
          </cell>
          <cell r="L951">
            <v>3190000</v>
          </cell>
          <cell r="M951">
            <v>2712000</v>
          </cell>
          <cell r="N951">
            <v>340000</v>
          </cell>
          <cell r="O951">
            <v>23909000</v>
          </cell>
          <cell r="P951">
            <v>3217000</v>
          </cell>
          <cell r="Q951">
            <v>1050904000</v>
          </cell>
          <cell r="R951">
            <v>80379000</v>
          </cell>
        </row>
        <row r="952">
          <cell r="A952">
            <v>1994</v>
          </cell>
          <cell r="C952" t="str">
            <v>IN</v>
          </cell>
          <cell r="D952">
            <v>85596000</v>
          </cell>
          <cell r="E952">
            <v>62976000</v>
          </cell>
          <cell r="F952">
            <v>30229000</v>
          </cell>
          <cell r="G952">
            <v>489652000</v>
          </cell>
          <cell r="H952">
            <v>355000</v>
          </cell>
          <cell r="I952">
            <v>0</v>
          </cell>
          <cell r="J952">
            <v>3123000</v>
          </cell>
          <cell r="K952">
            <v>16000</v>
          </cell>
          <cell r="L952">
            <v>0</v>
          </cell>
          <cell r="M952">
            <v>2673000</v>
          </cell>
          <cell r="N952">
            <v>3498000</v>
          </cell>
          <cell r="O952">
            <v>2390000</v>
          </cell>
          <cell r="P952">
            <v>2000</v>
          </cell>
          <cell r="Q952">
            <v>213949000</v>
          </cell>
          <cell r="R952">
            <v>0</v>
          </cell>
        </row>
        <row r="953">
          <cell r="A953">
            <v>1994</v>
          </cell>
          <cell r="C953" t="str">
            <v>IA</v>
          </cell>
          <cell r="D953">
            <v>49946000</v>
          </cell>
          <cell r="E953">
            <v>14755000</v>
          </cell>
          <cell r="F953">
            <v>30605000</v>
          </cell>
          <cell r="G953">
            <v>414364000</v>
          </cell>
          <cell r="H953">
            <v>0</v>
          </cell>
          <cell r="I953">
            <v>0</v>
          </cell>
          <cell r="J953">
            <v>0</v>
          </cell>
          <cell r="K953">
            <v>2131000</v>
          </cell>
          <cell r="L953">
            <v>0</v>
          </cell>
          <cell r="M953">
            <v>214000</v>
          </cell>
          <cell r="N953">
            <v>197000</v>
          </cell>
          <cell r="O953">
            <v>3586000</v>
          </cell>
          <cell r="P953">
            <v>0</v>
          </cell>
          <cell r="Q953">
            <v>169465000</v>
          </cell>
          <cell r="R953">
            <v>3211000</v>
          </cell>
        </row>
        <row r="954">
          <cell r="A954">
            <v>1994</v>
          </cell>
          <cell r="C954" t="str">
            <v>KS</v>
          </cell>
          <cell r="D954">
            <v>19193000</v>
          </cell>
          <cell r="E954">
            <v>1180000</v>
          </cell>
          <cell r="F954">
            <v>3911000</v>
          </cell>
          <cell r="G954">
            <v>233452000</v>
          </cell>
          <cell r="H954">
            <v>1896000</v>
          </cell>
          <cell r="I954">
            <v>0</v>
          </cell>
          <cell r="J954">
            <v>98000</v>
          </cell>
          <cell r="K954">
            <v>336000</v>
          </cell>
          <cell r="L954">
            <v>0</v>
          </cell>
          <cell r="M954">
            <v>288000</v>
          </cell>
          <cell r="N954">
            <v>214000</v>
          </cell>
          <cell r="O954">
            <v>12570000</v>
          </cell>
          <cell r="P954">
            <v>0</v>
          </cell>
          <cell r="Q954">
            <v>146508000</v>
          </cell>
          <cell r="R954">
            <v>0</v>
          </cell>
        </row>
        <row r="955">
          <cell r="A955">
            <v>1994</v>
          </cell>
          <cell r="C955" t="str">
            <v>KY</v>
          </cell>
          <cell r="D955">
            <v>39372000</v>
          </cell>
          <cell r="E955">
            <v>26198000</v>
          </cell>
          <cell r="F955">
            <v>0</v>
          </cell>
          <cell r="G955">
            <v>434605000</v>
          </cell>
          <cell r="H955">
            <v>2190000</v>
          </cell>
          <cell r="I955">
            <v>0</v>
          </cell>
          <cell r="J955">
            <v>0</v>
          </cell>
          <cell r="K955">
            <v>3102000</v>
          </cell>
          <cell r="L955">
            <v>0</v>
          </cell>
          <cell r="M955">
            <v>244000</v>
          </cell>
          <cell r="N955">
            <v>0</v>
          </cell>
          <cell r="O955">
            <v>4312000</v>
          </cell>
          <cell r="P955">
            <v>0</v>
          </cell>
          <cell r="Q955">
            <v>220051000</v>
          </cell>
          <cell r="R955">
            <v>0</v>
          </cell>
        </row>
        <row r="956">
          <cell r="A956">
            <v>1994</v>
          </cell>
          <cell r="C956" t="str">
            <v>LA</v>
          </cell>
          <cell r="D956">
            <v>67266000</v>
          </cell>
          <cell r="E956">
            <v>1530000</v>
          </cell>
          <cell r="F956">
            <v>0</v>
          </cell>
          <cell r="G956">
            <v>397880000</v>
          </cell>
          <cell r="H956">
            <v>6134000</v>
          </cell>
          <cell r="I956">
            <v>0</v>
          </cell>
          <cell r="J956">
            <v>0</v>
          </cell>
          <cell r="K956">
            <v>81000</v>
          </cell>
          <cell r="L956">
            <v>0</v>
          </cell>
          <cell r="M956">
            <v>0</v>
          </cell>
          <cell r="N956">
            <v>0</v>
          </cell>
          <cell r="O956">
            <v>6791000</v>
          </cell>
          <cell r="P956">
            <v>55000</v>
          </cell>
          <cell r="Q956">
            <v>186453000</v>
          </cell>
          <cell r="R956">
            <v>0</v>
          </cell>
        </row>
        <row r="957">
          <cell r="A957">
            <v>1994</v>
          </cell>
          <cell r="C957" t="str">
            <v>ME</v>
          </cell>
          <cell r="D957">
            <v>26520000</v>
          </cell>
          <cell r="E957">
            <v>56855000</v>
          </cell>
          <cell r="F957">
            <v>590000</v>
          </cell>
          <cell r="G957">
            <v>154669000</v>
          </cell>
          <cell r="H957">
            <v>868000</v>
          </cell>
          <cell r="I957">
            <v>57000</v>
          </cell>
          <cell r="J957">
            <v>0</v>
          </cell>
          <cell r="K957">
            <v>38000</v>
          </cell>
          <cell r="L957">
            <v>0</v>
          </cell>
          <cell r="M957">
            <v>1084000</v>
          </cell>
          <cell r="N957">
            <v>0</v>
          </cell>
          <cell r="O957">
            <v>207000</v>
          </cell>
          <cell r="P957">
            <v>0</v>
          </cell>
          <cell r="Q957">
            <v>148775000</v>
          </cell>
          <cell r="R957">
            <v>1173000</v>
          </cell>
        </row>
        <row r="958">
          <cell r="A958">
            <v>1994</v>
          </cell>
          <cell r="C958" t="str">
            <v>MD</v>
          </cell>
          <cell r="D958">
            <v>59107000</v>
          </cell>
          <cell r="E958">
            <v>30584000</v>
          </cell>
          <cell r="F958">
            <v>3991000</v>
          </cell>
          <cell r="G958">
            <v>476196000</v>
          </cell>
          <cell r="H958">
            <v>2280000</v>
          </cell>
          <cell r="I958">
            <v>0</v>
          </cell>
          <cell r="J958">
            <v>591000</v>
          </cell>
          <cell r="K958">
            <v>344000</v>
          </cell>
          <cell r="L958">
            <v>1330000</v>
          </cell>
          <cell r="M958">
            <v>58000</v>
          </cell>
          <cell r="N958">
            <v>623000</v>
          </cell>
          <cell r="O958">
            <v>5526000</v>
          </cell>
          <cell r="P958">
            <v>1395000</v>
          </cell>
          <cell r="Q958">
            <v>418842000</v>
          </cell>
          <cell r="R958">
            <v>0</v>
          </cell>
        </row>
        <row r="959">
          <cell r="A959">
            <v>1994</v>
          </cell>
          <cell r="C959" t="str">
            <v>MA</v>
          </cell>
          <cell r="D959">
            <v>88551000</v>
          </cell>
          <cell r="E959">
            <v>19354000</v>
          </cell>
          <cell r="F959">
            <v>27678000</v>
          </cell>
          <cell r="G959">
            <v>998859000</v>
          </cell>
          <cell r="H959">
            <v>3187000</v>
          </cell>
          <cell r="I959">
            <v>510000</v>
          </cell>
          <cell r="J959">
            <v>1295000</v>
          </cell>
          <cell r="K959">
            <v>290000</v>
          </cell>
          <cell r="L959">
            <v>0</v>
          </cell>
          <cell r="M959">
            <v>3660000</v>
          </cell>
          <cell r="N959">
            <v>1519000</v>
          </cell>
          <cell r="O959">
            <v>6669000</v>
          </cell>
          <cell r="P959">
            <v>6000</v>
          </cell>
          <cell r="Q959">
            <v>767838000</v>
          </cell>
          <cell r="R959">
            <v>115524000</v>
          </cell>
        </row>
        <row r="960">
          <cell r="A960">
            <v>1994</v>
          </cell>
          <cell r="C960" t="str">
            <v>MI</v>
          </cell>
          <cell r="D960">
            <v>140238000</v>
          </cell>
          <cell r="E960">
            <v>109633000</v>
          </cell>
          <cell r="F960">
            <v>35804000</v>
          </cell>
          <cell r="G960">
            <v>1681592000</v>
          </cell>
          <cell r="H960">
            <v>3961000</v>
          </cell>
          <cell r="I960">
            <v>170000</v>
          </cell>
          <cell r="J960">
            <v>0</v>
          </cell>
          <cell r="K960">
            <v>17000</v>
          </cell>
          <cell r="L960">
            <v>0</v>
          </cell>
          <cell r="M960">
            <v>4576000</v>
          </cell>
          <cell r="N960">
            <v>560000</v>
          </cell>
          <cell r="O960">
            <v>14773000</v>
          </cell>
          <cell r="P960">
            <v>4000</v>
          </cell>
          <cell r="Q960">
            <v>1036088000</v>
          </cell>
          <cell r="R960">
            <v>43261000</v>
          </cell>
        </row>
        <row r="961">
          <cell r="A961">
            <v>1994</v>
          </cell>
          <cell r="C961" t="str">
            <v>MN</v>
          </cell>
          <cell r="D961">
            <v>93757000</v>
          </cell>
          <cell r="E961">
            <v>5447000</v>
          </cell>
          <cell r="F961">
            <v>27263000</v>
          </cell>
          <cell r="G961">
            <v>928877000</v>
          </cell>
          <cell r="H961">
            <v>1987000</v>
          </cell>
          <cell r="I961">
            <v>0</v>
          </cell>
          <cell r="J961">
            <v>142000</v>
          </cell>
          <cell r="K961">
            <v>8108000</v>
          </cell>
          <cell r="L961">
            <v>0</v>
          </cell>
          <cell r="M961">
            <v>4031000</v>
          </cell>
          <cell r="N961">
            <v>1394000</v>
          </cell>
          <cell r="O961">
            <v>15722000</v>
          </cell>
          <cell r="P961">
            <v>0</v>
          </cell>
          <cell r="Q961">
            <v>665176000</v>
          </cell>
          <cell r="R961">
            <v>33012000</v>
          </cell>
        </row>
        <row r="962">
          <cell r="A962">
            <v>1994</v>
          </cell>
          <cell r="C962" t="str">
            <v>MS</v>
          </cell>
          <cell r="D962">
            <v>48182000</v>
          </cell>
          <cell r="E962">
            <v>610000</v>
          </cell>
          <cell r="F962">
            <v>0</v>
          </cell>
          <cell r="G962">
            <v>264787000</v>
          </cell>
          <cell r="H962">
            <v>3849000</v>
          </cell>
          <cell r="I962">
            <v>0</v>
          </cell>
          <cell r="J962">
            <v>0</v>
          </cell>
          <cell r="K962">
            <v>27000</v>
          </cell>
          <cell r="L962">
            <v>0</v>
          </cell>
          <cell r="M962">
            <v>871000</v>
          </cell>
          <cell r="N962">
            <v>0</v>
          </cell>
          <cell r="O962">
            <v>2686000</v>
          </cell>
          <cell r="P962">
            <v>3000</v>
          </cell>
          <cell r="Q962">
            <v>90540000</v>
          </cell>
          <cell r="R962">
            <v>160000</v>
          </cell>
        </row>
        <row r="963">
          <cell r="A963">
            <v>1994</v>
          </cell>
          <cell r="C963" t="str">
            <v>MO</v>
          </cell>
          <cell r="D963">
            <v>74123000</v>
          </cell>
          <cell r="E963">
            <v>26966000</v>
          </cell>
          <cell r="F963">
            <v>11849000</v>
          </cell>
          <cell r="G963">
            <v>426137000</v>
          </cell>
          <cell r="H963">
            <v>1455000</v>
          </cell>
          <cell r="I963">
            <v>2490000</v>
          </cell>
          <cell r="J963">
            <v>1378000</v>
          </cell>
          <cell r="K963">
            <v>6083000</v>
          </cell>
          <cell r="L963">
            <v>0</v>
          </cell>
          <cell r="M963">
            <v>7944000</v>
          </cell>
          <cell r="N963">
            <v>2474000</v>
          </cell>
          <cell r="O963">
            <v>11228000</v>
          </cell>
          <cell r="P963">
            <v>46000</v>
          </cell>
          <cell r="Q963">
            <v>323304000</v>
          </cell>
          <cell r="R963">
            <v>14041000</v>
          </cell>
        </row>
        <row r="964">
          <cell r="A964">
            <v>1994</v>
          </cell>
          <cell r="C964" t="str">
            <v>MT</v>
          </cell>
          <cell r="D964">
            <v>8627000</v>
          </cell>
          <cell r="E964">
            <v>0</v>
          </cell>
          <cell r="F964">
            <v>6617000</v>
          </cell>
          <cell r="G964">
            <v>84354000</v>
          </cell>
          <cell r="H964">
            <v>537000</v>
          </cell>
          <cell r="I964">
            <v>0</v>
          </cell>
          <cell r="J964">
            <v>1440000</v>
          </cell>
          <cell r="K964">
            <v>0</v>
          </cell>
          <cell r="L964">
            <v>0</v>
          </cell>
          <cell r="M964">
            <v>40000</v>
          </cell>
          <cell r="N964">
            <v>1517000</v>
          </cell>
          <cell r="O964">
            <v>1892000</v>
          </cell>
          <cell r="P964">
            <v>1000</v>
          </cell>
          <cell r="Q964">
            <v>48900000</v>
          </cell>
          <cell r="R964">
            <v>0</v>
          </cell>
        </row>
        <row r="965">
          <cell r="A965">
            <v>1994</v>
          </cell>
          <cell r="C965" t="str">
            <v>NE</v>
          </cell>
          <cell r="D965">
            <v>24772000</v>
          </cell>
          <cell r="E965">
            <v>35428000</v>
          </cell>
          <cell r="F965">
            <v>26971000</v>
          </cell>
          <cell r="G965">
            <v>225753000</v>
          </cell>
          <cell r="H965">
            <v>1368000</v>
          </cell>
          <cell r="I965">
            <v>20000</v>
          </cell>
          <cell r="J965">
            <v>2042000</v>
          </cell>
          <cell r="K965">
            <v>644000</v>
          </cell>
          <cell r="L965">
            <v>0</v>
          </cell>
          <cell r="M965">
            <v>931000</v>
          </cell>
          <cell r="N965">
            <v>2454000</v>
          </cell>
          <cell r="O965">
            <v>3527000</v>
          </cell>
          <cell r="P965">
            <v>7000</v>
          </cell>
          <cell r="Q965">
            <v>68222000</v>
          </cell>
          <cell r="R965">
            <v>1550000</v>
          </cell>
        </row>
        <row r="966">
          <cell r="A966">
            <v>1994</v>
          </cell>
          <cell r="C966" t="str">
            <v>NV</v>
          </cell>
          <cell r="D966">
            <v>29165000</v>
          </cell>
          <cell r="E966">
            <v>23000</v>
          </cell>
          <cell r="F966">
            <v>0</v>
          </cell>
          <cell r="G966">
            <v>133125000</v>
          </cell>
          <cell r="H966">
            <v>709000</v>
          </cell>
          <cell r="I966">
            <v>0</v>
          </cell>
          <cell r="J966">
            <v>0</v>
          </cell>
          <cell r="K966">
            <v>3877000</v>
          </cell>
          <cell r="L966">
            <v>46000</v>
          </cell>
          <cell r="M966">
            <v>1197000</v>
          </cell>
          <cell r="N966">
            <v>0</v>
          </cell>
          <cell r="O966">
            <v>4742000</v>
          </cell>
          <cell r="P966">
            <v>76000</v>
          </cell>
          <cell r="Q966">
            <v>46895000</v>
          </cell>
          <cell r="R966">
            <v>3143000</v>
          </cell>
        </row>
        <row r="967">
          <cell r="A967">
            <v>1994</v>
          </cell>
          <cell r="C967" t="str">
            <v>NH</v>
          </cell>
          <cell r="D967">
            <v>18830000</v>
          </cell>
          <cell r="E967">
            <v>6012000</v>
          </cell>
          <cell r="F967">
            <v>10854000</v>
          </cell>
          <cell r="G967">
            <v>188386000</v>
          </cell>
          <cell r="H967">
            <v>196000</v>
          </cell>
          <cell r="I967">
            <v>0</v>
          </cell>
          <cell r="J967">
            <v>62000</v>
          </cell>
          <cell r="K967">
            <v>1000</v>
          </cell>
          <cell r="L967">
            <v>0</v>
          </cell>
          <cell r="M967">
            <v>911000</v>
          </cell>
          <cell r="N967">
            <v>112000</v>
          </cell>
          <cell r="O967">
            <v>559000</v>
          </cell>
          <cell r="P967">
            <v>0</v>
          </cell>
          <cell r="Q967">
            <v>76794000</v>
          </cell>
          <cell r="R967">
            <v>6747000</v>
          </cell>
        </row>
        <row r="968">
          <cell r="A968">
            <v>1994</v>
          </cell>
          <cell r="C968" t="str">
            <v>NJ</v>
          </cell>
          <cell r="D968">
            <v>92089000</v>
          </cell>
          <cell r="E968">
            <v>33058000</v>
          </cell>
          <cell r="F968">
            <v>39746000</v>
          </cell>
          <cell r="G968">
            <v>927263000</v>
          </cell>
          <cell r="H968">
            <v>3441000</v>
          </cell>
          <cell r="I968">
            <v>0</v>
          </cell>
          <cell r="J968">
            <v>313000</v>
          </cell>
          <cell r="K968">
            <v>5524000</v>
          </cell>
          <cell r="L968">
            <v>0</v>
          </cell>
          <cell r="M968">
            <v>2266000</v>
          </cell>
          <cell r="N968">
            <v>563000</v>
          </cell>
          <cell r="O968">
            <v>8146000</v>
          </cell>
          <cell r="P968">
            <v>60000</v>
          </cell>
          <cell r="Q968">
            <v>606017000</v>
          </cell>
          <cell r="R968">
            <v>27174000</v>
          </cell>
        </row>
        <row r="969">
          <cell r="A969">
            <v>1994</v>
          </cell>
          <cell r="C969" t="str">
            <v>NM</v>
          </cell>
          <cell r="D969">
            <v>28915000</v>
          </cell>
          <cell r="E969">
            <v>1658000</v>
          </cell>
          <cell r="F969">
            <v>12177000</v>
          </cell>
          <cell r="G969">
            <v>202180000</v>
          </cell>
          <cell r="H969">
            <v>1198000</v>
          </cell>
          <cell r="I969">
            <v>8000</v>
          </cell>
          <cell r="J969">
            <v>4000</v>
          </cell>
          <cell r="K969">
            <v>2138000</v>
          </cell>
          <cell r="L969">
            <v>0</v>
          </cell>
          <cell r="M969">
            <v>59000</v>
          </cell>
          <cell r="N969">
            <v>111000</v>
          </cell>
          <cell r="O969">
            <v>3265000</v>
          </cell>
          <cell r="P969">
            <v>1000</v>
          </cell>
          <cell r="Q969">
            <v>146507000</v>
          </cell>
          <cell r="R969">
            <v>4445000</v>
          </cell>
        </row>
        <row r="970">
          <cell r="A970">
            <v>1994</v>
          </cell>
          <cell r="C970" t="str">
            <v>NY</v>
          </cell>
          <cell r="D970">
            <v>368707000</v>
          </cell>
          <cell r="E970">
            <v>370330000</v>
          </cell>
          <cell r="F970">
            <v>87407000</v>
          </cell>
          <cell r="G970">
            <v>5057090000</v>
          </cell>
          <cell r="H970">
            <v>5530000</v>
          </cell>
          <cell r="I970">
            <v>26594000</v>
          </cell>
          <cell r="J970">
            <v>5557000</v>
          </cell>
          <cell r="K970">
            <v>11372000</v>
          </cell>
          <cell r="L970">
            <v>871000</v>
          </cell>
          <cell r="M970">
            <v>31478000</v>
          </cell>
          <cell r="N970">
            <v>5730000</v>
          </cell>
          <cell r="O970">
            <v>32673000</v>
          </cell>
          <cell r="P970">
            <v>894000</v>
          </cell>
          <cell r="Q970">
            <v>2903665000</v>
          </cell>
          <cell r="R970">
            <v>1119863000</v>
          </cell>
        </row>
        <row r="971">
          <cell r="A971">
            <v>1994</v>
          </cell>
          <cell r="C971" t="str">
            <v>NC</v>
          </cell>
          <cell r="D971">
            <v>68271000</v>
          </cell>
          <cell r="E971">
            <v>28878000</v>
          </cell>
          <cell r="F971">
            <v>0</v>
          </cell>
          <cell r="G971">
            <v>679538000</v>
          </cell>
          <cell r="H971">
            <v>3404000</v>
          </cell>
          <cell r="I971">
            <v>0</v>
          </cell>
          <cell r="J971">
            <v>0</v>
          </cell>
          <cell r="K971">
            <v>12028000</v>
          </cell>
          <cell r="L971">
            <v>54000</v>
          </cell>
          <cell r="M971">
            <v>5168000</v>
          </cell>
          <cell r="N971">
            <v>0</v>
          </cell>
          <cell r="O971">
            <v>19175000</v>
          </cell>
          <cell r="P971">
            <v>256000</v>
          </cell>
          <cell r="Q971">
            <v>385638000</v>
          </cell>
          <cell r="R971">
            <v>282503000</v>
          </cell>
        </row>
        <row r="972">
          <cell r="A972">
            <v>1994</v>
          </cell>
          <cell r="C972" t="str">
            <v>ND</v>
          </cell>
          <cell r="D972">
            <v>5124000</v>
          </cell>
          <cell r="E972">
            <v>7362000</v>
          </cell>
          <cell r="F972">
            <v>2638000</v>
          </cell>
          <cell r="G972">
            <v>138527000</v>
          </cell>
          <cell r="H972">
            <v>396000</v>
          </cell>
          <cell r="I972">
            <v>0</v>
          </cell>
          <cell r="J972">
            <v>30000</v>
          </cell>
          <cell r="K972">
            <v>420000</v>
          </cell>
          <cell r="L972">
            <v>8000</v>
          </cell>
          <cell r="M972">
            <v>349000</v>
          </cell>
          <cell r="N972">
            <v>149000</v>
          </cell>
          <cell r="O972">
            <v>1200000</v>
          </cell>
          <cell r="P972">
            <v>42000</v>
          </cell>
          <cell r="Q972">
            <v>23345000</v>
          </cell>
          <cell r="R972">
            <v>520000</v>
          </cell>
        </row>
        <row r="973">
          <cell r="A973">
            <v>1994</v>
          </cell>
          <cell r="C973" t="str">
            <v>OH</v>
          </cell>
          <cell r="D973">
            <v>184762000</v>
          </cell>
          <cell r="E973">
            <v>72511000</v>
          </cell>
          <cell r="F973">
            <v>33191000</v>
          </cell>
          <cell r="G973">
            <v>1452999000</v>
          </cell>
          <cell r="H973">
            <v>624000</v>
          </cell>
          <cell r="I973">
            <v>1354000</v>
          </cell>
          <cell r="J973">
            <v>880000</v>
          </cell>
          <cell r="K973">
            <v>288000</v>
          </cell>
          <cell r="L973">
            <v>0</v>
          </cell>
          <cell r="M973">
            <v>11859000</v>
          </cell>
          <cell r="N973">
            <v>1135000</v>
          </cell>
          <cell r="O973">
            <v>19310000</v>
          </cell>
          <cell r="P973">
            <v>0</v>
          </cell>
          <cell r="Q973">
            <v>1310808000</v>
          </cell>
          <cell r="R973">
            <v>94387000</v>
          </cell>
        </row>
        <row r="974">
          <cell r="A974">
            <v>1994</v>
          </cell>
          <cell r="C974" t="str">
            <v>OK</v>
          </cell>
          <cell r="D974">
            <v>41533000</v>
          </cell>
          <cell r="E974">
            <v>0</v>
          </cell>
          <cell r="F974">
            <v>37866000</v>
          </cell>
          <cell r="G974">
            <v>315260000</v>
          </cell>
          <cell r="H974">
            <v>0</v>
          </cell>
          <cell r="I974">
            <v>0</v>
          </cell>
          <cell r="J974">
            <v>1992000</v>
          </cell>
          <cell r="K974">
            <v>1360000</v>
          </cell>
          <cell r="L974">
            <v>0</v>
          </cell>
          <cell r="M974">
            <v>377000</v>
          </cell>
          <cell r="N974">
            <v>2773000</v>
          </cell>
          <cell r="O974">
            <v>7380000</v>
          </cell>
          <cell r="P974">
            <v>0</v>
          </cell>
          <cell r="Q974">
            <v>168938000</v>
          </cell>
          <cell r="R974">
            <v>5178000</v>
          </cell>
        </row>
        <row r="975">
          <cell r="A975">
            <v>1994</v>
          </cell>
          <cell r="C975" t="str">
            <v>OR</v>
          </cell>
          <cell r="D975">
            <v>43557000</v>
          </cell>
          <cell r="E975">
            <v>0</v>
          </cell>
          <cell r="F975">
            <v>0</v>
          </cell>
          <cell r="G975">
            <v>428807000</v>
          </cell>
          <cell r="H975">
            <v>12859000</v>
          </cell>
          <cell r="I975">
            <v>0</v>
          </cell>
          <cell r="J975">
            <v>0</v>
          </cell>
          <cell r="K975">
            <v>0</v>
          </cell>
          <cell r="L975">
            <v>0</v>
          </cell>
          <cell r="M975">
            <v>420000</v>
          </cell>
          <cell r="N975">
            <v>0</v>
          </cell>
          <cell r="O975">
            <v>4309000</v>
          </cell>
          <cell r="P975">
            <v>2887000</v>
          </cell>
          <cell r="Q975">
            <v>232513000</v>
          </cell>
          <cell r="R975">
            <v>4000</v>
          </cell>
        </row>
        <row r="976">
          <cell r="A976">
            <v>1994</v>
          </cell>
          <cell r="C976" t="str">
            <v>PA</v>
          </cell>
          <cell r="D976">
            <v>173692000</v>
          </cell>
          <cell r="E976">
            <v>70245000</v>
          </cell>
          <cell r="F976">
            <v>56217000</v>
          </cell>
          <cell r="G976">
            <v>2767732000</v>
          </cell>
          <cell r="H976">
            <v>9000</v>
          </cell>
          <cell r="I976">
            <v>0</v>
          </cell>
          <cell r="J976">
            <v>3501000</v>
          </cell>
          <cell r="K976">
            <v>3051000</v>
          </cell>
          <cell r="L976">
            <v>0</v>
          </cell>
          <cell r="M976">
            <v>3220000</v>
          </cell>
          <cell r="N976">
            <v>5302000</v>
          </cell>
          <cell r="O976">
            <v>32614000</v>
          </cell>
          <cell r="P976">
            <v>0</v>
          </cell>
          <cell r="Q976">
            <v>974092000</v>
          </cell>
          <cell r="R976">
            <v>326688000</v>
          </cell>
        </row>
        <row r="977">
          <cell r="A977">
            <v>1994</v>
          </cell>
          <cell r="C977" t="str">
            <v>RI</v>
          </cell>
          <cell r="D977">
            <v>31348000</v>
          </cell>
          <cell r="E977">
            <v>13525000</v>
          </cell>
          <cell r="F977">
            <v>10784000</v>
          </cell>
          <cell r="G977">
            <v>169496000</v>
          </cell>
          <cell r="H977">
            <v>0</v>
          </cell>
          <cell r="I977">
            <v>0</v>
          </cell>
          <cell r="J977">
            <v>412000</v>
          </cell>
          <cell r="K977">
            <v>347000</v>
          </cell>
          <cell r="L977">
            <v>0</v>
          </cell>
          <cell r="M977">
            <v>1099000</v>
          </cell>
          <cell r="N977">
            <v>472000</v>
          </cell>
          <cell r="O977">
            <v>2631000</v>
          </cell>
          <cell r="P977">
            <v>0</v>
          </cell>
          <cell r="Q977">
            <v>139313000</v>
          </cell>
          <cell r="R977">
            <v>20870000</v>
          </cell>
        </row>
        <row r="978">
          <cell r="A978">
            <v>1994</v>
          </cell>
          <cell r="C978" t="str">
            <v>SC</v>
          </cell>
          <cell r="D978">
            <v>63452000</v>
          </cell>
          <cell r="E978">
            <v>25013000</v>
          </cell>
          <cell r="F978">
            <v>0</v>
          </cell>
          <cell r="G978">
            <v>291444000</v>
          </cell>
          <cell r="H978">
            <v>0</v>
          </cell>
          <cell r="I978">
            <v>11000</v>
          </cell>
          <cell r="J978">
            <v>0</v>
          </cell>
          <cell r="K978">
            <v>472000</v>
          </cell>
          <cell r="L978">
            <v>0</v>
          </cell>
          <cell r="M978">
            <v>2395000</v>
          </cell>
          <cell r="N978">
            <v>0</v>
          </cell>
          <cell r="O978">
            <v>6029000</v>
          </cell>
          <cell r="P978">
            <v>0</v>
          </cell>
          <cell r="Q978">
            <v>124786000</v>
          </cell>
          <cell r="R978">
            <v>66030000</v>
          </cell>
        </row>
        <row r="979">
          <cell r="A979">
            <v>1994</v>
          </cell>
          <cell r="C979" t="str">
            <v>SD</v>
          </cell>
          <cell r="D979">
            <v>15268000</v>
          </cell>
          <cell r="E979">
            <v>7747000</v>
          </cell>
          <cell r="F979">
            <v>2699000</v>
          </cell>
          <cell r="G979">
            <v>86692000</v>
          </cell>
          <cell r="H979">
            <v>1153000</v>
          </cell>
          <cell r="I979">
            <v>0</v>
          </cell>
          <cell r="J979">
            <v>0</v>
          </cell>
          <cell r="K979">
            <v>0</v>
          </cell>
          <cell r="L979">
            <v>0</v>
          </cell>
          <cell r="M979">
            <v>1018000</v>
          </cell>
          <cell r="N979">
            <v>100000</v>
          </cell>
          <cell r="O979">
            <v>814000</v>
          </cell>
          <cell r="P979">
            <v>10000</v>
          </cell>
          <cell r="Q979">
            <v>30590000</v>
          </cell>
          <cell r="R979">
            <v>148000</v>
          </cell>
        </row>
        <row r="980">
          <cell r="A980">
            <v>1994</v>
          </cell>
          <cell r="C980" t="str">
            <v>TN</v>
          </cell>
          <cell r="D980">
            <v>73913000</v>
          </cell>
          <cell r="E980">
            <v>32604000</v>
          </cell>
          <cell r="F980">
            <v>0</v>
          </cell>
          <cell r="G980">
            <v>693303000</v>
          </cell>
          <cell r="H980">
            <v>2292000</v>
          </cell>
          <cell r="I980">
            <v>0</v>
          </cell>
          <cell r="J980">
            <v>0</v>
          </cell>
          <cell r="K980">
            <v>412000</v>
          </cell>
          <cell r="L980">
            <v>0</v>
          </cell>
          <cell r="M980">
            <v>1715000</v>
          </cell>
          <cell r="N980">
            <v>0</v>
          </cell>
          <cell r="O980">
            <v>4313000</v>
          </cell>
          <cell r="P980">
            <v>60000</v>
          </cell>
          <cell r="Q980">
            <v>217516000</v>
          </cell>
          <cell r="R980">
            <v>103879000</v>
          </cell>
        </row>
        <row r="981">
          <cell r="A981">
            <v>1994</v>
          </cell>
          <cell r="C981" t="str">
            <v>TX</v>
          </cell>
          <cell r="D981">
            <v>325610000</v>
          </cell>
          <cell r="E981">
            <v>25761000</v>
          </cell>
          <cell r="F981">
            <v>1489000</v>
          </cell>
          <cell r="G981">
            <v>1570182000</v>
          </cell>
          <cell r="H981">
            <v>16626000</v>
          </cell>
          <cell r="I981">
            <v>912000</v>
          </cell>
          <cell r="J981">
            <v>0</v>
          </cell>
          <cell r="K981">
            <v>163000</v>
          </cell>
          <cell r="L981">
            <v>0</v>
          </cell>
          <cell r="M981">
            <v>7197000</v>
          </cell>
          <cell r="N981">
            <v>12000</v>
          </cell>
          <cell r="O981">
            <v>26270000</v>
          </cell>
          <cell r="P981">
            <v>686000</v>
          </cell>
          <cell r="Q981">
            <v>903575000</v>
          </cell>
          <cell r="R981">
            <v>280177000</v>
          </cell>
        </row>
        <row r="982">
          <cell r="A982">
            <v>1994</v>
          </cell>
          <cell r="C982" t="str">
            <v>US</v>
          </cell>
          <cell r="D982">
            <v>3933051000</v>
          </cell>
          <cell r="E982">
            <v>1599781000</v>
          </cell>
          <cell r="F982">
            <v>786548000</v>
          </cell>
          <cell r="G982">
            <v>35834393000</v>
          </cell>
          <cell r="H982">
            <v>144802000</v>
          </cell>
          <cell r="I982">
            <v>38506000</v>
          </cell>
          <cell r="J982">
            <v>40620000</v>
          </cell>
          <cell r="K982">
            <v>138184000</v>
          </cell>
          <cell r="L982">
            <v>22585000</v>
          </cell>
          <cell r="M982">
            <v>137756000</v>
          </cell>
          <cell r="N982">
            <v>52475000</v>
          </cell>
          <cell r="O982">
            <v>452444000</v>
          </cell>
          <cell r="P982">
            <v>32395000</v>
          </cell>
          <cell r="Q982">
            <v>24719256000</v>
          </cell>
          <cell r="R982">
            <v>3595643000</v>
          </cell>
        </row>
        <row r="983">
          <cell r="A983">
            <v>1994</v>
          </cell>
          <cell r="C983" t="str">
            <v>UT</v>
          </cell>
          <cell r="D983">
            <v>31237000</v>
          </cell>
          <cell r="E983">
            <v>45227000</v>
          </cell>
          <cell r="F983">
            <v>0</v>
          </cell>
          <cell r="G983">
            <v>136534000</v>
          </cell>
          <cell r="H983">
            <v>0</v>
          </cell>
          <cell r="I983">
            <v>0</v>
          </cell>
          <cell r="J983">
            <v>0</v>
          </cell>
          <cell r="K983">
            <v>0</v>
          </cell>
          <cell r="L983">
            <v>0</v>
          </cell>
          <cell r="M983">
            <v>0</v>
          </cell>
          <cell r="N983">
            <v>0</v>
          </cell>
          <cell r="O983">
            <v>644000</v>
          </cell>
          <cell r="P983">
            <v>0</v>
          </cell>
          <cell r="Q983">
            <v>93133000</v>
          </cell>
          <cell r="R983">
            <v>20002000</v>
          </cell>
        </row>
        <row r="984">
          <cell r="A984">
            <v>1994</v>
          </cell>
          <cell r="C984" t="str">
            <v>VT</v>
          </cell>
          <cell r="D984">
            <v>9383000</v>
          </cell>
          <cell r="E984">
            <v>249000</v>
          </cell>
          <cell r="F984">
            <v>7936000</v>
          </cell>
          <cell r="G984">
            <v>100382000</v>
          </cell>
          <cell r="H984">
            <v>0</v>
          </cell>
          <cell r="I984">
            <v>0</v>
          </cell>
          <cell r="J984">
            <v>0</v>
          </cell>
          <cell r="K984">
            <v>0</v>
          </cell>
          <cell r="L984">
            <v>0</v>
          </cell>
          <cell r="M984">
            <v>140000</v>
          </cell>
          <cell r="N984">
            <v>191000</v>
          </cell>
          <cell r="O984">
            <v>829000</v>
          </cell>
          <cell r="P984">
            <v>0</v>
          </cell>
          <cell r="Q984">
            <v>66356000</v>
          </cell>
          <cell r="R984">
            <v>4361000</v>
          </cell>
        </row>
        <row r="985">
          <cell r="A985">
            <v>1994</v>
          </cell>
          <cell r="C985" t="str">
            <v>VA</v>
          </cell>
          <cell r="D985">
            <v>79620000</v>
          </cell>
          <cell r="E985">
            <v>40152000</v>
          </cell>
          <cell r="F985">
            <v>0</v>
          </cell>
          <cell r="G985">
            <v>554761000</v>
          </cell>
          <cell r="H985">
            <v>2253000</v>
          </cell>
          <cell r="I985">
            <v>1427000</v>
          </cell>
          <cell r="J985">
            <v>0</v>
          </cell>
          <cell r="K985">
            <v>1005000</v>
          </cell>
          <cell r="L985">
            <v>10000</v>
          </cell>
          <cell r="M985">
            <v>7313000</v>
          </cell>
          <cell r="N985">
            <v>0</v>
          </cell>
          <cell r="O985">
            <v>10722000</v>
          </cell>
          <cell r="P985">
            <v>316000</v>
          </cell>
          <cell r="Q985">
            <v>499648000</v>
          </cell>
          <cell r="R985">
            <v>40682000</v>
          </cell>
        </row>
        <row r="986">
          <cell r="A986">
            <v>1994</v>
          </cell>
          <cell r="C986" t="str">
            <v>WA</v>
          </cell>
          <cell r="D986">
            <v>119841000</v>
          </cell>
          <cell r="E986">
            <v>0</v>
          </cell>
          <cell r="F986">
            <v>20136000</v>
          </cell>
          <cell r="G986">
            <v>834668000</v>
          </cell>
          <cell r="H986">
            <v>3321000</v>
          </cell>
          <cell r="I986">
            <v>0</v>
          </cell>
          <cell r="J986">
            <v>1677000</v>
          </cell>
          <cell r="K986">
            <v>935000</v>
          </cell>
          <cell r="L986">
            <v>140000</v>
          </cell>
          <cell r="M986">
            <v>2846000</v>
          </cell>
          <cell r="N986">
            <v>1799000</v>
          </cell>
          <cell r="O986">
            <v>6795000</v>
          </cell>
          <cell r="P986">
            <v>218000</v>
          </cell>
          <cell r="Q986">
            <v>507710000</v>
          </cell>
          <cell r="R986">
            <v>57013000</v>
          </cell>
        </row>
        <row r="987">
          <cell r="A987">
            <v>1994</v>
          </cell>
          <cell r="C987" t="str">
            <v>WV</v>
          </cell>
          <cell r="D987">
            <v>23336000</v>
          </cell>
          <cell r="E987">
            <v>0</v>
          </cell>
          <cell r="F987">
            <v>1561000</v>
          </cell>
          <cell r="G987">
            <v>180679000</v>
          </cell>
          <cell r="H987">
            <v>3014000</v>
          </cell>
          <cell r="I987">
            <v>0</v>
          </cell>
          <cell r="J987">
            <v>0</v>
          </cell>
          <cell r="K987">
            <v>0</v>
          </cell>
          <cell r="L987">
            <v>0</v>
          </cell>
          <cell r="M987">
            <v>557000</v>
          </cell>
          <cell r="N987">
            <v>4000</v>
          </cell>
          <cell r="O987">
            <v>2178000</v>
          </cell>
          <cell r="P987">
            <v>10000</v>
          </cell>
          <cell r="Q987">
            <v>118412000</v>
          </cell>
          <cell r="R987">
            <v>2467000</v>
          </cell>
        </row>
        <row r="988">
          <cell r="A988">
            <v>1994</v>
          </cell>
          <cell r="C988" t="str">
            <v>WI</v>
          </cell>
          <cell r="D988">
            <v>76533000</v>
          </cell>
          <cell r="E988">
            <v>55328000</v>
          </cell>
          <cell r="F988">
            <v>25448000</v>
          </cell>
          <cell r="G988">
            <v>994815000</v>
          </cell>
          <cell r="H988">
            <v>10014000</v>
          </cell>
          <cell r="I988">
            <v>0</v>
          </cell>
          <cell r="J988">
            <v>1120000</v>
          </cell>
          <cell r="K988">
            <v>13863000</v>
          </cell>
          <cell r="L988">
            <v>2384000</v>
          </cell>
          <cell r="M988">
            <v>2773000</v>
          </cell>
          <cell r="N988">
            <v>1976000</v>
          </cell>
          <cell r="O988">
            <v>15397000</v>
          </cell>
          <cell r="P988">
            <v>3165000</v>
          </cell>
          <cell r="Q988">
            <v>382088000</v>
          </cell>
          <cell r="R988">
            <v>55738000</v>
          </cell>
        </row>
        <row r="989">
          <cell r="A989">
            <v>1994</v>
          </cell>
          <cell r="C989" t="str">
            <v>WY</v>
          </cell>
          <cell r="D989">
            <v>14860000</v>
          </cell>
          <cell r="E989">
            <v>13659000</v>
          </cell>
          <cell r="F989">
            <v>1766000</v>
          </cell>
          <cell r="G989">
            <v>39557000</v>
          </cell>
          <cell r="H989">
            <v>0</v>
          </cell>
          <cell r="I989">
            <v>0</v>
          </cell>
          <cell r="J989">
            <v>0</v>
          </cell>
          <cell r="K989">
            <v>301000</v>
          </cell>
          <cell r="L989">
            <v>0</v>
          </cell>
          <cell r="M989">
            <v>533000</v>
          </cell>
          <cell r="N989">
            <v>30000</v>
          </cell>
          <cell r="O989">
            <v>1162000</v>
          </cell>
          <cell r="P989">
            <v>0</v>
          </cell>
          <cell r="Q989">
            <v>22589000</v>
          </cell>
          <cell r="R989">
            <v>3059000</v>
          </cell>
        </row>
        <row r="990">
          <cell r="A990">
            <v>1995</v>
          </cell>
          <cell r="C990" t="str">
            <v>AL</v>
          </cell>
          <cell r="D990">
            <v>62889000</v>
          </cell>
          <cell r="E990">
            <v>0</v>
          </cell>
          <cell r="F990">
            <v>0</v>
          </cell>
          <cell r="G990">
            <v>280245000</v>
          </cell>
          <cell r="H990">
            <v>6586000</v>
          </cell>
          <cell r="I990">
            <v>0</v>
          </cell>
          <cell r="J990">
            <v>0</v>
          </cell>
          <cell r="K990">
            <v>16000</v>
          </cell>
          <cell r="L990">
            <v>5152000</v>
          </cell>
          <cell r="M990">
            <v>1387000</v>
          </cell>
          <cell r="N990">
            <v>0</v>
          </cell>
          <cell r="O990">
            <v>10230000</v>
          </cell>
          <cell r="P990">
            <v>5164000</v>
          </cell>
          <cell r="Q990">
            <v>195649000</v>
          </cell>
          <cell r="R990">
            <v>0</v>
          </cell>
        </row>
        <row r="991">
          <cell r="A991">
            <v>1995</v>
          </cell>
          <cell r="C991" t="str">
            <v>AK</v>
          </cell>
          <cell r="D991">
            <v>32149000</v>
          </cell>
          <cell r="E991">
            <v>8039000</v>
          </cell>
          <cell r="F991">
            <v>32202000</v>
          </cell>
          <cell r="G991">
            <v>82307000</v>
          </cell>
          <cell r="H991">
            <v>27369000</v>
          </cell>
          <cell r="I991">
            <v>0</v>
          </cell>
          <cell r="J991">
            <v>55000</v>
          </cell>
          <cell r="K991">
            <v>1172000</v>
          </cell>
          <cell r="L991">
            <v>189000</v>
          </cell>
          <cell r="M991">
            <v>523000</v>
          </cell>
          <cell r="N991">
            <v>270000</v>
          </cell>
          <cell r="O991">
            <v>2866000</v>
          </cell>
          <cell r="P991">
            <v>637000</v>
          </cell>
          <cell r="Q991">
            <v>138031000</v>
          </cell>
          <cell r="R991">
            <v>3401000</v>
          </cell>
        </row>
        <row r="992">
          <cell r="A992">
            <v>1995</v>
          </cell>
          <cell r="C992" t="str">
            <v>AZ</v>
          </cell>
          <cell r="D992">
            <v>49624000</v>
          </cell>
          <cell r="E992">
            <v>96000</v>
          </cell>
          <cell r="F992">
            <v>4277000</v>
          </cell>
          <cell r="G992">
            <v>555713000</v>
          </cell>
          <cell r="H992">
            <v>1345000</v>
          </cell>
          <cell r="I992">
            <v>0</v>
          </cell>
          <cell r="J992">
            <v>0</v>
          </cell>
          <cell r="K992">
            <v>2278000</v>
          </cell>
          <cell r="L992">
            <v>0</v>
          </cell>
          <cell r="M992">
            <v>0</v>
          </cell>
          <cell r="N992">
            <v>6695000</v>
          </cell>
          <cell r="O992">
            <v>18800000</v>
          </cell>
          <cell r="P992">
            <v>2263000</v>
          </cell>
          <cell r="Q992">
            <v>302327000</v>
          </cell>
          <cell r="R992">
            <v>32402000</v>
          </cell>
        </row>
        <row r="993">
          <cell r="A993">
            <v>1995</v>
          </cell>
          <cell r="C993" t="str">
            <v>AR</v>
          </cell>
          <cell r="D993">
            <v>36688000</v>
          </cell>
          <cell r="E993">
            <v>1034000</v>
          </cell>
          <cell r="F993">
            <v>0</v>
          </cell>
          <cell r="G993">
            <v>262267000</v>
          </cell>
          <cell r="H993">
            <v>2736000</v>
          </cell>
          <cell r="I993">
            <v>17000</v>
          </cell>
          <cell r="J993">
            <v>0</v>
          </cell>
          <cell r="K993">
            <v>219000</v>
          </cell>
          <cell r="L993">
            <v>17000</v>
          </cell>
          <cell r="M993">
            <v>30000</v>
          </cell>
          <cell r="N993">
            <v>0</v>
          </cell>
          <cell r="O993">
            <v>5208000</v>
          </cell>
          <cell r="P993">
            <v>45000</v>
          </cell>
          <cell r="Q993">
            <v>55459000</v>
          </cell>
          <cell r="R993">
            <v>29293000</v>
          </cell>
        </row>
        <row r="994">
          <cell r="A994">
            <v>1995</v>
          </cell>
          <cell r="C994" t="str">
            <v>CA</v>
          </cell>
          <cell r="D994">
            <v>434006000</v>
          </cell>
          <cell r="E994">
            <v>396000</v>
          </cell>
          <cell r="F994">
            <v>75456000</v>
          </cell>
          <cell r="G994">
            <v>5048701000</v>
          </cell>
          <cell r="H994">
            <v>19981000</v>
          </cell>
          <cell r="I994">
            <v>7761000</v>
          </cell>
          <cell r="J994">
            <v>25084000</v>
          </cell>
          <cell r="K994">
            <v>29347000</v>
          </cell>
          <cell r="L994">
            <v>0</v>
          </cell>
          <cell r="M994">
            <v>11232000</v>
          </cell>
          <cell r="N994">
            <v>25344000</v>
          </cell>
          <cell r="O994">
            <v>62549000</v>
          </cell>
          <cell r="P994">
            <v>200000</v>
          </cell>
          <cell r="Q994">
            <v>6890144000</v>
          </cell>
          <cell r="R994">
            <v>438749000</v>
          </cell>
        </row>
        <row r="995">
          <cell r="A995">
            <v>1995</v>
          </cell>
          <cell r="C995" t="str">
            <v>CO</v>
          </cell>
          <cell r="D995">
            <v>41313000</v>
          </cell>
          <cell r="E995">
            <v>88674000</v>
          </cell>
          <cell r="F995">
            <v>12139000</v>
          </cell>
          <cell r="G995">
            <v>444130000</v>
          </cell>
          <cell r="H995">
            <v>0</v>
          </cell>
          <cell r="I995">
            <v>1000</v>
          </cell>
          <cell r="J995">
            <v>3000</v>
          </cell>
          <cell r="K995">
            <v>448000</v>
          </cell>
          <cell r="L995">
            <v>0</v>
          </cell>
          <cell r="M995">
            <v>514000</v>
          </cell>
          <cell r="N995">
            <v>18000</v>
          </cell>
          <cell r="O995">
            <v>9824000</v>
          </cell>
          <cell r="P995">
            <v>0</v>
          </cell>
          <cell r="Q995">
            <v>186924000</v>
          </cell>
          <cell r="R995">
            <v>8206000</v>
          </cell>
        </row>
        <row r="996">
          <cell r="A996">
            <v>1995</v>
          </cell>
          <cell r="C996" t="str">
            <v>CT</v>
          </cell>
          <cell r="D996">
            <v>84044000</v>
          </cell>
          <cell r="E996">
            <v>40694000</v>
          </cell>
          <cell r="F996">
            <v>22773000</v>
          </cell>
          <cell r="G996">
            <v>379372000</v>
          </cell>
          <cell r="H996">
            <v>0</v>
          </cell>
          <cell r="I996">
            <v>31000</v>
          </cell>
          <cell r="J996">
            <v>0</v>
          </cell>
          <cell r="K996">
            <v>2045000</v>
          </cell>
          <cell r="L996">
            <v>0</v>
          </cell>
          <cell r="M996">
            <v>2779000</v>
          </cell>
          <cell r="N996">
            <v>223000</v>
          </cell>
          <cell r="O996">
            <v>3693000</v>
          </cell>
          <cell r="P996">
            <v>0</v>
          </cell>
          <cell r="Q996">
            <v>476366000</v>
          </cell>
          <cell r="R996">
            <v>151677000</v>
          </cell>
        </row>
        <row r="997">
          <cell r="A997">
            <v>1995</v>
          </cell>
          <cell r="C997" t="str">
            <v>DE</v>
          </cell>
          <cell r="D997">
            <v>8420000</v>
          </cell>
          <cell r="E997">
            <v>79000</v>
          </cell>
          <cell r="F997">
            <v>37048000</v>
          </cell>
          <cell r="G997">
            <v>104119000</v>
          </cell>
          <cell r="H997">
            <v>208000</v>
          </cell>
          <cell r="I997">
            <v>0</v>
          </cell>
          <cell r="J997">
            <v>0</v>
          </cell>
          <cell r="K997">
            <v>491000</v>
          </cell>
          <cell r="L997">
            <v>0</v>
          </cell>
          <cell r="M997">
            <v>206000</v>
          </cell>
          <cell r="N997">
            <v>108000</v>
          </cell>
          <cell r="O997">
            <v>1622000</v>
          </cell>
          <cell r="P997">
            <v>0</v>
          </cell>
          <cell r="Q997">
            <v>37324000</v>
          </cell>
          <cell r="R997">
            <v>3104000</v>
          </cell>
        </row>
        <row r="998">
          <cell r="A998">
            <v>1995</v>
          </cell>
          <cell r="C998" t="str">
            <v>DC</v>
          </cell>
          <cell r="D998">
            <v>13998000</v>
          </cell>
          <cell r="E998">
            <v>5076000</v>
          </cell>
          <cell r="F998">
            <v>23919000</v>
          </cell>
          <cell r="G998">
            <v>215891000</v>
          </cell>
          <cell r="H998">
            <v>0</v>
          </cell>
          <cell r="I998">
            <v>0</v>
          </cell>
          <cell r="J998">
            <v>0</v>
          </cell>
          <cell r="K998">
            <v>0</v>
          </cell>
          <cell r="L998">
            <v>0</v>
          </cell>
          <cell r="M998">
            <v>5000</v>
          </cell>
          <cell r="N998">
            <v>320000</v>
          </cell>
          <cell r="O998">
            <v>724000</v>
          </cell>
          <cell r="P998">
            <v>0</v>
          </cell>
          <cell r="Q998">
            <v>132680000</v>
          </cell>
          <cell r="R998">
            <v>14679000</v>
          </cell>
        </row>
        <row r="999">
          <cell r="A999">
            <v>1995</v>
          </cell>
          <cell r="C999" t="str">
            <v>FL</v>
          </cell>
          <cell r="D999">
            <v>37865000</v>
          </cell>
          <cell r="E999">
            <v>170695000</v>
          </cell>
          <cell r="F999">
            <v>279000</v>
          </cell>
          <cell r="G999">
            <v>1155328000</v>
          </cell>
          <cell r="H999">
            <v>7455000</v>
          </cell>
          <cell r="I999">
            <v>625000</v>
          </cell>
          <cell r="J999">
            <v>0</v>
          </cell>
          <cell r="K999">
            <v>930000</v>
          </cell>
          <cell r="L999">
            <v>103000</v>
          </cell>
          <cell r="M999">
            <v>2089000</v>
          </cell>
          <cell r="N999">
            <v>0</v>
          </cell>
          <cell r="O999">
            <v>8042000</v>
          </cell>
          <cell r="P999">
            <v>527000</v>
          </cell>
          <cell r="Q999">
            <v>793743000</v>
          </cell>
          <cell r="R999">
            <v>0</v>
          </cell>
        </row>
        <row r="1000">
          <cell r="A1000">
            <v>1995</v>
          </cell>
          <cell r="C1000" t="str">
            <v>GA</v>
          </cell>
          <cell r="D1000">
            <v>111481000</v>
          </cell>
          <cell r="E1000">
            <v>0</v>
          </cell>
          <cell r="F1000">
            <v>0</v>
          </cell>
          <cell r="G1000">
            <v>723923000</v>
          </cell>
          <cell r="H1000">
            <v>5209000</v>
          </cell>
          <cell r="I1000">
            <v>0</v>
          </cell>
          <cell r="J1000">
            <v>0</v>
          </cell>
          <cell r="K1000">
            <v>16249000</v>
          </cell>
          <cell r="L1000">
            <v>243000</v>
          </cell>
          <cell r="M1000">
            <v>2924000</v>
          </cell>
          <cell r="N1000">
            <v>0</v>
          </cell>
          <cell r="O1000">
            <v>19768000</v>
          </cell>
          <cell r="P1000">
            <v>432000</v>
          </cell>
          <cell r="Q1000">
            <v>431532000</v>
          </cell>
          <cell r="R1000">
            <v>0</v>
          </cell>
        </row>
        <row r="1001">
          <cell r="A1001">
            <v>1995</v>
          </cell>
          <cell r="C1001" t="str">
            <v>HI</v>
          </cell>
          <cell r="D1001">
            <v>19241000</v>
          </cell>
          <cell r="E1001">
            <v>2289000</v>
          </cell>
          <cell r="F1001">
            <v>0</v>
          </cell>
          <cell r="G1001">
            <v>124757000</v>
          </cell>
          <cell r="H1001">
            <v>1527000</v>
          </cell>
          <cell r="I1001">
            <v>0</v>
          </cell>
          <cell r="J1001">
            <v>0</v>
          </cell>
          <cell r="K1001">
            <v>1314000</v>
          </cell>
          <cell r="L1001">
            <v>4314000</v>
          </cell>
          <cell r="M1001">
            <v>701000</v>
          </cell>
          <cell r="N1001">
            <v>0</v>
          </cell>
          <cell r="O1001">
            <v>2938000</v>
          </cell>
          <cell r="P1001">
            <v>4336000</v>
          </cell>
          <cell r="Q1001">
            <v>170928000</v>
          </cell>
          <cell r="R1001">
            <v>48319000</v>
          </cell>
        </row>
        <row r="1002">
          <cell r="A1002">
            <v>1995</v>
          </cell>
          <cell r="C1002" t="str">
            <v>ID</v>
          </cell>
          <cell r="D1002">
            <v>20684000</v>
          </cell>
          <cell r="E1002">
            <v>6494000</v>
          </cell>
          <cell r="F1002">
            <v>9197000</v>
          </cell>
          <cell r="G1002">
            <v>115696000</v>
          </cell>
          <cell r="H1002">
            <v>965000</v>
          </cell>
          <cell r="I1002">
            <v>0</v>
          </cell>
          <cell r="J1002">
            <v>1032000</v>
          </cell>
          <cell r="K1002">
            <v>101000</v>
          </cell>
          <cell r="L1002">
            <v>0</v>
          </cell>
          <cell r="M1002">
            <v>160000</v>
          </cell>
          <cell r="N1002">
            <v>1231000</v>
          </cell>
          <cell r="O1002">
            <v>1159000</v>
          </cell>
          <cell r="P1002">
            <v>18000</v>
          </cell>
          <cell r="Q1002">
            <v>42698000</v>
          </cell>
          <cell r="R1002">
            <v>40000</v>
          </cell>
        </row>
        <row r="1003">
          <cell r="A1003">
            <v>1995</v>
          </cell>
          <cell r="C1003" t="str">
            <v>IL</v>
          </cell>
          <cell r="D1003">
            <v>187647000</v>
          </cell>
          <cell r="E1003">
            <v>51620000</v>
          </cell>
          <cell r="F1003">
            <v>37668000</v>
          </cell>
          <cell r="G1003">
            <v>2132486000</v>
          </cell>
          <cell r="H1003">
            <v>6029000</v>
          </cell>
          <cell r="I1003">
            <v>0</v>
          </cell>
          <cell r="J1003">
            <v>58000</v>
          </cell>
          <cell r="K1003">
            <v>10000000</v>
          </cell>
          <cell r="L1003">
            <v>3975000</v>
          </cell>
          <cell r="M1003">
            <v>1629000</v>
          </cell>
          <cell r="N1003">
            <v>251000</v>
          </cell>
          <cell r="O1003">
            <v>21811000</v>
          </cell>
          <cell r="P1003">
            <v>4129000</v>
          </cell>
          <cell r="Q1003">
            <v>1065704000</v>
          </cell>
          <cell r="R1003">
            <v>71534000</v>
          </cell>
        </row>
        <row r="1004">
          <cell r="A1004">
            <v>1995</v>
          </cell>
          <cell r="C1004" t="str">
            <v>IN</v>
          </cell>
          <cell r="D1004">
            <v>88370000</v>
          </cell>
          <cell r="E1004">
            <v>58237000</v>
          </cell>
          <cell r="F1004">
            <v>31341000</v>
          </cell>
          <cell r="G1004">
            <v>521649000</v>
          </cell>
          <cell r="H1004">
            <v>365000</v>
          </cell>
          <cell r="I1004">
            <v>0</v>
          </cell>
          <cell r="J1004">
            <v>2647000</v>
          </cell>
          <cell r="K1004">
            <v>14000</v>
          </cell>
          <cell r="L1004">
            <v>0</v>
          </cell>
          <cell r="M1004">
            <v>2179000</v>
          </cell>
          <cell r="N1004">
            <v>3211000</v>
          </cell>
          <cell r="O1004">
            <v>2834000</v>
          </cell>
          <cell r="P1004">
            <v>1000</v>
          </cell>
          <cell r="Q1004">
            <v>233264000</v>
          </cell>
          <cell r="R1004">
            <v>0</v>
          </cell>
        </row>
        <row r="1005">
          <cell r="A1005">
            <v>1995</v>
          </cell>
          <cell r="C1005" t="str">
            <v>IA</v>
          </cell>
          <cell r="D1005">
            <v>54921000</v>
          </cell>
          <cell r="E1005">
            <v>14318000</v>
          </cell>
          <cell r="F1005">
            <v>35584000</v>
          </cell>
          <cell r="G1005">
            <v>463863000</v>
          </cell>
          <cell r="H1005">
            <v>0</v>
          </cell>
          <cell r="I1005">
            <v>0</v>
          </cell>
          <cell r="J1005">
            <v>0</v>
          </cell>
          <cell r="K1005">
            <v>2144000</v>
          </cell>
          <cell r="L1005">
            <v>0</v>
          </cell>
          <cell r="M1005">
            <v>578000</v>
          </cell>
          <cell r="N1005">
            <v>1206000</v>
          </cell>
          <cell r="O1005">
            <v>4006000</v>
          </cell>
          <cell r="P1005">
            <v>0</v>
          </cell>
          <cell r="Q1005">
            <v>157663000</v>
          </cell>
          <cell r="R1005">
            <v>3213000</v>
          </cell>
        </row>
        <row r="1006">
          <cell r="A1006">
            <v>1995</v>
          </cell>
          <cell r="C1006" t="str">
            <v>KS</v>
          </cell>
          <cell r="D1006">
            <v>18672000</v>
          </cell>
          <cell r="E1006">
            <v>1594000</v>
          </cell>
          <cell r="F1006">
            <v>3992000</v>
          </cell>
          <cell r="G1006">
            <v>266319000</v>
          </cell>
          <cell r="H1006">
            <v>1711000</v>
          </cell>
          <cell r="I1006">
            <v>0</v>
          </cell>
          <cell r="J1006">
            <v>86000</v>
          </cell>
          <cell r="K1006">
            <v>462000</v>
          </cell>
          <cell r="L1006">
            <v>0</v>
          </cell>
          <cell r="M1006">
            <v>331000</v>
          </cell>
          <cell r="N1006">
            <v>142000</v>
          </cell>
          <cell r="O1006">
            <v>13495000</v>
          </cell>
          <cell r="P1006">
            <v>0</v>
          </cell>
          <cell r="Q1006">
            <v>149422000</v>
          </cell>
          <cell r="R1006">
            <v>0</v>
          </cell>
        </row>
        <row r="1007">
          <cell r="A1007">
            <v>1995</v>
          </cell>
          <cell r="C1007" t="str">
            <v>KY</v>
          </cell>
          <cell r="D1007">
            <v>39446000</v>
          </cell>
          <cell r="E1007">
            <v>26348000</v>
          </cell>
          <cell r="F1007">
            <v>10644000</v>
          </cell>
          <cell r="G1007">
            <v>492495000</v>
          </cell>
          <cell r="H1007">
            <v>1149000</v>
          </cell>
          <cell r="I1007">
            <v>0</v>
          </cell>
          <cell r="J1007">
            <v>0</v>
          </cell>
          <cell r="K1007">
            <v>1168000</v>
          </cell>
          <cell r="L1007">
            <v>0</v>
          </cell>
          <cell r="M1007">
            <v>195000</v>
          </cell>
          <cell r="N1007">
            <v>336000</v>
          </cell>
          <cell r="O1007">
            <v>4377000</v>
          </cell>
          <cell r="P1007">
            <v>4000</v>
          </cell>
          <cell r="Q1007">
            <v>227250000</v>
          </cell>
          <cell r="R1007">
            <v>0</v>
          </cell>
        </row>
        <row r="1008">
          <cell r="A1008">
            <v>1995</v>
          </cell>
          <cell r="C1008" t="str">
            <v>LA</v>
          </cell>
          <cell r="D1008">
            <v>62485000</v>
          </cell>
          <cell r="E1008">
            <v>4465000</v>
          </cell>
          <cell r="F1008">
            <v>0</v>
          </cell>
          <cell r="G1008">
            <v>513094000</v>
          </cell>
          <cell r="H1008">
            <v>6715000</v>
          </cell>
          <cell r="I1008">
            <v>0</v>
          </cell>
          <cell r="J1008">
            <v>0</v>
          </cell>
          <cell r="K1008">
            <v>19000</v>
          </cell>
          <cell r="L1008">
            <v>0</v>
          </cell>
          <cell r="M1008">
            <v>0</v>
          </cell>
          <cell r="N1008">
            <v>0</v>
          </cell>
          <cell r="O1008">
            <v>5795000</v>
          </cell>
          <cell r="P1008">
            <v>113000</v>
          </cell>
          <cell r="Q1008">
            <v>199370000</v>
          </cell>
          <cell r="R1008">
            <v>0</v>
          </cell>
        </row>
        <row r="1009">
          <cell r="A1009">
            <v>1995</v>
          </cell>
          <cell r="C1009" t="str">
            <v>ME</v>
          </cell>
          <cell r="D1009">
            <v>28277000</v>
          </cell>
          <cell r="E1009">
            <v>67895000</v>
          </cell>
          <cell r="F1009">
            <v>783000</v>
          </cell>
          <cell r="G1009">
            <v>169412000</v>
          </cell>
          <cell r="H1009">
            <v>1014000</v>
          </cell>
          <cell r="I1009">
            <v>70000</v>
          </cell>
          <cell r="J1009">
            <v>0</v>
          </cell>
          <cell r="K1009">
            <v>47000</v>
          </cell>
          <cell r="L1009">
            <v>0</v>
          </cell>
          <cell r="M1009">
            <v>1185000</v>
          </cell>
          <cell r="N1009">
            <v>0</v>
          </cell>
          <cell r="O1009">
            <v>583000</v>
          </cell>
          <cell r="P1009">
            <v>8000</v>
          </cell>
          <cell r="Q1009">
            <v>147696000</v>
          </cell>
          <cell r="R1009">
            <v>1104000</v>
          </cell>
        </row>
        <row r="1010">
          <cell r="A1010">
            <v>1995</v>
          </cell>
          <cell r="C1010" t="str">
            <v>MD</v>
          </cell>
          <cell r="D1010">
            <v>30435000</v>
          </cell>
          <cell r="E1010">
            <v>22398000</v>
          </cell>
          <cell r="F1010">
            <v>4936000</v>
          </cell>
          <cell r="G1010">
            <v>538550000</v>
          </cell>
          <cell r="H1010">
            <v>2420000</v>
          </cell>
          <cell r="I1010">
            <v>0</v>
          </cell>
          <cell r="J1010">
            <v>0</v>
          </cell>
          <cell r="K1010">
            <v>0</v>
          </cell>
          <cell r="L1010">
            <v>979000</v>
          </cell>
          <cell r="M1010">
            <v>345000</v>
          </cell>
          <cell r="N1010">
            <v>76000</v>
          </cell>
          <cell r="O1010">
            <v>4540000</v>
          </cell>
          <cell r="P1010">
            <v>1068000</v>
          </cell>
          <cell r="Q1010">
            <v>432329000</v>
          </cell>
          <cell r="R1010">
            <v>0</v>
          </cell>
        </row>
        <row r="1011">
          <cell r="A1011">
            <v>1995</v>
          </cell>
          <cell r="C1011" t="str">
            <v>MA</v>
          </cell>
          <cell r="D1011">
            <v>63700000</v>
          </cell>
          <cell r="E1011">
            <v>24874000</v>
          </cell>
          <cell r="F1011">
            <v>30949000</v>
          </cell>
          <cell r="G1011">
            <v>1116920000</v>
          </cell>
          <cell r="H1011">
            <v>2804000</v>
          </cell>
          <cell r="I1011">
            <v>260000</v>
          </cell>
          <cell r="J1011">
            <v>565000</v>
          </cell>
          <cell r="K1011">
            <v>13000</v>
          </cell>
          <cell r="L1011">
            <v>0</v>
          </cell>
          <cell r="M1011">
            <v>1610000</v>
          </cell>
          <cell r="N1011">
            <v>770000</v>
          </cell>
          <cell r="O1011">
            <v>6246000</v>
          </cell>
          <cell r="P1011">
            <v>68000</v>
          </cell>
          <cell r="Q1011">
            <v>704383000</v>
          </cell>
          <cell r="R1011">
            <v>132675000</v>
          </cell>
        </row>
        <row r="1012">
          <cell r="A1012">
            <v>1995</v>
          </cell>
          <cell r="C1012" t="str">
            <v>MI</v>
          </cell>
          <cell r="D1012">
            <v>150558000</v>
          </cell>
          <cell r="E1012">
            <v>103748000</v>
          </cell>
          <cell r="F1012">
            <v>36129000</v>
          </cell>
          <cell r="G1012">
            <v>1797116000</v>
          </cell>
          <cell r="H1012">
            <v>0</v>
          </cell>
          <cell r="I1012">
            <v>0</v>
          </cell>
          <cell r="J1012">
            <v>0</v>
          </cell>
          <cell r="K1012">
            <v>971000</v>
          </cell>
          <cell r="L1012">
            <v>0</v>
          </cell>
          <cell r="M1012">
            <v>5548000</v>
          </cell>
          <cell r="N1012">
            <v>499000</v>
          </cell>
          <cell r="O1012">
            <v>16368000</v>
          </cell>
          <cell r="P1012">
            <v>0</v>
          </cell>
          <cell r="Q1012">
            <v>902897000</v>
          </cell>
          <cell r="R1012">
            <v>40670000</v>
          </cell>
        </row>
        <row r="1013">
          <cell r="A1013">
            <v>1995</v>
          </cell>
          <cell r="C1013" t="str">
            <v>MN</v>
          </cell>
          <cell r="D1013">
            <v>96747000</v>
          </cell>
          <cell r="E1013">
            <v>6109000</v>
          </cell>
          <cell r="F1013">
            <v>31710000</v>
          </cell>
          <cell r="G1013">
            <v>946929000</v>
          </cell>
          <cell r="H1013">
            <v>2057000</v>
          </cell>
          <cell r="I1013">
            <v>0</v>
          </cell>
          <cell r="J1013">
            <v>23000</v>
          </cell>
          <cell r="K1013">
            <v>26108000</v>
          </cell>
          <cell r="L1013">
            <v>0</v>
          </cell>
          <cell r="M1013">
            <v>4161000</v>
          </cell>
          <cell r="N1013">
            <v>635000</v>
          </cell>
          <cell r="O1013">
            <v>35352000</v>
          </cell>
          <cell r="P1013">
            <v>1000</v>
          </cell>
          <cell r="Q1013">
            <v>637022000</v>
          </cell>
          <cell r="R1013">
            <v>33343000</v>
          </cell>
        </row>
        <row r="1014">
          <cell r="A1014">
            <v>1995</v>
          </cell>
          <cell r="C1014" t="str">
            <v>MS</v>
          </cell>
          <cell r="D1014">
            <v>52908000</v>
          </cell>
          <cell r="E1014">
            <v>515000</v>
          </cell>
          <cell r="F1014">
            <v>0</v>
          </cell>
          <cell r="G1014">
            <v>269777000</v>
          </cell>
          <cell r="H1014">
            <v>4591000</v>
          </cell>
          <cell r="I1014">
            <v>0</v>
          </cell>
          <cell r="J1014">
            <v>0</v>
          </cell>
          <cell r="K1014">
            <v>36000</v>
          </cell>
          <cell r="L1014">
            <v>4509000</v>
          </cell>
          <cell r="M1014">
            <v>1570000</v>
          </cell>
          <cell r="N1014">
            <v>0</v>
          </cell>
          <cell r="O1014">
            <v>2857000</v>
          </cell>
          <cell r="P1014">
            <v>4575000</v>
          </cell>
          <cell r="Q1014">
            <v>51259000</v>
          </cell>
          <cell r="R1014">
            <v>165000</v>
          </cell>
        </row>
        <row r="1015">
          <cell r="A1015">
            <v>1995</v>
          </cell>
          <cell r="C1015" t="str">
            <v>MO</v>
          </cell>
          <cell r="D1015">
            <v>51525000</v>
          </cell>
          <cell r="E1015">
            <v>21881000</v>
          </cell>
          <cell r="F1015">
            <v>13712000</v>
          </cell>
          <cell r="G1015">
            <v>422014000</v>
          </cell>
          <cell r="H1015">
            <v>1646000</v>
          </cell>
          <cell r="I1015">
            <v>2016000</v>
          </cell>
          <cell r="J1015">
            <v>306000</v>
          </cell>
          <cell r="K1015">
            <v>9046000</v>
          </cell>
          <cell r="L1015">
            <v>0</v>
          </cell>
          <cell r="M1015">
            <v>5367000</v>
          </cell>
          <cell r="N1015">
            <v>507000</v>
          </cell>
          <cell r="O1015">
            <v>24711000</v>
          </cell>
          <cell r="P1015">
            <v>90000</v>
          </cell>
          <cell r="Q1015">
            <v>321723000</v>
          </cell>
          <cell r="R1015">
            <v>15143000</v>
          </cell>
        </row>
        <row r="1016">
          <cell r="A1016">
            <v>1995</v>
          </cell>
          <cell r="C1016" t="str">
            <v>MT</v>
          </cell>
          <cell r="D1016">
            <v>8579000</v>
          </cell>
          <cell r="E1016">
            <v>0</v>
          </cell>
          <cell r="F1016">
            <v>6991000</v>
          </cell>
          <cell r="G1016">
            <v>83981000</v>
          </cell>
          <cell r="H1016">
            <v>538000</v>
          </cell>
          <cell r="I1016">
            <v>0</v>
          </cell>
          <cell r="J1016">
            <v>1729000</v>
          </cell>
          <cell r="K1016">
            <v>464000</v>
          </cell>
          <cell r="L1016">
            <v>0</v>
          </cell>
          <cell r="M1016">
            <v>63000</v>
          </cell>
          <cell r="N1016">
            <v>1729000</v>
          </cell>
          <cell r="O1016">
            <v>1672000</v>
          </cell>
          <cell r="P1016">
            <v>34000</v>
          </cell>
          <cell r="Q1016">
            <v>48633000</v>
          </cell>
          <cell r="R1016">
            <v>0</v>
          </cell>
        </row>
        <row r="1017">
          <cell r="A1017">
            <v>1995</v>
          </cell>
          <cell r="C1017" t="str">
            <v>NE</v>
          </cell>
          <cell r="D1017">
            <v>22849000</v>
          </cell>
          <cell r="E1017">
            <v>35679000</v>
          </cell>
          <cell r="F1017">
            <v>27523000</v>
          </cell>
          <cell r="G1017">
            <v>257037000</v>
          </cell>
          <cell r="H1017">
            <v>1384000</v>
          </cell>
          <cell r="I1017">
            <v>38000</v>
          </cell>
          <cell r="J1017">
            <v>267000</v>
          </cell>
          <cell r="K1017">
            <v>209000</v>
          </cell>
          <cell r="L1017">
            <v>0</v>
          </cell>
          <cell r="M1017">
            <v>703000</v>
          </cell>
          <cell r="N1017">
            <v>632000</v>
          </cell>
          <cell r="O1017">
            <v>6048000</v>
          </cell>
          <cell r="P1017">
            <v>33000</v>
          </cell>
          <cell r="Q1017">
            <v>58321000</v>
          </cell>
          <cell r="R1017">
            <v>879000</v>
          </cell>
        </row>
        <row r="1018">
          <cell r="A1018">
            <v>1995</v>
          </cell>
          <cell r="C1018" t="str">
            <v>NV</v>
          </cell>
          <cell r="D1018">
            <v>29397000</v>
          </cell>
          <cell r="E1018">
            <v>25000</v>
          </cell>
          <cell r="F1018">
            <v>0</v>
          </cell>
          <cell r="G1018">
            <v>153430000</v>
          </cell>
          <cell r="H1018">
            <v>719000</v>
          </cell>
          <cell r="I1018">
            <v>0</v>
          </cell>
          <cell r="J1018">
            <v>0</v>
          </cell>
          <cell r="K1018">
            <v>760000</v>
          </cell>
          <cell r="L1018">
            <v>0</v>
          </cell>
          <cell r="M1018">
            <v>1945000</v>
          </cell>
          <cell r="N1018">
            <v>0</v>
          </cell>
          <cell r="O1018">
            <v>4858000</v>
          </cell>
          <cell r="P1018">
            <v>35000</v>
          </cell>
          <cell r="Q1018">
            <v>50888000</v>
          </cell>
          <cell r="R1018">
            <v>2152000</v>
          </cell>
        </row>
        <row r="1019">
          <cell r="A1019">
            <v>1995</v>
          </cell>
          <cell r="C1019" t="str">
            <v>NH</v>
          </cell>
          <cell r="D1019">
            <v>18893000</v>
          </cell>
          <cell r="E1019">
            <v>5210000</v>
          </cell>
          <cell r="F1019">
            <v>11891000</v>
          </cell>
          <cell r="G1019">
            <v>212926000</v>
          </cell>
          <cell r="H1019">
            <v>206000</v>
          </cell>
          <cell r="I1019">
            <v>0</v>
          </cell>
          <cell r="J1019">
            <v>186000</v>
          </cell>
          <cell r="K1019">
            <v>4777000</v>
          </cell>
          <cell r="L1019">
            <v>0</v>
          </cell>
          <cell r="M1019">
            <v>1015000</v>
          </cell>
          <cell r="N1019">
            <v>256000</v>
          </cell>
          <cell r="O1019">
            <v>7102000</v>
          </cell>
          <cell r="P1019">
            <v>18000</v>
          </cell>
          <cell r="Q1019">
            <v>75053000</v>
          </cell>
          <cell r="R1019">
            <v>5989000</v>
          </cell>
        </row>
        <row r="1020">
          <cell r="A1020">
            <v>1995</v>
          </cell>
          <cell r="C1020" t="str">
            <v>NJ</v>
          </cell>
          <cell r="D1020">
            <v>93902000</v>
          </cell>
          <cell r="E1020">
            <v>38337000</v>
          </cell>
          <cell r="F1020">
            <v>42398000</v>
          </cell>
          <cell r="G1020">
            <v>1280277000</v>
          </cell>
          <cell r="H1020">
            <v>4172000</v>
          </cell>
          <cell r="I1020">
            <v>6000</v>
          </cell>
          <cell r="J1020">
            <v>1173000</v>
          </cell>
          <cell r="K1020">
            <v>14511000</v>
          </cell>
          <cell r="L1020">
            <v>181000</v>
          </cell>
          <cell r="M1020">
            <v>2124000</v>
          </cell>
          <cell r="N1020">
            <v>1488000</v>
          </cell>
          <cell r="O1020">
            <v>17815000</v>
          </cell>
          <cell r="P1020">
            <v>218000</v>
          </cell>
          <cell r="Q1020">
            <v>605011000</v>
          </cell>
          <cell r="R1020">
            <v>23990000</v>
          </cell>
        </row>
        <row r="1021">
          <cell r="A1021">
            <v>1995</v>
          </cell>
          <cell r="C1021" t="str">
            <v>NM</v>
          </cell>
          <cell r="D1021">
            <v>33279000</v>
          </cell>
          <cell r="E1021">
            <v>2000000</v>
          </cell>
          <cell r="F1021">
            <v>17237000</v>
          </cell>
          <cell r="G1021">
            <v>202591000</v>
          </cell>
          <cell r="H1021">
            <v>1323000</v>
          </cell>
          <cell r="I1021">
            <v>474000</v>
          </cell>
          <cell r="J1021">
            <v>29000</v>
          </cell>
          <cell r="K1021">
            <v>1708000</v>
          </cell>
          <cell r="L1021">
            <v>0</v>
          </cell>
          <cell r="M1021">
            <v>518000</v>
          </cell>
          <cell r="N1021">
            <v>191000</v>
          </cell>
          <cell r="O1021">
            <v>3914000</v>
          </cell>
          <cell r="P1021">
            <v>3000</v>
          </cell>
          <cell r="Q1021">
            <v>165923000</v>
          </cell>
          <cell r="R1021">
            <v>6191000</v>
          </cell>
        </row>
        <row r="1022">
          <cell r="A1022">
            <v>1995</v>
          </cell>
          <cell r="C1022" t="str">
            <v>NY</v>
          </cell>
          <cell r="D1022">
            <v>351838000</v>
          </cell>
          <cell r="E1022">
            <v>353320000</v>
          </cell>
          <cell r="F1022">
            <v>99683000</v>
          </cell>
          <cell r="G1022">
            <v>5132681000</v>
          </cell>
          <cell r="H1022">
            <v>5333000</v>
          </cell>
          <cell r="I1022">
            <v>25067000</v>
          </cell>
          <cell r="J1022">
            <v>4998000</v>
          </cell>
          <cell r="K1022">
            <v>9428000</v>
          </cell>
          <cell r="L1022">
            <v>387000</v>
          </cell>
          <cell r="M1022">
            <v>28447000</v>
          </cell>
          <cell r="N1022">
            <v>5205000</v>
          </cell>
          <cell r="O1022">
            <v>29351000</v>
          </cell>
          <cell r="P1022">
            <v>387000</v>
          </cell>
          <cell r="Q1022">
            <v>3031191000</v>
          </cell>
          <cell r="R1022">
            <v>1131631000</v>
          </cell>
        </row>
        <row r="1023">
          <cell r="A1023">
            <v>1995</v>
          </cell>
          <cell r="C1023" t="str">
            <v>NC</v>
          </cell>
          <cell r="D1023">
            <v>69755000</v>
          </cell>
          <cell r="E1023">
            <v>14729000</v>
          </cell>
          <cell r="F1023">
            <v>0</v>
          </cell>
          <cell r="G1023">
            <v>771761000</v>
          </cell>
          <cell r="H1023">
            <v>3130000</v>
          </cell>
          <cell r="I1023">
            <v>0</v>
          </cell>
          <cell r="J1023">
            <v>0</v>
          </cell>
          <cell r="K1023">
            <v>6356000</v>
          </cell>
          <cell r="L1023">
            <v>375000</v>
          </cell>
          <cell r="M1023">
            <v>4455000</v>
          </cell>
          <cell r="N1023">
            <v>0</v>
          </cell>
          <cell r="O1023">
            <v>15965000</v>
          </cell>
          <cell r="P1023">
            <v>423000</v>
          </cell>
          <cell r="Q1023">
            <v>384976000</v>
          </cell>
          <cell r="R1023">
            <v>311528000</v>
          </cell>
        </row>
        <row r="1024">
          <cell r="A1024">
            <v>1995</v>
          </cell>
          <cell r="C1024" t="str">
            <v>ND</v>
          </cell>
          <cell r="D1024">
            <v>5466000</v>
          </cell>
          <cell r="E1024">
            <v>1015000</v>
          </cell>
          <cell r="F1024">
            <v>2719000</v>
          </cell>
          <cell r="G1024">
            <v>169341000</v>
          </cell>
          <cell r="H1024">
            <v>397000</v>
          </cell>
          <cell r="I1024">
            <v>0</v>
          </cell>
          <cell r="J1024">
            <v>39000</v>
          </cell>
          <cell r="K1024">
            <v>168000</v>
          </cell>
          <cell r="L1024">
            <v>17000</v>
          </cell>
          <cell r="M1024">
            <v>173000</v>
          </cell>
          <cell r="N1024">
            <v>99000</v>
          </cell>
          <cell r="O1024">
            <v>2730000</v>
          </cell>
          <cell r="P1024">
            <v>53000</v>
          </cell>
          <cell r="Q1024">
            <v>20729000</v>
          </cell>
          <cell r="R1024">
            <v>478000</v>
          </cell>
        </row>
        <row r="1025">
          <cell r="A1025">
            <v>1995</v>
          </cell>
          <cell r="C1025" t="str">
            <v>OH</v>
          </cell>
          <cell r="D1025">
            <v>178142000</v>
          </cell>
          <cell r="E1025">
            <v>66751000</v>
          </cell>
          <cell r="F1025">
            <v>34816000</v>
          </cell>
          <cell r="G1025">
            <v>1474574000</v>
          </cell>
          <cell r="H1025">
            <v>697000</v>
          </cell>
          <cell r="I1025">
            <v>188000</v>
          </cell>
          <cell r="J1025">
            <v>1869000</v>
          </cell>
          <cell r="K1025">
            <v>5472000</v>
          </cell>
          <cell r="L1025">
            <v>0</v>
          </cell>
          <cell r="M1025">
            <v>6706000</v>
          </cell>
          <cell r="N1025">
            <v>2266000</v>
          </cell>
          <cell r="O1025">
            <v>31616000</v>
          </cell>
          <cell r="P1025">
            <v>0</v>
          </cell>
          <cell r="Q1025">
            <v>1243146000</v>
          </cell>
          <cell r="R1025">
            <v>84864000</v>
          </cell>
        </row>
        <row r="1026">
          <cell r="A1026">
            <v>1995</v>
          </cell>
          <cell r="C1026" t="str">
            <v>OK</v>
          </cell>
          <cell r="D1026">
            <v>42185000</v>
          </cell>
          <cell r="E1026">
            <v>0</v>
          </cell>
          <cell r="F1026">
            <v>38660000</v>
          </cell>
          <cell r="G1026">
            <v>325359000</v>
          </cell>
          <cell r="H1026">
            <v>0</v>
          </cell>
          <cell r="I1026">
            <v>0</v>
          </cell>
          <cell r="J1026">
            <v>13842000</v>
          </cell>
          <cell r="K1026">
            <v>2036000</v>
          </cell>
          <cell r="L1026">
            <v>0</v>
          </cell>
          <cell r="M1026">
            <v>616000</v>
          </cell>
          <cell r="N1026">
            <v>14758000</v>
          </cell>
          <cell r="O1026">
            <v>14452000</v>
          </cell>
          <cell r="P1026">
            <v>0</v>
          </cell>
          <cell r="Q1026">
            <v>157684000</v>
          </cell>
          <cell r="R1026">
            <v>6649000</v>
          </cell>
        </row>
        <row r="1027">
          <cell r="A1027">
            <v>1995</v>
          </cell>
          <cell r="C1027" t="str">
            <v>OR</v>
          </cell>
          <cell r="D1027">
            <v>55023000</v>
          </cell>
          <cell r="E1027">
            <v>1798000</v>
          </cell>
          <cell r="F1027">
            <v>0</v>
          </cell>
          <cell r="G1027">
            <v>496941000</v>
          </cell>
          <cell r="H1027">
            <v>10335000</v>
          </cell>
          <cell r="I1027">
            <v>0</v>
          </cell>
          <cell r="J1027">
            <v>0</v>
          </cell>
          <cell r="K1027">
            <v>528000</v>
          </cell>
          <cell r="L1027">
            <v>0</v>
          </cell>
          <cell r="M1027">
            <v>5663000</v>
          </cell>
          <cell r="N1027">
            <v>0</v>
          </cell>
          <cell r="O1027">
            <v>6754000</v>
          </cell>
          <cell r="P1027">
            <v>2871000</v>
          </cell>
          <cell r="Q1027">
            <v>233399000</v>
          </cell>
          <cell r="R1027">
            <v>0</v>
          </cell>
        </row>
        <row r="1028">
          <cell r="A1028">
            <v>1995</v>
          </cell>
          <cell r="C1028" t="str">
            <v>PA</v>
          </cell>
          <cell r="D1028">
            <v>193082000</v>
          </cell>
          <cell r="E1028">
            <v>79619000</v>
          </cell>
          <cell r="F1028">
            <v>72562000</v>
          </cell>
          <cell r="G1028">
            <v>3297102000</v>
          </cell>
          <cell r="H1028">
            <v>3000</v>
          </cell>
          <cell r="I1028">
            <v>1646000</v>
          </cell>
          <cell r="J1028">
            <v>3000000</v>
          </cell>
          <cell r="K1028">
            <v>8934000</v>
          </cell>
          <cell r="L1028">
            <v>0</v>
          </cell>
          <cell r="M1028">
            <v>6418000</v>
          </cell>
          <cell r="N1028">
            <v>3878000</v>
          </cell>
          <cell r="O1028">
            <v>43102000</v>
          </cell>
          <cell r="P1028">
            <v>0</v>
          </cell>
          <cell r="Q1028">
            <v>977407000</v>
          </cell>
          <cell r="R1028">
            <v>259228000</v>
          </cell>
        </row>
        <row r="1029">
          <cell r="A1029">
            <v>1995</v>
          </cell>
          <cell r="C1029" t="str">
            <v>RI</v>
          </cell>
          <cell r="D1029">
            <v>30896000</v>
          </cell>
          <cell r="E1029">
            <v>14211000</v>
          </cell>
          <cell r="F1029">
            <v>11783000</v>
          </cell>
          <cell r="G1029">
            <v>172008000</v>
          </cell>
          <cell r="H1029">
            <v>0</v>
          </cell>
          <cell r="I1029">
            <v>0</v>
          </cell>
          <cell r="J1029">
            <v>139000</v>
          </cell>
          <cell r="K1029">
            <v>10000</v>
          </cell>
          <cell r="L1029">
            <v>0</v>
          </cell>
          <cell r="M1029">
            <v>753000</v>
          </cell>
          <cell r="N1029">
            <v>218000</v>
          </cell>
          <cell r="O1029">
            <v>2147000</v>
          </cell>
          <cell r="P1029">
            <v>0</v>
          </cell>
          <cell r="Q1029">
            <v>138395000</v>
          </cell>
          <cell r="R1029">
            <v>4924000</v>
          </cell>
        </row>
        <row r="1030">
          <cell r="A1030">
            <v>1995</v>
          </cell>
          <cell r="C1030" t="str">
            <v>SC</v>
          </cell>
          <cell r="D1030">
            <v>61989000</v>
          </cell>
          <cell r="E1030">
            <v>28556000</v>
          </cell>
          <cell r="F1030">
            <v>0</v>
          </cell>
          <cell r="G1030">
            <v>356085000</v>
          </cell>
          <cell r="H1030">
            <v>0</v>
          </cell>
          <cell r="I1030">
            <v>202000</v>
          </cell>
          <cell r="J1030">
            <v>0</v>
          </cell>
          <cell r="K1030">
            <v>1174000</v>
          </cell>
          <cell r="L1030">
            <v>0</v>
          </cell>
          <cell r="M1030">
            <v>5425000</v>
          </cell>
          <cell r="N1030">
            <v>0</v>
          </cell>
          <cell r="O1030">
            <v>4530000</v>
          </cell>
          <cell r="P1030">
            <v>0</v>
          </cell>
          <cell r="Q1030">
            <v>113413000</v>
          </cell>
          <cell r="R1030">
            <v>63827000</v>
          </cell>
        </row>
        <row r="1031">
          <cell r="A1031">
            <v>1995</v>
          </cell>
          <cell r="C1031" t="str">
            <v>SD</v>
          </cell>
          <cell r="D1031">
            <v>15491000</v>
          </cell>
          <cell r="E1031">
            <v>6042000</v>
          </cell>
          <cell r="F1031">
            <v>2686000</v>
          </cell>
          <cell r="G1031">
            <v>88574000</v>
          </cell>
          <cell r="H1031">
            <v>879000</v>
          </cell>
          <cell r="I1031">
            <v>0</v>
          </cell>
          <cell r="J1031">
            <v>0</v>
          </cell>
          <cell r="K1031">
            <v>0</v>
          </cell>
          <cell r="L1031">
            <v>0</v>
          </cell>
          <cell r="M1031">
            <v>1052000</v>
          </cell>
          <cell r="N1031">
            <v>36000</v>
          </cell>
          <cell r="O1031">
            <v>866000</v>
          </cell>
          <cell r="P1031">
            <v>19000</v>
          </cell>
          <cell r="Q1031">
            <v>29320000</v>
          </cell>
          <cell r="R1031">
            <v>83000</v>
          </cell>
        </row>
        <row r="1032">
          <cell r="A1032">
            <v>1995</v>
          </cell>
          <cell r="C1032" t="str">
            <v>TN</v>
          </cell>
          <cell r="D1032">
            <v>74147000</v>
          </cell>
          <cell r="E1032">
            <v>31527000</v>
          </cell>
          <cell r="F1032">
            <v>0</v>
          </cell>
          <cell r="G1032">
            <v>752460000</v>
          </cell>
          <cell r="H1032">
            <v>2462000</v>
          </cell>
          <cell r="I1032">
            <v>0</v>
          </cell>
          <cell r="J1032">
            <v>0</v>
          </cell>
          <cell r="K1032">
            <v>5687000</v>
          </cell>
          <cell r="L1032">
            <v>0</v>
          </cell>
          <cell r="M1032">
            <v>2120000</v>
          </cell>
          <cell r="N1032">
            <v>0</v>
          </cell>
          <cell r="O1032">
            <v>9660000</v>
          </cell>
          <cell r="P1032">
            <v>10000</v>
          </cell>
          <cell r="Q1032">
            <v>203309000</v>
          </cell>
          <cell r="R1032">
            <v>122361000</v>
          </cell>
        </row>
        <row r="1033">
          <cell r="A1033">
            <v>1995</v>
          </cell>
          <cell r="C1033" t="str">
            <v>TX</v>
          </cell>
          <cell r="D1033">
            <v>259787000</v>
          </cell>
          <cell r="E1033">
            <v>30503000</v>
          </cell>
          <cell r="F1033">
            <v>1431000</v>
          </cell>
          <cell r="G1033">
            <v>1827057000</v>
          </cell>
          <cell r="H1033">
            <v>18469000</v>
          </cell>
          <cell r="I1033">
            <v>1167000</v>
          </cell>
          <cell r="J1033">
            <v>0</v>
          </cell>
          <cell r="K1033">
            <v>523000</v>
          </cell>
          <cell r="L1033">
            <v>45000</v>
          </cell>
          <cell r="M1033">
            <v>6048000</v>
          </cell>
          <cell r="N1033">
            <v>3000</v>
          </cell>
          <cell r="O1033">
            <v>29459000</v>
          </cell>
          <cell r="P1033">
            <v>1196000</v>
          </cell>
          <cell r="Q1033">
            <v>914880000</v>
          </cell>
          <cell r="R1033">
            <v>280745000</v>
          </cell>
        </row>
        <row r="1034">
          <cell r="A1034">
            <v>1995</v>
          </cell>
          <cell r="C1034" t="str">
            <v>US</v>
          </cell>
          <cell r="D1034">
            <v>3809187000</v>
          </cell>
          <cell r="E1034">
            <v>1569946000</v>
          </cell>
          <cell r="F1034">
            <v>884559000</v>
          </cell>
          <cell r="G1034">
            <v>39187298000</v>
          </cell>
          <cell r="H1034">
            <v>174140000</v>
          </cell>
          <cell r="I1034">
            <v>40926000</v>
          </cell>
          <cell r="J1034">
            <v>61629000</v>
          </cell>
          <cell r="K1034">
            <v>190464000</v>
          </cell>
          <cell r="L1034">
            <v>21495000</v>
          </cell>
          <cell r="M1034">
            <v>136827000</v>
          </cell>
          <cell r="N1034">
            <v>78173000</v>
          </cell>
          <cell r="O1034">
            <v>578323000</v>
          </cell>
          <cell r="P1034">
            <v>30280000</v>
          </cell>
          <cell r="Q1034">
            <v>25279253000</v>
          </cell>
          <cell r="R1034">
            <v>3521604000</v>
          </cell>
        </row>
        <row r="1035">
          <cell r="A1035">
            <v>1995</v>
          </cell>
          <cell r="C1035" t="str">
            <v>UT</v>
          </cell>
          <cell r="D1035">
            <v>30082000</v>
          </cell>
          <cell r="E1035">
            <v>49929000</v>
          </cell>
          <cell r="F1035">
            <v>0</v>
          </cell>
          <cell r="G1035">
            <v>218822000</v>
          </cell>
          <cell r="H1035">
            <v>0</v>
          </cell>
          <cell r="I1035">
            <v>0</v>
          </cell>
          <cell r="J1035">
            <v>0</v>
          </cell>
          <cell r="K1035">
            <v>151000</v>
          </cell>
          <cell r="L1035">
            <v>0</v>
          </cell>
          <cell r="M1035">
            <v>0</v>
          </cell>
          <cell r="N1035">
            <v>0</v>
          </cell>
          <cell r="O1035">
            <v>3081000</v>
          </cell>
          <cell r="P1035">
            <v>0</v>
          </cell>
          <cell r="Q1035">
            <v>81108000</v>
          </cell>
          <cell r="R1035">
            <v>14954000</v>
          </cell>
        </row>
        <row r="1036">
          <cell r="A1036">
            <v>1995</v>
          </cell>
          <cell r="C1036" t="str">
            <v>VT</v>
          </cell>
          <cell r="D1036">
            <v>9619000</v>
          </cell>
          <cell r="E1036">
            <v>252000</v>
          </cell>
          <cell r="F1036">
            <v>8148000</v>
          </cell>
          <cell r="G1036">
            <v>110451000</v>
          </cell>
          <cell r="H1036">
            <v>0</v>
          </cell>
          <cell r="I1036">
            <v>0</v>
          </cell>
          <cell r="J1036">
            <v>0</v>
          </cell>
          <cell r="K1036">
            <v>0</v>
          </cell>
          <cell r="L1036">
            <v>0</v>
          </cell>
          <cell r="M1036">
            <v>29000</v>
          </cell>
          <cell r="N1036">
            <v>94000</v>
          </cell>
          <cell r="O1036">
            <v>1069000</v>
          </cell>
          <cell r="P1036">
            <v>0</v>
          </cell>
          <cell r="Q1036">
            <v>63788000</v>
          </cell>
          <cell r="R1036">
            <v>4297000</v>
          </cell>
        </row>
        <row r="1037">
          <cell r="A1037">
            <v>1995</v>
          </cell>
          <cell r="C1037" t="str">
            <v>VA</v>
          </cell>
          <cell r="D1037">
            <v>83458000</v>
          </cell>
          <cell r="E1037">
            <v>34748000</v>
          </cell>
          <cell r="F1037">
            <v>0</v>
          </cell>
          <cell r="G1037">
            <v>608724000</v>
          </cell>
          <cell r="H1037">
            <v>2243000</v>
          </cell>
          <cell r="I1037">
            <v>1284000</v>
          </cell>
          <cell r="J1037">
            <v>0</v>
          </cell>
          <cell r="K1037">
            <v>3000</v>
          </cell>
          <cell r="L1037">
            <v>4000</v>
          </cell>
          <cell r="M1037">
            <v>4249000</v>
          </cell>
          <cell r="N1037">
            <v>0</v>
          </cell>
          <cell r="O1037">
            <v>9060000</v>
          </cell>
          <cell r="P1037">
            <v>24000</v>
          </cell>
          <cell r="Q1037">
            <v>524215000</v>
          </cell>
          <cell r="R1037">
            <v>46574000</v>
          </cell>
        </row>
        <row r="1038">
          <cell r="A1038">
            <v>1995</v>
          </cell>
          <cell r="C1038" t="str">
            <v>WA</v>
          </cell>
          <cell r="D1038">
            <v>143939000</v>
          </cell>
          <cell r="E1038">
            <v>0</v>
          </cell>
          <cell r="F1038">
            <v>20276000</v>
          </cell>
          <cell r="G1038">
            <v>799120000</v>
          </cell>
          <cell r="H1038">
            <v>3384000</v>
          </cell>
          <cell r="I1038">
            <v>0</v>
          </cell>
          <cell r="J1038">
            <v>4389000</v>
          </cell>
          <cell r="K1038">
            <v>8000</v>
          </cell>
          <cell r="L1038">
            <v>0</v>
          </cell>
          <cell r="M1038">
            <v>7379000</v>
          </cell>
          <cell r="N1038">
            <v>4965000</v>
          </cell>
          <cell r="O1038">
            <v>12524000</v>
          </cell>
          <cell r="P1038">
            <v>95000</v>
          </cell>
          <cell r="Q1038">
            <v>593458000</v>
          </cell>
          <cell r="R1038">
            <v>60259000</v>
          </cell>
        </row>
        <row r="1039">
          <cell r="A1039">
            <v>1995</v>
          </cell>
          <cell r="C1039" t="str">
            <v>WV</v>
          </cell>
          <cell r="D1039">
            <v>22808000</v>
          </cell>
          <cell r="E1039">
            <v>0</v>
          </cell>
          <cell r="F1039">
            <v>1285000</v>
          </cell>
          <cell r="G1039">
            <v>186134000</v>
          </cell>
          <cell r="H1039">
            <v>3931000</v>
          </cell>
          <cell r="I1039">
            <v>0</v>
          </cell>
          <cell r="J1039">
            <v>0</v>
          </cell>
          <cell r="K1039">
            <v>0</v>
          </cell>
          <cell r="L1039">
            <v>0</v>
          </cell>
          <cell r="M1039">
            <v>1002000</v>
          </cell>
          <cell r="N1039">
            <v>5000</v>
          </cell>
          <cell r="O1039">
            <v>2898000</v>
          </cell>
          <cell r="P1039">
            <v>1000</v>
          </cell>
          <cell r="Q1039">
            <v>111472000</v>
          </cell>
          <cell r="R1039">
            <v>2521000</v>
          </cell>
        </row>
        <row r="1040">
          <cell r="A1040">
            <v>1995</v>
          </cell>
          <cell r="C1040" t="str">
            <v>WI</v>
          </cell>
          <cell r="D1040">
            <v>77045000</v>
          </cell>
          <cell r="E1040">
            <v>34128000</v>
          </cell>
          <cell r="F1040">
            <v>27981000</v>
          </cell>
          <cell r="G1040">
            <v>1020176000</v>
          </cell>
          <cell r="H1040">
            <v>10653000</v>
          </cell>
          <cell r="I1040">
            <v>73000</v>
          </cell>
          <cell r="J1040">
            <v>110000</v>
          </cell>
          <cell r="K1040">
            <v>21358000</v>
          </cell>
          <cell r="L1040">
            <v>1005000</v>
          </cell>
          <cell r="M1040">
            <v>1825000</v>
          </cell>
          <cell r="N1040">
            <v>481000</v>
          </cell>
          <cell r="O1040">
            <v>24919000</v>
          </cell>
          <cell r="P1040">
            <v>1181000</v>
          </cell>
          <cell r="Q1040">
            <v>348419000</v>
          </cell>
          <cell r="R1040">
            <v>56545000</v>
          </cell>
        </row>
        <row r="1041">
          <cell r="A1041">
            <v>1995</v>
          </cell>
          <cell r="C1041" t="str">
            <v>WY</v>
          </cell>
          <cell r="D1041">
            <v>19443000</v>
          </cell>
          <cell r="E1041">
            <v>13999000</v>
          </cell>
          <cell r="F1041">
            <v>1751000</v>
          </cell>
          <cell r="G1041">
            <v>46613000</v>
          </cell>
          <cell r="H1041">
            <v>0</v>
          </cell>
          <cell r="I1041">
            <v>0</v>
          </cell>
          <cell r="J1041">
            <v>0</v>
          </cell>
          <cell r="K1041">
            <v>1561000</v>
          </cell>
          <cell r="L1041">
            <v>0</v>
          </cell>
          <cell r="M1041">
            <v>851000</v>
          </cell>
          <cell r="N1041">
            <v>27000</v>
          </cell>
          <cell r="O1041">
            <v>2333000</v>
          </cell>
          <cell r="P1041">
            <v>0</v>
          </cell>
          <cell r="Q1041">
            <v>21328000</v>
          </cell>
          <cell r="R1041">
            <v>3218000</v>
          </cell>
        </row>
        <row r="1042">
          <cell r="A1042">
            <v>1996</v>
          </cell>
          <cell r="C1042" t="str">
            <v>AL</v>
          </cell>
          <cell r="D1042">
            <v>60070000</v>
          </cell>
          <cell r="E1042">
            <v>0</v>
          </cell>
          <cell r="F1042">
            <v>0</v>
          </cell>
          <cell r="G1042">
            <v>265036000</v>
          </cell>
          <cell r="H1042">
            <v>10327000</v>
          </cell>
          <cell r="I1042">
            <v>301000</v>
          </cell>
          <cell r="J1042">
            <v>0</v>
          </cell>
          <cell r="K1042">
            <v>7885000</v>
          </cell>
          <cell r="L1042">
            <v>1756000</v>
          </cell>
          <cell r="M1042">
            <v>495000</v>
          </cell>
          <cell r="N1042">
            <v>0</v>
          </cell>
          <cell r="O1042">
            <v>9681000</v>
          </cell>
          <cell r="P1042">
            <v>1812000</v>
          </cell>
          <cell r="Q1042">
            <v>176867000</v>
          </cell>
          <cell r="R1042">
            <v>0</v>
          </cell>
        </row>
        <row r="1043">
          <cell r="A1043">
            <v>1996</v>
          </cell>
          <cell r="C1043" t="str">
            <v>AK</v>
          </cell>
          <cell r="D1043">
            <v>30457000</v>
          </cell>
          <cell r="E1043">
            <v>7581000</v>
          </cell>
          <cell r="F1043">
            <v>31838000</v>
          </cell>
          <cell r="G1043">
            <v>86938000</v>
          </cell>
          <cell r="H1043">
            <v>25302000</v>
          </cell>
          <cell r="I1043">
            <v>0</v>
          </cell>
          <cell r="J1043">
            <v>187000</v>
          </cell>
          <cell r="K1043">
            <v>0</v>
          </cell>
          <cell r="L1043">
            <v>70000</v>
          </cell>
          <cell r="M1043">
            <v>214000</v>
          </cell>
          <cell r="N1043">
            <v>527000</v>
          </cell>
          <cell r="O1043">
            <v>6224000</v>
          </cell>
          <cell r="P1043">
            <v>728000</v>
          </cell>
          <cell r="Q1043">
            <v>166053000</v>
          </cell>
          <cell r="R1043">
            <v>3055000</v>
          </cell>
        </row>
        <row r="1044">
          <cell r="A1044">
            <v>1996</v>
          </cell>
          <cell r="C1044" t="str">
            <v>AZ</v>
          </cell>
          <cell r="D1044">
            <v>49379000</v>
          </cell>
          <cell r="E1044">
            <v>0</v>
          </cell>
          <cell r="F1044">
            <v>5009000</v>
          </cell>
          <cell r="G1044">
            <v>633976000</v>
          </cell>
          <cell r="H1044">
            <v>3802000</v>
          </cell>
          <cell r="I1044">
            <v>0</v>
          </cell>
          <cell r="J1044">
            <v>35000</v>
          </cell>
          <cell r="K1044">
            <v>2949000</v>
          </cell>
          <cell r="L1044">
            <v>0</v>
          </cell>
          <cell r="M1044">
            <v>0</v>
          </cell>
          <cell r="N1044">
            <v>2054000</v>
          </cell>
          <cell r="O1044">
            <v>29191000</v>
          </cell>
          <cell r="P1044">
            <v>1260000</v>
          </cell>
          <cell r="Q1044">
            <v>290229000</v>
          </cell>
          <cell r="R1044">
            <v>31891000</v>
          </cell>
        </row>
        <row r="1045">
          <cell r="A1045">
            <v>1996</v>
          </cell>
          <cell r="C1045" t="str">
            <v>AR</v>
          </cell>
          <cell r="D1045">
            <v>41548000</v>
          </cell>
          <cell r="E1045">
            <v>1219000</v>
          </cell>
          <cell r="F1045">
            <v>0</v>
          </cell>
          <cell r="G1045">
            <v>263824000</v>
          </cell>
          <cell r="H1045">
            <v>2848000</v>
          </cell>
          <cell r="I1045">
            <v>82000</v>
          </cell>
          <cell r="J1045">
            <v>0</v>
          </cell>
          <cell r="K1045">
            <v>72000</v>
          </cell>
          <cell r="L1045">
            <v>0</v>
          </cell>
          <cell r="M1045">
            <v>629000</v>
          </cell>
          <cell r="N1045">
            <v>0</v>
          </cell>
          <cell r="O1045">
            <v>4918000</v>
          </cell>
          <cell r="P1045">
            <v>77000</v>
          </cell>
          <cell r="Q1045">
            <v>49872000</v>
          </cell>
          <cell r="R1045">
            <v>26059000</v>
          </cell>
        </row>
        <row r="1046">
          <cell r="A1046">
            <v>1996</v>
          </cell>
          <cell r="C1046" t="str">
            <v>CA</v>
          </cell>
          <cell r="D1046">
            <v>409710000</v>
          </cell>
          <cell r="E1046">
            <v>312000</v>
          </cell>
          <cell r="F1046">
            <v>79177000</v>
          </cell>
          <cell r="G1046">
            <v>5153095000</v>
          </cell>
          <cell r="H1046">
            <v>19050000</v>
          </cell>
          <cell r="I1046">
            <v>5038000</v>
          </cell>
          <cell r="J1046">
            <v>26990000</v>
          </cell>
          <cell r="K1046">
            <v>36968000</v>
          </cell>
          <cell r="L1046">
            <v>0</v>
          </cell>
          <cell r="M1046">
            <v>8392000</v>
          </cell>
          <cell r="N1046">
            <v>27266000</v>
          </cell>
          <cell r="O1046">
            <v>59808000</v>
          </cell>
          <cell r="P1046">
            <v>194000</v>
          </cell>
          <cell r="Q1046">
            <v>6729793000</v>
          </cell>
          <cell r="R1046">
            <v>463799000</v>
          </cell>
        </row>
        <row r="1047">
          <cell r="A1047">
            <v>1996</v>
          </cell>
          <cell r="C1047" t="str">
            <v>CO</v>
          </cell>
          <cell r="D1047">
            <v>43302000</v>
          </cell>
          <cell r="E1047">
            <v>90837000</v>
          </cell>
          <cell r="F1047">
            <v>12567000</v>
          </cell>
          <cell r="G1047">
            <v>596701000</v>
          </cell>
          <cell r="H1047">
            <v>0</v>
          </cell>
          <cell r="I1047">
            <v>1000</v>
          </cell>
          <cell r="J1047">
            <v>5000</v>
          </cell>
          <cell r="K1047">
            <v>479000</v>
          </cell>
          <cell r="L1047">
            <v>0</v>
          </cell>
          <cell r="M1047">
            <v>215000</v>
          </cell>
          <cell r="N1047">
            <v>90000</v>
          </cell>
          <cell r="O1047">
            <v>5275000</v>
          </cell>
          <cell r="P1047">
            <v>0</v>
          </cell>
          <cell r="Q1047">
            <v>189026000</v>
          </cell>
          <cell r="R1047">
            <v>7299000</v>
          </cell>
        </row>
        <row r="1048">
          <cell r="A1048">
            <v>1996</v>
          </cell>
          <cell r="C1048" t="str">
            <v>CT</v>
          </cell>
          <cell r="D1048">
            <v>87615000</v>
          </cell>
          <cell r="E1048">
            <v>27330000</v>
          </cell>
          <cell r="F1048">
            <v>24970000</v>
          </cell>
          <cell r="G1048">
            <v>387929000</v>
          </cell>
          <cell r="H1048">
            <v>0</v>
          </cell>
          <cell r="I1048">
            <v>6000</v>
          </cell>
          <cell r="J1048">
            <v>476000</v>
          </cell>
          <cell r="K1048">
            <v>1117000</v>
          </cell>
          <cell r="L1048">
            <v>0</v>
          </cell>
          <cell r="M1048">
            <v>2891000</v>
          </cell>
          <cell r="N1048">
            <v>774000</v>
          </cell>
          <cell r="O1048">
            <v>3266000</v>
          </cell>
          <cell r="P1048">
            <v>0</v>
          </cell>
          <cell r="Q1048">
            <v>417283000</v>
          </cell>
          <cell r="R1048">
            <v>40731000</v>
          </cell>
        </row>
        <row r="1049">
          <cell r="A1049">
            <v>1996</v>
          </cell>
          <cell r="C1049" t="str">
            <v>DE</v>
          </cell>
          <cell r="D1049">
            <v>8894000</v>
          </cell>
          <cell r="E1049">
            <v>24000</v>
          </cell>
          <cell r="F1049">
            <v>37908000</v>
          </cell>
          <cell r="G1049">
            <v>115111000</v>
          </cell>
          <cell r="H1049">
            <v>229000</v>
          </cell>
          <cell r="I1049">
            <v>0</v>
          </cell>
          <cell r="J1049">
            <v>0</v>
          </cell>
          <cell r="K1049">
            <v>25000</v>
          </cell>
          <cell r="L1049">
            <v>0</v>
          </cell>
          <cell r="M1049">
            <v>336000</v>
          </cell>
          <cell r="N1049">
            <v>88000</v>
          </cell>
          <cell r="O1049">
            <v>1987000</v>
          </cell>
          <cell r="P1049">
            <v>0</v>
          </cell>
          <cell r="Q1049">
            <v>33184000</v>
          </cell>
          <cell r="R1049">
            <v>2953000</v>
          </cell>
        </row>
        <row r="1050">
          <cell r="A1050">
            <v>1996</v>
          </cell>
          <cell r="C1050" t="str">
            <v>DC</v>
          </cell>
          <cell r="D1050">
            <v>13028000</v>
          </cell>
          <cell r="E1050">
            <v>3708000</v>
          </cell>
          <cell r="F1050">
            <v>20670000</v>
          </cell>
          <cell r="G1050">
            <v>212873000</v>
          </cell>
          <cell r="H1050">
            <v>0</v>
          </cell>
          <cell r="I1050">
            <v>0</v>
          </cell>
          <cell r="J1050">
            <v>0</v>
          </cell>
          <cell r="K1050">
            <v>0</v>
          </cell>
          <cell r="L1050">
            <v>0</v>
          </cell>
          <cell r="M1050">
            <v>6000</v>
          </cell>
          <cell r="N1050">
            <v>80000</v>
          </cell>
          <cell r="O1050">
            <v>1285000</v>
          </cell>
          <cell r="P1050">
            <v>0</v>
          </cell>
          <cell r="Q1050">
            <v>127755000</v>
          </cell>
          <cell r="R1050">
            <v>12600000</v>
          </cell>
        </row>
        <row r="1051">
          <cell r="A1051">
            <v>1996</v>
          </cell>
          <cell r="C1051" t="str">
            <v>FL</v>
          </cell>
          <cell r="D1051">
            <v>38439000</v>
          </cell>
          <cell r="E1051">
            <v>164646000</v>
          </cell>
          <cell r="F1051">
            <v>317000</v>
          </cell>
          <cell r="G1051">
            <v>1186459000</v>
          </cell>
          <cell r="H1051">
            <v>8093000</v>
          </cell>
          <cell r="I1051">
            <v>2634000</v>
          </cell>
          <cell r="J1051">
            <v>0</v>
          </cell>
          <cell r="K1051">
            <v>1618000</v>
          </cell>
          <cell r="L1051">
            <v>93000</v>
          </cell>
          <cell r="M1051">
            <v>3515000</v>
          </cell>
          <cell r="N1051">
            <v>4000</v>
          </cell>
          <cell r="O1051">
            <v>8254000</v>
          </cell>
          <cell r="P1051">
            <v>368000</v>
          </cell>
          <cell r="Q1051">
            <v>721280000</v>
          </cell>
          <cell r="R1051">
            <v>0</v>
          </cell>
        </row>
        <row r="1052">
          <cell r="A1052">
            <v>1996</v>
          </cell>
          <cell r="C1052" t="str">
            <v>GA</v>
          </cell>
          <cell r="D1052">
            <v>111297000</v>
          </cell>
          <cell r="E1052">
            <v>0</v>
          </cell>
          <cell r="F1052">
            <v>0</v>
          </cell>
          <cell r="G1052">
            <v>739690000</v>
          </cell>
          <cell r="H1052">
            <v>5579000</v>
          </cell>
          <cell r="I1052">
            <v>0</v>
          </cell>
          <cell r="J1052">
            <v>0</v>
          </cell>
          <cell r="K1052">
            <v>2047000</v>
          </cell>
          <cell r="L1052">
            <v>146000</v>
          </cell>
          <cell r="M1052">
            <v>494000</v>
          </cell>
          <cell r="N1052">
            <v>0</v>
          </cell>
          <cell r="O1052">
            <v>6331000</v>
          </cell>
          <cell r="P1052">
            <v>272000</v>
          </cell>
          <cell r="Q1052">
            <v>405138000</v>
          </cell>
          <cell r="R1052">
            <v>0</v>
          </cell>
        </row>
        <row r="1053">
          <cell r="A1053">
            <v>1996</v>
          </cell>
          <cell r="C1053" t="str">
            <v>HI</v>
          </cell>
          <cell r="D1053">
            <v>34600000</v>
          </cell>
          <cell r="E1053">
            <v>1834000</v>
          </cell>
          <cell r="F1053">
            <v>0</v>
          </cell>
          <cell r="G1053">
            <v>104820000</v>
          </cell>
          <cell r="H1053">
            <v>2627000</v>
          </cell>
          <cell r="I1053">
            <v>0</v>
          </cell>
          <cell r="J1053">
            <v>0</v>
          </cell>
          <cell r="K1053">
            <v>3341000</v>
          </cell>
          <cell r="L1053">
            <v>660000</v>
          </cell>
          <cell r="M1053">
            <v>417000</v>
          </cell>
          <cell r="N1053">
            <v>0</v>
          </cell>
          <cell r="O1053">
            <v>3476000</v>
          </cell>
          <cell r="P1053">
            <v>671000</v>
          </cell>
          <cell r="Q1053">
            <v>171980000</v>
          </cell>
          <cell r="R1053">
            <v>42941000</v>
          </cell>
        </row>
        <row r="1054">
          <cell r="A1054">
            <v>1996</v>
          </cell>
          <cell r="C1054" t="str">
            <v>ID</v>
          </cell>
          <cell r="D1054">
            <v>22509000</v>
          </cell>
          <cell r="E1054">
            <v>7271000</v>
          </cell>
          <cell r="F1054">
            <v>10619000</v>
          </cell>
          <cell r="G1054">
            <v>130559000</v>
          </cell>
          <cell r="H1054">
            <v>0</v>
          </cell>
          <cell r="I1054">
            <v>0</v>
          </cell>
          <cell r="J1054">
            <v>0</v>
          </cell>
          <cell r="K1054">
            <v>18000</v>
          </cell>
          <cell r="L1054">
            <v>0</v>
          </cell>
          <cell r="M1054">
            <v>113000</v>
          </cell>
          <cell r="N1054">
            <v>864000</v>
          </cell>
          <cell r="O1054">
            <v>3464000</v>
          </cell>
          <cell r="P1054">
            <v>0</v>
          </cell>
          <cell r="Q1054">
            <v>41444000</v>
          </cell>
          <cell r="R1054">
            <v>35000</v>
          </cell>
        </row>
        <row r="1055">
          <cell r="A1055">
            <v>1996</v>
          </cell>
          <cell r="C1055" t="str">
            <v>IL</v>
          </cell>
          <cell r="D1055">
            <v>193732000</v>
          </cell>
          <cell r="E1055">
            <v>58067000</v>
          </cell>
          <cell r="F1055">
            <v>43111000</v>
          </cell>
          <cell r="G1055">
            <v>2373633000</v>
          </cell>
          <cell r="H1055">
            <v>6442000</v>
          </cell>
          <cell r="I1055">
            <v>0</v>
          </cell>
          <cell r="J1055">
            <v>60000</v>
          </cell>
          <cell r="K1055">
            <v>1201000</v>
          </cell>
          <cell r="L1055">
            <v>1793000</v>
          </cell>
          <cell r="M1055">
            <v>1450000</v>
          </cell>
          <cell r="N1055">
            <v>371000</v>
          </cell>
          <cell r="O1055">
            <v>33965000</v>
          </cell>
          <cell r="P1055">
            <v>2063000</v>
          </cell>
          <cell r="Q1055">
            <v>1016605000</v>
          </cell>
          <cell r="R1055">
            <v>20261000</v>
          </cell>
        </row>
        <row r="1056">
          <cell r="A1056">
            <v>1996</v>
          </cell>
          <cell r="C1056" t="str">
            <v>IN</v>
          </cell>
          <cell r="D1056">
            <v>85899000</v>
          </cell>
          <cell r="E1056">
            <v>56787000</v>
          </cell>
          <cell r="F1056">
            <v>33107000</v>
          </cell>
          <cell r="G1056">
            <v>550107000</v>
          </cell>
          <cell r="H1056">
            <v>409000</v>
          </cell>
          <cell r="I1056">
            <v>2000</v>
          </cell>
          <cell r="J1056">
            <v>727000</v>
          </cell>
          <cell r="K1056">
            <v>13000</v>
          </cell>
          <cell r="L1056">
            <v>47000</v>
          </cell>
          <cell r="M1056">
            <v>1965000</v>
          </cell>
          <cell r="N1056">
            <v>1106000</v>
          </cell>
          <cell r="O1056">
            <v>5651000</v>
          </cell>
          <cell r="P1056">
            <v>56000</v>
          </cell>
          <cell r="Q1056">
            <v>246114000</v>
          </cell>
          <cell r="R1056">
            <v>0</v>
          </cell>
        </row>
        <row r="1057">
          <cell r="A1057">
            <v>1996</v>
          </cell>
          <cell r="C1057" t="str">
            <v>IA</v>
          </cell>
          <cell r="D1057">
            <v>52022000</v>
          </cell>
          <cell r="E1057">
            <v>14844000</v>
          </cell>
          <cell r="F1057">
            <v>37002000</v>
          </cell>
          <cell r="G1057">
            <v>477054000</v>
          </cell>
          <cell r="H1057">
            <v>0</v>
          </cell>
          <cell r="I1057">
            <v>0</v>
          </cell>
          <cell r="J1057">
            <v>523000</v>
          </cell>
          <cell r="K1057">
            <v>728000</v>
          </cell>
          <cell r="L1057">
            <v>0</v>
          </cell>
          <cell r="M1057">
            <v>423000</v>
          </cell>
          <cell r="N1057">
            <v>814000</v>
          </cell>
          <cell r="O1057">
            <v>1911000</v>
          </cell>
          <cell r="P1057">
            <v>0</v>
          </cell>
          <cell r="Q1057">
            <v>136583000</v>
          </cell>
          <cell r="R1057">
            <v>3253000</v>
          </cell>
        </row>
        <row r="1058">
          <cell r="A1058">
            <v>1996</v>
          </cell>
          <cell r="C1058" t="str">
            <v>KS</v>
          </cell>
          <cell r="D1058">
            <v>18709000</v>
          </cell>
          <cell r="E1058">
            <v>1634000</v>
          </cell>
          <cell r="F1058">
            <v>4021000</v>
          </cell>
          <cell r="G1058">
            <v>266875000</v>
          </cell>
          <cell r="H1058">
            <v>1723000</v>
          </cell>
          <cell r="I1058">
            <v>0</v>
          </cell>
          <cell r="J1058">
            <v>338000</v>
          </cell>
          <cell r="K1058">
            <v>254000</v>
          </cell>
          <cell r="L1058">
            <v>0</v>
          </cell>
          <cell r="M1058">
            <v>464000</v>
          </cell>
          <cell r="N1058">
            <v>398000</v>
          </cell>
          <cell r="O1058">
            <v>8145000</v>
          </cell>
          <cell r="P1058">
            <v>0</v>
          </cell>
          <cell r="Q1058">
            <v>120676000</v>
          </cell>
          <cell r="R1058">
            <v>0</v>
          </cell>
        </row>
        <row r="1059">
          <cell r="A1059">
            <v>1996</v>
          </cell>
          <cell r="C1059" t="str">
            <v>KY</v>
          </cell>
          <cell r="D1059">
            <v>22930000</v>
          </cell>
          <cell r="E1059">
            <v>25609000</v>
          </cell>
          <cell r="F1059">
            <v>12461000</v>
          </cell>
          <cell r="G1059">
            <v>488855000</v>
          </cell>
          <cell r="H1059">
            <v>0</v>
          </cell>
          <cell r="I1059">
            <v>0</v>
          </cell>
          <cell r="J1059">
            <v>0</v>
          </cell>
          <cell r="K1059">
            <v>1640000</v>
          </cell>
          <cell r="L1059">
            <v>0</v>
          </cell>
          <cell r="M1059">
            <v>218000</v>
          </cell>
          <cell r="N1059">
            <v>479000</v>
          </cell>
          <cell r="O1059">
            <v>6010000</v>
          </cell>
          <cell r="P1059">
            <v>0</v>
          </cell>
          <cell r="Q1059">
            <v>212471000</v>
          </cell>
          <cell r="R1059">
            <v>0</v>
          </cell>
        </row>
        <row r="1060">
          <cell r="A1060">
            <v>1996</v>
          </cell>
          <cell r="C1060" t="str">
            <v>LA</v>
          </cell>
          <cell r="D1060">
            <v>62508000</v>
          </cell>
          <cell r="E1060">
            <v>5008000</v>
          </cell>
          <cell r="F1060">
            <v>0</v>
          </cell>
          <cell r="G1060">
            <v>555103000</v>
          </cell>
          <cell r="H1060">
            <v>7003000</v>
          </cell>
          <cell r="I1060">
            <v>0</v>
          </cell>
          <cell r="J1060">
            <v>0</v>
          </cell>
          <cell r="K1060">
            <v>429000</v>
          </cell>
          <cell r="L1060">
            <v>20000</v>
          </cell>
          <cell r="M1060">
            <v>0</v>
          </cell>
          <cell r="N1060">
            <v>0</v>
          </cell>
          <cell r="O1060">
            <v>6827000</v>
          </cell>
          <cell r="P1060">
            <v>490000</v>
          </cell>
          <cell r="Q1060">
            <v>168796000</v>
          </cell>
          <cell r="R1060">
            <v>0</v>
          </cell>
        </row>
        <row r="1061">
          <cell r="A1061">
            <v>1996</v>
          </cell>
          <cell r="C1061" t="str">
            <v>ME</v>
          </cell>
          <cell r="D1061">
            <v>25102000</v>
          </cell>
          <cell r="E1061">
            <v>62121000</v>
          </cell>
          <cell r="F1061">
            <v>784000</v>
          </cell>
          <cell r="G1061">
            <v>218597000</v>
          </cell>
          <cell r="H1061">
            <v>667000</v>
          </cell>
          <cell r="I1061">
            <v>45000</v>
          </cell>
          <cell r="J1061">
            <v>0</v>
          </cell>
          <cell r="K1061">
            <v>47000</v>
          </cell>
          <cell r="L1061">
            <v>0</v>
          </cell>
          <cell r="M1061">
            <v>303000</v>
          </cell>
          <cell r="N1061">
            <v>0</v>
          </cell>
          <cell r="O1061">
            <v>794000</v>
          </cell>
          <cell r="P1061">
            <v>37000</v>
          </cell>
          <cell r="Q1061">
            <v>145098000</v>
          </cell>
          <cell r="R1061">
            <v>2175000</v>
          </cell>
        </row>
        <row r="1062">
          <cell r="A1062">
            <v>1996</v>
          </cell>
          <cell r="C1062" t="str">
            <v>MD</v>
          </cell>
          <cell r="D1062">
            <v>35940000</v>
          </cell>
          <cell r="E1062">
            <v>18525000</v>
          </cell>
          <cell r="F1062">
            <v>5261000</v>
          </cell>
          <cell r="G1062">
            <v>504231000</v>
          </cell>
          <cell r="H1062">
            <v>2090000</v>
          </cell>
          <cell r="I1062">
            <v>0</v>
          </cell>
          <cell r="J1062">
            <v>0</v>
          </cell>
          <cell r="K1062">
            <v>1026000</v>
          </cell>
          <cell r="L1062">
            <v>322000</v>
          </cell>
          <cell r="M1062">
            <v>5000</v>
          </cell>
          <cell r="N1062">
            <v>38000</v>
          </cell>
          <cell r="O1062">
            <v>5166000</v>
          </cell>
          <cell r="P1062">
            <v>760000</v>
          </cell>
          <cell r="Q1062">
            <v>387118000</v>
          </cell>
          <cell r="R1062">
            <v>0</v>
          </cell>
        </row>
        <row r="1063">
          <cell r="A1063">
            <v>1996</v>
          </cell>
          <cell r="C1063" t="str">
            <v>MA</v>
          </cell>
          <cell r="D1063">
            <v>61334000</v>
          </cell>
          <cell r="E1063">
            <v>25878000</v>
          </cell>
          <cell r="F1063">
            <v>32394000</v>
          </cell>
          <cell r="G1063">
            <v>1117975000</v>
          </cell>
          <cell r="H1063">
            <v>2760000</v>
          </cell>
          <cell r="I1063">
            <v>306000</v>
          </cell>
          <cell r="J1063">
            <v>799000</v>
          </cell>
          <cell r="K1063">
            <v>127000</v>
          </cell>
          <cell r="L1063">
            <v>0</v>
          </cell>
          <cell r="M1063">
            <v>2514000</v>
          </cell>
          <cell r="N1063">
            <v>1048000</v>
          </cell>
          <cell r="O1063">
            <v>14725000</v>
          </cell>
          <cell r="P1063">
            <v>92000</v>
          </cell>
          <cell r="Q1063">
            <v>604632000</v>
          </cell>
          <cell r="R1063">
            <v>115549000</v>
          </cell>
        </row>
        <row r="1064">
          <cell r="A1064">
            <v>1996</v>
          </cell>
          <cell r="C1064" t="str">
            <v>MI</v>
          </cell>
          <cell r="D1064">
            <v>184312000</v>
          </cell>
          <cell r="E1064">
            <v>70785000</v>
          </cell>
          <cell r="F1064">
            <v>41623000</v>
          </cell>
          <cell r="G1064">
            <v>1895984000</v>
          </cell>
          <cell r="H1064">
            <v>0</v>
          </cell>
          <cell r="I1064">
            <v>0</v>
          </cell>
          <cell r="J1064">
            <v>0</v>
          </cell>
          <cell r="K1064">
            <v>2084000</v>
          </cell>
          <cell r="L1064">
            <v>0</v>
          </cell>
          <cell r="M1064">
            <v>7693000</v>
          </cell>
          <cell r="N1064">
            <v>557000</v>
          </cell>
          <cell r="O1064">
            <v>29877000</v>
          </cell>
          <cell r="P1064">
            <v>0</v>
          </cell>
          <cell r="Q1064">
            <v>772907000</v>
          </cell>
          <cell r="R1064">
            <v>34652000</v>
          </cell>
        </row>
        <row r="1065">
          <cell r="A1065">
            <v>1996</v>
          </cell>
          <cell r="C1065" t="str">
            <v>MN</v>
          </cell>
          <cell r="D1065">
            <v>118520000</v>
          </cell>
          <cell r="E1065">
            <v>5002000</v>
          </cell>
          <cell r="F1065">
            <v>34966000</v>
          </cell>
          <cell r="G1065">
            <v>1013404000</v>
          </cell>
          <cell r="H1065">
            <v>3989000</v>
          </cell>
          <cell r="I1065">
            <v>0</v>
          </cell>
          <cell r="J1065">
            <v>29000</v>
          </cell>
          <cell r="K1065">
            <v>7863000</v>
          </cell>
          <cell r="L1065">
            <v>0</v>
          </cell>
          <cell r="M1065">
            <v>1975000</v>
          </cell>
          <cell r="N1065">
            <v>632000</v>
          </cell>
          <cell r="O1065">
            <v>18839000</v>
          </cell>
          <cell r="P1065">
            <v>86000</v>
          </cell>
          <cell r="Q1065">
            <v>607548000</v>
          </cell>
          <cell r="R1065">
            <v>32373000</v>
          </cell>
        </row>
        <row r="1066">
          <cell r="A1066">
            <v>1996</v>
          </cell>
          <cell r="C1066" t="str">
            <v>MS</v>
          </cell>
          <cell r="D1066">
            <v>45973000</v>
          </cell>
          <cell r="E1066">
            <v>679000</v>
          </cell>
          <cell r="F1066">
            <v>0</v>
          </cell>
          <cell r="G1066">
            <v>242606000</v>
          </cell>
          <cell r="H1066">
            <v>4701000</v>
          </cell>
          <cell r="I1066">
            <v>0</v>
          </cell>
          <cell r="J1066">
            <v>0</v>
          </cell>
          <cell r="K1066">
            <v>146000</v>
          </cell>
          <cell r="L1066">
            <v>4455000</v>
          </cell>
          <cell r="M1066">
            <v>193000</v>
          </cell>
          <cell r="N1066">
            <v>0</v>
          </cell>
          <cell r="O1066">
            <v>4728000</v>
          </cell>
          <cell r="P1066">
            <v>4624000</v>
          </cell>
          <cell r="Q1066">
            <v>44149000</v>
          </cell>
          <cell r="R1066">
            <v>127000</v>
          </cell>
        </row>
        <row r="1067">
          <cell r="A1067">
            <v>1996</v>
          </cell>
          <cell r="C1067" t="str">
            <v>MO</v>
          </cell>
          <cell r="D1067">
            <v>52037000</v>
          </cell>
          <cell r="E1067">
            <v>19234000</v>
          </cell>
          <cell r="F1067">
            <v>0</v>
          </cell>
          <cell r="G1067">
            <v>432139000</v>
          </cell>
          <cell r="H1067">
            <v>20439000</v>
          </cell>
          <cell r="I1067">
            <v>897000</v>
          </cell>
          <cell r="J1067">
            <v>0</v>
          </cell>
          <cell r="K1067">
            <v>8851000</v>
          </cell>
          <cell r="L1067">
            <v>0</v>
          </cell>
          <cell r="M1067">
            <v>2880000</v>
          </cell>
          <cell r="N1067">
            <v>0</v>
          </cell>
          <cell r="O1067">
            <v>23402000</v>
          </cell>
          <cell r="P1067">
            <v>489000</v>
          </cell>
          <cell r="Q1067">
            <v>303294000</v>
          </cell>
          <cell r="R1067">
            <v>14298000</v>
          </cell>
        </row>
        <row r="1068">
          <cell r="A1068">
            <v>1996</v>
          </cell>
          <cell r="C1068" t="str">
            <v>MT</v>
          </cell>
          <cell r="D1068">
            <v>6065000</v>
          </cell>
          <cell r="E1068">
            <v>0</v>
          </cell>
          <cell r="F1068">
            <v>7209000</v>
          </cell>
          <cell r="G1068">
            <v>138568000</v>
          </cell>
          <cell r="H1068">
            <v>558000</v>
          </cell>
          <cell r="I1068">
            <v>0</v>
          </cell>
          <cell r="J1068">
            <v>221000</v>
          </cell>
          <cell r="K1068">
            <v>54000</v>
          </cell>
          <cell r="L1068">
            <v>0</v>
          </cell>
          <cell r="M1068">
            <v>0</v>
          </cell>
          <cell r="N1068">
            <v>250000</v>
          </cell>
          <cell r="O1068">
            <v>2196000</v>
          </cell>
          <cell r="P1068">
            <v>12000</v>
          </cell>
          <cell r="Q1068">
            <v>46532000</v>
          </cell>
          <cell r="R1068">
            <v>0</v>
          </cell>
        </row>
        <row r="1069">
          <cell r="A1069">
            <v>1996</v>
          </cell>
          <cell r="C1069" t="str">
            <v>NE</v>
          </cell>
          <cell r="D1069">
            <v>22489000</v>
          </cell>
          <cell r="E1069">
            <v>32264000</v>
          </cell>
          <cell r="F1069">
            <v>27892000</v>
          </cell>
          <cell r="G1069">
            <v>275088000</v>
          </cell>
          <cell r="H1069">
            <v>1447000</v>
          </cell>
          <cell r="I1069">
            <v>0</v>
          </cell>
          <cell r="J1069">
            <v>215000</v>
          </cell>
          <cell r="K1069">
            <v>174000</v>
          </cell>
          <cell r="L1069">
            <v>0</v>
          </cell>
          <cell r="M1069">
            <v>888000</v>
          </cell>
          <cell r="N1069">
            <v>725000</v>
          </cell>
          <cell r="O1069">
            <v>6203000</v>
          </cell>
          <cell r="P1069">
            <v>6000</v>
          </cell>
          <cell r="Q1069">
            <v>53537000</v>
          </cell>
          <cell r="R1069">
            <v>1360000</v>
          </cell>
        </row>
        <row r="1070">
          <cell r="A1070">
            <v>1996</v>
          </cell>
          <cell r="C1070" t="str">
            <v>NV</v>
          </cell>
          <cell r="D1070">
            <v>35163000</v>
          </cell>
          <cell r="E1070">
            <v>25000</v>
          </cell>
          <cell r="F1070">
            <v>0</v>
          </cell>
          <cell r="G1070">
            <v>185320000</v>
          </cell>
          <cell r="H1070">
            <v>793000</v>
          </cell>
          <cell r="I1070">
            <v>0</v>
          </cell>
          <cell r="J1070">
            <v>0</v>
          </cell>
          <cell r="K1070">
            <v>1442000</v>
          </cell>
          <cell r="L1070">
            <v>0</v>
          </cell>
          <cell r="M1070">
            <v>711000</v>
          </cell>
          <cell r="N1070">
            <v>0</v>
          </cell>
          <cell r="O1070">
            <v>3364000</v>
          </cell>
          <cell r="P1070">
            <v>69000</v>
          </cell>
          <cell r="Q1070">
            <v>49958000</v>
          </cell>
          <cell r="R1070">
            <v>2578000</v>
          </cell>
        </row>
        <row r="1071">
          <cell r="A1071">
            <v>1996</v>
          </cell>
          <cell r="C1071" t="str">
            <v>NH</v>
          </cell>
          <cell r="D1071">
            <v>19134000</v>
          </cell>
          <cell r="E1071">
            <v>3853000</v>
          </cell>
          <cell r="F1071">
            <v>12296000</v>
          </cell>
          <cell r="G1071">
            <v>210192000</v>
          </cell>
          <cell r="H1071">
            <v>207000</v>
          </cell>
          <cell r="I1071">
            <v>0</v>
          </cell>
          <cell r="J1071">
            <v>50000</v>
          </cell>
          <cell r="K1071">
            <v>1807000</v>
          </cell>
          <cell r="L1071">
            <v>0</v>
          </cell>
          <cell r="M1071">
            <v>929000</v>
          </cell>
          <cell r="N1071">
            <v>106000</v>
          </cell>
          <cell r="O1071">
            <v>4489000</v>
          </cell>
          <cell r="P1071">
            <v>0</v>
          </cell>
          <cell r="Q1071">
            <v>66786000</v>
          </cell>
          <cell r="R1071">
            <v>6046000</v>
          </cell>
        </row>
        <row r="1072">
          <cell r="A1072">
            <v>1996</v>
          </cell>
          <cell r="C1072" t="str">
            <v>NJ</v>
          </cell>
          <cell r="D1072">
            <v>100481000</v>
          </cell>
          <cell r="E1072">
            <v>42998000</v>
          </cell>
          <cell r="F1072">
            <v>41405000</v>
          </cell>
          <cell r="G1072">
            <v>1310178000</v>
          </cell>
          <cell r="H1072">
            <v>4810000</v>
          </cell>
          <cell r="I1072">
            <v>0</v>
          </cell>
          <cell r="J1072">
            <v>4472000</v>
          </cell>
          <cell r="K1072">
            <v>11755000</v>
          </cell>
          <cell r="L1072">
            <v>28000</v>
          </cell>
          <cell r="M1072">
            <v>1199000</v>
          </cell>
          <cell r="N1072">
            <v>4711000</v>
          </cell>
          <cell r="O1072">
            <v>15645000</v>
          </cell>
          <cell r="P1072">
            <v>77000</v>
          </cell>
          <cell r="Q1072">
            <v>570745000</v>
          </cell>
          <cell r="R1072">
            <v>27296000</v>
          </cell>
        </row>
        <row r="1073">
          <cell r="A1073">
            <v>1996</v>
          </cell>
          <cell r="C1073" t="str">
            <v>NM</v>
          </cell>
          <cell r="D1073">
            <v>32107000</v>
          </cell>
          <cell r="E1073">
            <v>1774000</v>
          </cell>
          <cell r="F1073">
            <v>18087000</v>
          </cell>
          <cell r="G1073">
            <v>179837000</v>
          </cell>
          <cell r="H1073">
            <v>1260000</v>
          </cell>
          <cell r="I1073">
            <v>469000</v>
          </cell>
          <cell r="J1073">
            <v>0</v>
          </cell>
          <cell r="K1073">
            <v>6576000</v>
          </cell>
          <cell r="L1073">
            <v>0</v>
          </cell>
          <cell r="M1073">
            <v>586000</v>
          </cell>
          <cell r="N1073">
            <v>315000</v>
          </cell>
          <cell r="O1073">
            <v>8180000</v>
          </cell>
          <cell r="P1073">
            <v>2000</v>
          </cell>
          <cell r="Q1073">
            <v>159130000</v>
          </cell>
          <cell r="R1073">
            <v>4966000</v>
          </cell>
        </row>
        <row r="1074">
          <cell r="A1074">
            <v>1996</v>
          </cell>
          <cell r="C1074" t="str">
            <v>NY</v>
          </cell>
          <cell r="D1074">
            <v>344540000</v>
          </cell>
          <cell r="E1074">
            <v>348088000</v>
          </cell>
          <cell r="F1074">
            <v>98242000</v>
          </cell>
          <cell r="G1074">
            <v>4980784000</v>
          </cell>
          <cell r="H1074">
            <v>5106000</v>
          </cell>
          <cell r="I1074">
            <v>23882000</v>
          </cell>
          <cell r="J1074">
            <v>2475000</v>
          </cell>
          <cell r="K1074">
            <v>5275000</v>
          </cell>
          <cell r="L1074">
            <v>76000</v>
          </cell>
          <cell r="M1074">
            <v>33459000</v>
          </cell>
          <cell r="N1074">
            <v>2934000</v>
          </cell>
          <cell r="O1074">
            <v>31579000</v>
          </cell>
          <cell r="P1074">
            <v>165000</v>
          </cell>
          <cell r="Q1074">
            <v>2887713000</v>
          </cell>
          <cell r="R1074">
            <v>889532000</v>
          </cell>
        </row>
        <row r="1075">
          <cell r="A1075">
            <v>1996</v>
          </cell>
          <cell r="C1075" t="str">
            <v>NC</v>
          </cell>
          <cell r="D1075">
            <v>67643000</v>
          </cell>
          <cell r="E1075">
            <v>7844000</v>
          </cell>
          <cell r="F1075">
            <v>0</v>
          </cell>
          <cell r="G1075">
            <v>723790000</v>
          </cell>
          <cell r="H1075">
            <v>4997000</v>
          </cell>
          <cell r="I1075">
            <v>0</v>
          </cell>
          <cell r="J1075">
            <v>0</v>
          </cell>
          <cell r="K1075">
            <v>7704000</v>
          </cell>
          <cell r="L1075">
            <v>64000</v>
          </cell>
          <cell r="M1075">
            <v>2639000</v>
          </cell>
          <cell r="N1075">
            <v>0</v>
          </cell>
          <cell r="O1075">
            <v>18774000</v>
          </cell>
          <cell r="P1075">
            <v>1274000</v>
          </cell>
          <cell r="Q1075">
            <v>350096000</v>
          </cell>
          <cell r="R1075">
            <v>306179000</v>
          </cell>
        </row>
        <row r="1076">
          <cell r="A1076">
            <v>1996</v>
          </cell>
          <cell r="C1076" t="str">
            <v>ND</v>
          </cell>
          <cell r="D1076">
            <v>4421000</v>
          </cell>
          <cell r="E1076">
            <v>568000</v>
          </cell>
          <cell r="F1076">
            <v>2618000</v>
          </cell>
          <cell r="G1076">
            <v>133953000</v>
          </cell>
          <cell r="H1076">
            <v>358000</v>
          </cell>
          <cell r="I1076">
            <v>0</v>
          </cell>
          <cell r="J1076">
            <v>16000</v>
          </cell>
          <cell r="K1076">
            <v>323000</v>
          </cell>
          <cell r="L1076">
            <v>64000</v>
          </cell>
          <cell r="M1076">
            <v>164000</v>
          </cell>
          <cell r="N1076">
            <v>37000</v>
          </cell>
          <cell r="O1076">
            <v>1396000</v>
          </cell>
          <cell r="P1076">
            <v>67000</v>
          </cell>
          <cell r="Q1076">
            <v>28027000</v>
          </cell>
          <cell r="R1076">
            <v>434000</v>
          </cell>
        </row>
        <row r="1077">
          <cell r="A1077">
            <v>1996</v>
          </cell>
          <cell r="C1077" t="str">
            <v>OH</v>
          </cell>
          <cell r="D1077">
            <v>171866000</v>
          </cell>
          <cell r="E1077">
            <v>71293000</v>
          </cell>
          <cell r="F1077">
            <v>31945000</v>
          </cell>
          <cell r="G1077">
            <v>1572398000</v>
          </cell>
          <cell r="H1077">
            <v>1181000</v>
          </cell>
          <cell r="I1077">
            <v>1735000</v>
          </cell>
          <cell r="J1077">
            <v>1499000</v>
          </cell>
          <cell r="K1077">
            <v>20400000</v>
          </cell>
          <cell r="L1077">
            <v>0</v>
          </cell>
          <cell r="M1077">
            <v>11184000</v>
          </cell>
          <cell r="N1077">
            <v>1733000</v>
          </cell>
          <cell r="O1077">
            <v>48565000</v>
          </cell>
          <cell r="P1077">
            <v>0</v>
          </cell>
          <cell r="Q1077">
            <v>1034968000</v>
          </cell>
          <cell r="R1077">
            <v>93200000</v>
          </cell>
        </row>
        <row r="1078">
          <cell r="A1078">
            <v>1996</v>
          </cell>
          <cell r="C1078" t="str">
            <v>OK</v>
          </cell>
          <cell r="D1078">
            <v>36389000</v>
          </cell>
          <cell r="E1078">
            <v>0</v>
          </cell>
          <cell r="F1078">
            <v>34198000</v>
          </cell>
          <cell r="G1078">
            <v>316952000</v>
          </cell>
          <cell r="H1078">
            <v>0</v>
          </cell>
          <cell r="I1078">
            <v>0</v>
          </cell>
          <cell r="J1078">
            <v>9803000</v>
          </cell>
          <cell r="K1078">
            <v>2579000</v>
          </cell>
          <cell r="L1078">
            <v>0</v>
          </cell>
          <cell r="M1078">
            <v>1012000</v>
          </cell>
          <cell r="N1078">
            <v>11312000</v>
          </cell>
          <cell r="O1078">
            <v>10790000</v>
          </cell>
          <cell r="P1078">
            <v>0</v>
          </cell>
          <cell r="Q1078">
            <v>129118000</v>
          </cell>
          <cell r="R1078">
            <v>9074000</v>
          </cell>
        </row>
        <row r="1079">
          <cell r="A1079">
            <v>1996</v>
          </cell>
          <cell r="C1079" t="str">
            <v>OR</v>
          </cell>
          <cell r="D1079">
            <v>49474000</v>
          </cell>
          <cell r="E1079">
            <v>1000</v>
          </cell>
          <cell r="F1079">
            <v>0</v>
          </cell>
          <cell r="G1079">
            <v>484883000</v>
          </cell>
          <cell r="H1079">
            <v>10256000</v>
          </cell>
          <cell r="I1079">
            <v>0</v>
          </cell>
          <cell r="J1079">
            <v>0</v>
          </cell>
          <cell r="K1079">
            <v>827000</v>
          </cell>
          <cell r="L1079">
            <v>0</v>
          </cell>
          <cell r="M1079">
            <v>259000</v>
          </cell>
          <cell r="N1079">
            <v>0</v>
          </cell>
          <cell r="O1079">
            <v>2395000</v>
          </cell>
          <cell r="P1079">
            <v>2896000</v>
          </cell>
          <cell r="Q1079">
            <v>216623000</v>
          </cell>
          <cell r="R1079">
            <v>14000</v>
          </cell>
        </row>
        <row r="1080">
          <cell r="A1080">
            <v>1996</v>
          </cell>
          <cell r="C1080" t="str">
            <v>PA</v>
          </cell>
          <cell r="D1080">
            <v>223347000</v>
          </cell>
          <cell r="E1080">
            <v>53437000</v>
          </cell>
          <cell r="F1080">
            <v>88237000</v>
          </cell>
          <cell r="G1080">
            <v>3129852000</v>
          </cell>
          <cell r="H1080">
            <v>0</v>
          </cell>
          <cell r="I1080">
            <v>0</v>
          </cell>
          <cell r="J1080">
            <v>0</v>
          </cell>
          <cell r="K1080">
            <v>12262000</v>
          </cell>
          <cell r="L1080">
            <v>0</v>
          </cell>
          <cell r="M1080">
            <v>5516000</v>
          </cell>
          <cell r="N1080">
            <v>23000</v>
          </cell>
          <cell r="O1080">
            <v>41120000</v>
          </cell>
          <cell r="P1080">
            <v>0</v>
          </cell>
          <cell r="Q1080">
            <v>862379000</v>
          </cell>
          <cell r="R1080">
            <v>232423000</v>
          </cell>
        </row>
        <row r="1081">
          <cell r="A1081">
            <v>1996</v>
          </cell>
          <cell r="C1081" t="str">
            <v>RI</v>
          </cell>
          <cell r="D1081">
            <v>33513000</v>
          </cell>
          <cell r="E1081">
            <v>6883000</v>
          </cell>
          <cell r="F1081">
            <v>12270000</v>
          </cell>
          <cell r="G1081">
            <v>182571000</v>
          </cell>
          <cell r="H1081">
            <v>0</v>
          </cell>
          <cell r="I1081">
            <v>0</v>
          </cell>
          <cell r="J1081">
            <v>74000</v>
          </cell>
          <cell r="K1081">
            <v>71000</v>
          </cell>
          <cell r="L1081">
            <v>0</v>
          </cell>
          <cell r="M1081">
            <v>469000</v>
          </cell>
          <cell r="N1081">
            <v>283000</v>
          </cell>
          <cell r="O1081">
            <v>2309000</v>
          </cell>
          <cell r="P1081">
            <v>0</v>
          </cell>
          <cell r="Q1081">
            <v>125897000</v>
          </cell>
          <cell r="R1081">
            <v>8906000</v>
          </cell>
        </row>
        <row r="1082">
          <cell r="A1082">
            <v>1996</v>
          </cell>
          <cell r="C1082" t="str">
            <v>SC</v>
          </cell>
          <cell r="D1082">
            <v>58272000</v>
          </cell>
          <cell r="E1082">
            <v>47667000</v>
          </cell>
          <cell r="F1082">
            <v>0</v>
          </cell>
          <cell r="G1082">
            <v>368485000</v>
          </cell>
          <cell r="H1082">
            <v>0</v>
          </cell>
          <cell r="I1082">
            <v>519000</v>
          </cell>
          <cell r="J1082">
            <v>0</v>
          </cell>
          <cell r="K1082">
            <v>1516000</v>
          </cell>
          <cell r="L1082">
            <v>0</v>
          </cell>
          <cell r="M1082">
            <v>1399000</v>
          </cell>
          <cell r="N1082">
            <v>0</v>
          </cell>
          <cell r="O1082">
            <v>7567000</v>
          </cell>
          <cell r="P1082">
            <v>0</v>
          </cell>
          <cell r="Q1082">
            <v>108085000</v>
          </cell>
          <cell r="R1082">
            <v>72073000</v>
          </cell>
        </row>
        <row r="1083">
          <cell r="A1083">
            <v>1996</v>
          </cell>
          <cell r="C1083" t="str">
            <v>SD</v>
          </cell>
          <cell r="D1083">
            <v>14827000</v>
          </cell>
          <cell r="E1083">
            <v>5010000</v>
          </cell>
          <cell r="F1083">
            <v>2930000</v>
          </cell>
          <cell r="G1083">
            <v>101204000</v>
          </cell>
          <cell r="H1083">
            <v>747000</v>
          </cell>
          <cell r="I1083">
            <v>0</v>
          </cell>
          <cell r="J1083">
            <v>0</v>
          </cell>
          <cell r="K1083">
            <v>0</v>
          </cell>
          <cell r="L1083">
            <v>0</v>
          </cell>
          <cell r="M1083">
            <v>725000</v>
          </cell>
          <cell r="N1083">
            <v>142000</v>
          </cell>
          <cell r="O1083">
            <v>2634000</v>
          </cell>
          <cell r="P1083">
            <v>43000</v>
          </cell>
          <cell r="Q1083">
            <v>28311000</v>
          </cell>
          <cell r="R1083">
            <v>83000</v>
          </cell>
        </row>
        <row r="1084">
          <cell r="A1084">
            <v>1996</v>
          </cell>
          <cell r="C1084" t="str">
            <v>TN</v>
          </cell>
          <cell r="D1084">
            <v>71859000</v>
          </cell>
          <cell r="E1084">
            <v>30728000</v>
          </cell>
          <cell r="F1084">
            <v>0</v>
          </cell>
          <cell r="G1084">
            <v>812219000</v>
          </cell>
          <cell r="H1084">
            <v>2410000</v>
          </cell>
          <cell r="I1084">
            <v>0</v>
          </cell>
          <cell r="J1084">
            <v>0</v>
          </cell>
          <cell r="K1084">
            <v>4987000</v>
          </cell>
          <cell r="L1084">
            <v>0</v>
          </cell>
          <cell r="M1084">
            <v>1348000</v>
          </cell>
          <cell r="N1084">
            <v>0</v>
          </cell>
          <cell r="O1084">
            <v>12490000</v>
          </cell>
          <cell r="P1084">
            <v>3000</v>
          </cell>
          <cell r="Q1084">
            <v>192364000</v>
          </cell>
          <cell r="R1084">
            <v>122844000</v>
          </cell>
        </row>
        <row r="1085">
          <cell r="A1085">
            <v>1996</v>
          </cell>
          <cell r="C1085" t="str">
            <v>TX</v>
          </cell>
          <cell r="D1085">
            <v>227068000</v>
          </cell>
          <cell r="E1085">
            <v>28907000</v>
          </cell>
          <cell r="F1085">
            <v>1405000</v>
          </cell>
          <cell r="G1085">
            <v>1677467000</v>
          </cell>
          <cell r="H1085">
            <v>20845000</v>
          </cell>
          <cell r="I1085">
            <v>1000000</v>
          </cell>
          <cell r="J1085">
            <v>0</v>
          </cell>
          <cell r="K1085">
            <v>429000</v>
          </cell>
          <cell r="L1085">
            <v>30000</v>
          </cell>
          <cell r="M1085">
            <v>5516000</v>
          </cell>
          <cell r="N1085">
            <v>8000</v>
          </cell>
          <cell r="O1085">
            <v>27129000</v>
          </cell>
          <cell r="P1085">
            <v>1108000</v>
          </cell>
          <cell r="Q1085">
            <v>902477000</v>
          </cell>
          <cell r="R1085">
            <v>328962000</v>
          </cell>
        </row>
        <row r="1086">
          <cell r="A1086">
            <v>1996</v>
          </cell>
          <cell r="C1086" t="str">
            <v>US</v>
          </cell>
          <cell r="D1086">
            <v>3815041000</v>
          </cell>
          <cell r="E1086">
            <v>1495599000</v>
          </cell>
          <cell r="F1086">
            <v>907413000</v>
          </cell>
          <cell r="G1086">
            <v>39938351000</v>
          </cell>
          <cell r="H1086">
            <v>201688000</v>
          </cell>
          <cell r="I1086">
            <v>37188000</v>
          </cell>
          <cell r="J1086">
            <v>50878000</v>
          </cell>
          <cell r="K1086">
            <v>217674000</v>
          </cell>
          <cell r="L1086">
            <v>11311000</v>
          </cell>
          <cell r="M1086">
            <v>115570000</v>
          </cell>
          <cell r="N1086">
            <v>62658000</v>
          </cell>
          <cell r="O1086">
            <v>649802000</v>
          </cell>
          <cell r="P1086">
            <v>21981000</v>
          </cell>
          <cell r="Q1086">
            <v>23783412000</v>
          </cell>
          <cell r="R1086">
            <v>3146824000</v>
          </cell>
        </row>
        <row r="1087">
          <cell r="A1087">
            <v>1996</v>
          </cell>
          <cell r="C1087" t="str">
            <v>UT</v>
          </cell>
          <cell r="D1087">
            <v>28142000</v>
          </cell>
          <cell r="E1087">
            <v>61337000</v>
          </cell>
          <cell r="F1087">
            <v>0</v>
          </cell>
          <cell r="G1087">
            <v>207729000</v>
          </cell>
          <cell r="H1087">
            <v>0</v>
          </cell>
          <cell r="I1087">
            <v>0</v>
          </cell>
          <cell r="J1087">
            <v>0</v>
          </cell>
          <cell r="K1087">
            <v>3203000</v>
          </cell>
          <cell r="L1087">
            <v>0</v>
          </cell>
          <cell r="M1087">
            <v>0</v>
          </cell>
          <cell r="N1087">
            <v>0</v>
          </cell>
          <cell r="O1087">
            <v>4049000</v>
          </cell>
          <cell r="P1087">
            <v>0</v>
          </cell>
          <cell r="Q1087">
            <v>113164000</v>
          </cell>
          <cell r="R1087">
            <v>1743000</v>
          </cell>
        </row>
        <row r="1088">
          <cell r="A1088">
            <v>1996</v>
          </cell>
          <cell r="C1088" t="str">
            <v>VT</v>
          </cell>
          <cell r="D1088">
            <v>8216000</v>
          </cell>
          <cell r="E1088">
            <v>267000</v>
          </cell>
          <cell r="F1088">
            <v>8306000</v>
          </cell>
          <cell r="G1088">
            <v>104644000</v>
          </cell>
          <cell r="H1088">
            <v>0</v>
          </cell>
          <cell r="I1088">
            <v>0</v>
          </cell>
          <cell r="J1088">
            <v>0</v>
          </cell>
          <cell r="K1088">
            <v>0</v>
          </cell>
          <cell r="L1088">
            <v>0</v>
          </cell>
          <cell r="M1088">
            <v>35000</v>
          </cell>
          <cell r="N1088">
            <v>57000</v>
          </cell>
          <cell r="O1088">
            <v>1002000</v>
          </cell>
          <cell r="P1088">
            <v>0</v>
          </cell>
          <cell r="Q1088">
            <v>58151000</v>
          </cell>
          <cell r="R1088">
            <v>4192000</v>
          </cell>
        </row>
        <row r="1089">
          <cell r="A1089">
            <v>1996</v>
          </cell>
          <cell r="C1089" t="str">
            <v>VA</v>
          </cell>
          <cell r="D1089">
            <v>77767000</v>
          </cell>
          <cell r="E1089">
            <v>38304000</v>
          </cell>
          <cell r="F1089">
            <v>0</v>
          </cell>
          <cell r="G1089">
            <v>625983000</v>
          </cell>
          <cell r="H1089">
            <v>2176000</v>
          </cell>
          <cell r="I1089">
            <v>208000</v>
          </cell>
          <cell r="J1089">
            <v>0</v>
          </cell>
          <cell r="K1089">
            <v>1496000</v>
          </cell>
          <cell r="L1089">
            <v>0</v>
          </cell>
          <cell r="M1089">
            <v>721000</v>
          </cell>
          <cell r="N1089">
            <v>0</v>
          </cell>
          <cell r="O1089">
            <v>7505000</v>
          </cell>
          <cell r="P1089">
            <v>105000</v>
          </cell>
          <cell r="Q1089">
            <v>533118000</v>
          </cell>
          <cell r="R1089">
            <v>49147000</v>
          </cell>
        </row>
        <row r="1090">
          <cell r="A1090">
            <v>1996</v>
          </cell>
          <cell r="C1090" t="str">
            <v>WA</v>
          </cell>
          <cell r="D1090">
            <v>154815000</v>
          </cell>
          <cell r="E1090">
            <v>254000</v>
          </cell>
          <cell r="F1090">
            <v>20873000</v>
          </cell>
          <cell r="G1090">
            <v>819925000</v>
          </cell>
          <cell r="H1090">
            <v>3359000</v>
          </cell>
          <cell r="I1090">
            <v>0</v>
          </cell>
          <cell r="J1090">
            <v>1721000</v>
          </cell>
          <cell r="K1090">
            <v>13640000</v>
          </cell>
          <cell r="L1090">
            <v>22000</v>
          </cell>
          <cell r="M1090">
            <v>5601000</v>
          </cell>
          <cell r="N1090">
            <v>2332000</v>
          </cell>
          <cell r="O1090">
            <v>38375000</v>
          </cell>
          <cell r="P1090">
            <v>185000</v>
          </cell>
          <cell r="Q1090">
            <v>547308000</v>
          </cell>
          <cell r="R1090">
            <v>56423000</v>
          </cell>
        </row>
        <row r="1091">
          <cell r="A1091">
            <v>1996</v>
          </cell>
          <cell r="C1091" t="str">
            <v>WV</v>
          </cell>
          <cell r="D1091">
            <v>23471000</v>
          </cell>
          <cell r="E1091">
            <v>0</v>
          </cell>
          <cell r="F1091">
            <v>1419000</v>
          </cell>
          <cell r="G1091">
            <v>202743000</v>
          </cell>
          <cell r="H1091">
            <v>988000</v>
          </cell>
          <cell r="I1091">
            <v>0</v>
          </cell>
          <cell r="J1091">
            <v>0</v>
          </cell>
          <cell r="K1091">
            <v>0</v>
          </cell>
          <cell r="L1091">
            <v>0</v>
          </cell>
          <cell r="M1091">
            <v>812000</v>
          </cell>
          <cell r="N1091">
            <v>16000</v>
          </cell>
          <cell r="O1091">
            <v>5255000</v>
          </cell>
          <cell r="P1091">
            <v>5000</v>
          </cell>
          <cell r="Q1091">
            <v>102938000</v>
          </cell>
          <cell r="R1091">
            <v>2765000</v>
          </cell>
        </row>
        <row r="1092">
          <cell r="A1092">
            <v>1996</v>
          </cell>
          <cell r="C1092" t="str">
            <v>WI</v>
          </cell>
          <cell r="D1092">
            <v>79869000</v>
          </cell>
          <cell r="E1092">
            <v>32892000</v>
          </cell>
          <cell r="F1092">
            <v>28671000</v>
          </cell>
          <cell r="G1092">
            <v>1134858000</v>
          </cell>
          <cell r="H1092">
            <v>12110000</v>
          </cell>
          <cell r="I1092">
            <v>63000</v>
          </cell>
          <cell r="J1092">
            <v>163000</v>
          </cell>
          <cell r="K1092">
            <v>37720000</v>
          </cell>
          <cell r="L1092">
            <v>1665000</v>
          </cell>
          <cell r="M1092">
            <v>1731000</v>
          </cell>
          <cell r="N1092">
            <v>467000</v>
          </cell>
          <cell r="O1092">
            <v>40559000</v>
          </cell>
          <cell r="P1092">
            <v>1885000</v>
          </cell>
          <cell r="Q1092">
            <v>312265000</v>
          </cell>
          <cell r="R1092">
            <v>70248000</v>
          </cell>
        </row>
        <row r="1093">
          <cell r="A1093">
            <v>1996</v>
          </cell>
          <cell r="C1093" t="str">
            <v>WY</v>
          </cell>
          <cell r="D1093">
            <v>14237000</v>
          </cell>
          <cell r="E1093">
            <v>12270000</v>
          </cell>
          <cell r="F1093">
            <v>1605000</v>
          </cell>
          <cell r="G1093">
            <v>45154000</v>
          </cell>
          <cell r="H1093">
            <v>0</v>
          </cell>
          <cell r="I1093">
            <v>0</v>
          </cell>
          <cell r="J1093">
            <v>0</v>
          </cell>
          <cell r="K1093">
            <v>2506000</v>
          </cell>
          <cell r="L1093">
            <v>0</v>
          </cell>
          <cell r="M1093">
            <v>867000</v>
          </cell>
          <cell r="N1093">
            <v>17000</v>
          </cell>
          <cell r="O1093">
            <v>3032000</v>
          </cell>
          <cell r="P1093">
            <v>0</v>
          </cell>
          <cell r="Q1093">
            <v>17827000</v>
          </cell>
          <cell r="R1093">
            <v>2285000</v>
          </cell>
        </row>
        <row r="1094">
          <cell r="A1094">
            <v>1997</v>
          </cell>
          <cell r="C1094" t="str">
            <v>AL</v>
          </cell>
          <cell r="D1094">
            <v>61231000</v>
          </cell>
          <cell r="E1094">
            <v>53000</v>
          </cell>
          <cell r="F1094">
            <v>0</v>
          </cell>
          <cell r="G1094">
            <v>315962000</v>
          </cell>
          <cell r="H1094">
            <v>9809000</v>
          </cell>
          <cell r="I1094">
            <v>0</v>
          </cell>
          <cell r="J1094">
            <v>0</v>
          </cell>
          <cell r="K1094">
            <v>53000</v>
          </cell>
          <cell r="L1094">
            <v>266000</v>
          </cell>
          <cell r="M1094">
            <v>295000</v>
          </cell>
          <cell r="N1094">
            <v>0</v>
          </cell>
          <cell r="O1094">
            <v>1424000</v>
          </cell>
          <cell r="P1094">
            <v>340000</v>
          </cell>
          <cell r="Q1094">
            <v>174761000</v>
          </cell>
          <cell r="R1094">
            <v>0</v>
          </cell>
        </row>
        <row r="1095">
          <cell r="A1095">
            <v>1997</v>
          </cell>
          <cell r="C1095" t="str">
            <v>AK</v>
          </cell>
          <cell r="D1095">
            <v>29311000</v>
          </cell>
          <cell r="E1095">
            <v>7093000</v>
          </cell>
          <cell r="F1095">
            <v>32833000</v>
          </cell>
          <cell r="G1095">
            <v>93406000</v>
          </cell>
          <cell r="H1095">
            <v>28970000</v>
          </cell>
          <cell r="I1095">
            <v>0</v>
          </cell>
          <cell r="J1095">
            <v>128000</v>
          </cell>
          <cell r="K1095">
            <v>143000</v>
          </cell>
          <cell r="L1095">
            <v>730000</v>
          </cell>
          <cell r="M1095">
            <v>493000</v>
          </cell>
          <cell r="N1095">
            <v>624000</v>
          </cell>
          <cell r="O1095">
            <v>3708000</v>
          </cell>
          <cell r="P1095">
            <v>1072000</v>
          </cell>
          <cell r="Q1095">
            <v>168104000</v>
          </cell>
          <cell r="R1095">
            <v>3095000</v>
          </cell>
        </row>
        <row r="1096">
          <cell r="A1096">
            <v>1997</v>
          </cell>
          <cell r="C1096" t="str">
            <v>AZ</v>
          </cell>
          <cell r="D1096">
            <v>48978000</v>
          </cell>
          <cell r="E1096">
            <v>0</v>
          </cell>
          <cell r="F1096">
            <v>5026000</v>
          </cell>
          <cell r="G1096">
            <v>611705000</v>
          </cell>
          <cell r="H1096">
            <v>7897000</v>
          </cell>
          <cell r="I1096">
            <v>0</v>
          </cell>
          <cell r="J1096">
            <v>405000</v>
          </cell>
          <cell r="K1096">
            <v>2607000</v>
          </cell>
          <cell r="L1096">
            <v>0</v>
          </cell>
          <cell r="M1096">
            <v>0</v>
          </cell>
          <cell r="N1096">
            <v>901000</v>
          </cell>
          <cell r="O1096">
            <v>16272000</v>
          </cell>
          <cell r="P1096">
            <v>49000</v>
          </cell>
          <cell r="Q1096">
            <v>214183000</v>
          </cell>
          <cell r="R1096">
            <v>28850000</v>
          </cell>
        </row>
        <row r="1097">
          <cell r="A1097">
            <v>1997</v>
          </cell>
          <cell r="C1097" t="str">
            <v>AR</v>
          </cell>
          <cell r="D1097">
            <v>38985000</v>
          </cell>
          <cell r="E1097">
            <v>932000</v>
          </cell>
          <cell r="F1097">
            <v>0</v>
          </cell>
          <cell r="G1097">
            <v>303941000</v>
          </cell>
          <cell r="H1097">
            <v>2987000</v>
          </cell>
          <cell r="I1097">
            <v>22000</v>
          </cell>
          <cell r="J1097">
            <v>0</v>
          </cell>
          <cell r="K1097">
            <v>144000</v>
          </cell>
          <cell r="L1097">
            <v>0</v>
          </cell>
          <cell r="M1097">
            <v>301000</v>
          </cell>
          <cell r="N1097">
            <v>0</v>
          </cell>
          <cell r="O1097">
            <v>3219000</v>
          </cell>
          <cell r="P1097">
            <v>64000</v>
          </cell>
          <cell r="Q1097">
            <v>46298000</v>
          </cell>
          <cell r="R1097">
            <v>25761000</v>
          </cell>
        </row>
        <row r="1098">
          <cell r="A1098">
            <v>1997</v>
          </cell>
          <cell r="C1098" t="str">
            <v>CA</v>
          </cell>
          <cell r="D1098">
            <v>396318000</v>
          </cell>
          <cell r="E1098">
            <v>382000</v>
          </cell>
          <cell r="F1098">
            <v>82487000</v>
          </cell>
          <cell r="G1098">
            <v>5372064000</v>
          </cell>
          <cell r="H1098">
            <v>20447000</v>
          </cell>
          <cell r="I1098">
            <v>2883000</v>
          </cell>
          <cell r="J1098">
            <v>12141000</v>
          </cell>
          <cell r="K1098">
            <v>37232000</v>
          </cell>
          <cell r="L1098">
            <v>0</v>
          </cell>
          <cell r="M1098">
            <v>6050000</v>
          </cell>
          <cell r="N1098">
            <v>12426000</v>
          </cell>
          <cell r="O1098">
            <v>60266000</v>
          </cell>
          <cell r="P1098">
            <v>208000</v>
          </cell>
          <cell r="Q1098">
            <v>6140495000</v>
          </cell>
          <cell r="R1098">
            <v>375936000</v>
          </cell>
        </row>
        <row r="1099">
          <cell r="A1099">
            <v>1997</v>
          </cell>
          <cell r="C1099" t="str">
            <v>CO</v>
          </cell>
          <cell r="D1099">
            <v>38345000</v>
          </cell>
          <cell r="E1099">
            <v>104372000</v>
          </cell>
          <cell r="F1099">
            <v>13350000</v>
          </cell>
          <cell r="G1099">
            <v>721971000</v>
          </cell>
          <cell r="H1099">
            <v>0</v>
          </cell>
          <cell r="I1099">
            <v>25000</v>
          </cell>
          <cell r="J1099">
            <v>11000</v>
          </cell>
          <cell r="K1099">
            <v>1510000</v>
          </cell>
          <cell r="L1099">
            <v>0</v>
          </cell>
          <cell r="M1099">
            <v>2704000</v>
          </cell>
          <cell r="N1099">
            <v>51000</v>
          </cell>
          <cell r="O1099">
            <v>13236000</v>
          </cell>
          <cell r="P1099">
            <v>0</v>
          </cell>
          <cell r="Q1099">
            <v>165332000</v>
          </cell>
          <cell r="R1099">
            <v>5553000</v>
          </cell>
        </row>
        <row r="1100">
          <cell r="A1100">
            <v>1997</v>
          </cell>
          <cell r="C1100" t="str">
            <v>CT</v>
          </cell>
          <cell r="D1100">
            <v>84521000</v>
          </cell>
          <cell r="E1100">
            <v>30938000</v>
          </cell>
          <cell r="F1100">
            <v>25933000</v>
          </cell>
          <cell r="G1100">
            <v>410933000</v>
          </cell>
          <cell r="H1100">
            <v>0</v>
          </cell>
          <cell r="I1100">
            <v>1000</v>
          </cell>
          <cell r="J1100">
            <v>116000</v>
          </cell>
          <cell r="K1100">
            <v>6089000</v>
          </cell>
          <cell r="L1100">
            <v>0</v>
          </cell>
          <cell r="M1100">
            <v>863000</v>
          </cell>
          <cell r="N1100">
            <v>486000</v>
          </cell>
          <cell r="O1100">
            <v>6885000</v>
          </cell>
          <cell r="P1100">
            <v>0</v>
          </cell>
          <cell r="Q1100">
            <v>431018000</v>
          </cell>
          <cell r="R1100">
            <v>26877000</v>
          </cell>
        </row>
        <row r="1101">
          <cell r="A1101">
            <v>1997</v>
          </cell>
          <cell r="C1101" t="str">
            <v>DE</v>
          </cell>
          <cell r="D1101">
            <v>8564000</v>
          </cell>
          <cell r="E1101">
            <v>71000</v>
          </cell>
          <cell r="F1101">
            <v>38605000</v>
          </cell>
          <cell r="G1101">
            <v>137681000</v>
          </cell>
          <cell r="H1101">
            <v>229000</v>
          </cell>
          <cell r="I1101">
            <v>0</v>
          </cell>
          <cell r="J1101">
            <v>0</v>
          </cell>
          <cell r="K1101">
            <v>40000</v>
          </cell>
          <cell r="L1101">
            <v>0</v>
          </cell>
          <cell r="M1101">
            <v>404000</v>
          </cell>
          <cell r="N1101">
            <v>104000</v>
          </cell>
          <cell r="O1101">
            <v>3223000</v>
          </cell>
          <cell r="P1101">
            <v>0</v>
          </cell>
          <cell r="Q1101">
            <v>30034000</v>
          </cell>
          <cell r="R1101">
            <v>2793000</v>
          </cell>
        </row>
        <row r="1102">
          <cell r="A1102">
            <v>1997</v>
          </cell>
          <cell r="C1102" t="str">
            <v>DC</v>
          </cell>
          <cell r="D1102">
            <v>13317000</v>
          </cell>
          <cell r="E1102">
            <v>3972000</v>
          </cell>
          <cell r="F1102">
            <v>0</v>
          </cell>
          <cell r="G1102">
            <v>212062000</v>
          </cell>
          <cell r="H1102">
            <v>0</v>
          </cell>
          <cell r="I1102">
            <v>0</v>
          </cell>
          <cell r="J1102">
            <v>0</v>
          </cell>
          <cell r="K1102">
            <v>0</v>
          </cell>
          <cell r="L1102">
            <v>0</v>
          </cell>
          <cell r="M1102">
            <v>4000</v>
          </cell>
          <cell r="N1102">
            <v>0</v>
          </cell>
          <cell r="O1102">
            <v>4631000</v>
          </cell>
          <cell r="P1102">
            <v>0</v>
          </cell>
          <cell r="Q1102">
            <v>108983000</v>
          </cell>
          <cell r="R1102">
            <v>6541000</v>
          </cell>
        </row>
        <row r="1103">
          <cell r="A1103">
            <v>1997</v>
          </cell>
          <cell r="C1103" t="str">
            <v>FL</v>
          </cell>
          <cell r="D1103">
            <v>36614000</v>
          </cell>
          <cell r="E1103">
            <v>154392000</v>
          </cell>
          <cell r="F1103">
            <v>667000</v>
          </cell>
          <cell r="G1103">
            <v>1498566000</v>
          </cell>
          <cell r="H1103">
            <v>9006000</v>
          </cell>
          <cell r="I1103">
            <v>3000</v>
          </cell>
          <cell r="J1103">
            <v>0</v>
          </cell>
          <cell r="K1103">
            <v>2932000</v>
          </cell>
          <cell r="L1103">
            <v>108000</v>
          </cell>
          <cell r="M1103">
            <v>1113000</v>
          </cell>
          <cell r="N1103">
            <v>1000</v>
          </cell>
          <cell r="O1103">
            <v>7373000</v>
          </cell>
          <cell r="P1103">
            <v>418000</v>
          </cell>
          <cell r="Q1103">
            <v>588189000</v>
          </cell>
          <cell r="R1103">
            <v>0</v>
          </cell>
        </row>
        <row r="1104">
          <cell r="A1104">
            <v>1997</v>
          </cell>
          <cell r="C1104" t="str">
            <v>GA</v>
          </cell>
          <cell r="D1104">
            <v>107423000</v>
          </cell>
          <cell r="E1104">
            <v>0</v>
          </cell>
          <cell r="F1104">
            <v>0</v>
          </cell>
          <cell r="G1104">
            <v>848941000</v>
          </cell>
          <cell r="H1104">
            <v>6119000</v>
          </cell>
          <cell r="I1104">
            <v>0</v>
          </cell>
          <cell r="J1104">
            <v>0</v>
          </cell>
          <cell r="K1104">
            <v>16228000</v>
          </cell>
          <cell r="L1104">
            <v>92000</v>
          </cell>
          <cell r="M1104">
            <v>486000</v>
          </cell>
          <cell r="N1104">
            <v>0</v>
          </cell>
          <cell r="O1104">
            <v>21604000</v>
          </cell>
          <cell r="P1104">
            <v>217000</v>
          </cell>
          <cell r="Q1104">
            <v>383860000</v>
          </cell>
          <cell r="R1104">
            <v>0</v>
          </cell>
        </row>
        <row r="1105">
          <cell r="A1105">
            <v>1997</v>
          </cell>
          <cell r="C1105" t="str">
            <v>HI</v>
          </cell>
          <cell r="D1105">
            <v>34621000</v>
          </cell>
          <cell r="E1105">
            <v>3493000</v>
          </cell>
          <cell r="F1105">
            <v>0</v>
          </cell>
          <cell r="G1105">
            <v>114343000</v>
          </cell>
          <cell r="H1105">
            <v>1378000</v>
          </cell>
          <cell r="I1105">
            <v>0</v>
          </cell>
          <cell r="J1105">
            <v>0</v>
          </cell>
          <cell r="K1105">
            <v>545000</v>
          </cell>
          <cell r="L1105">
            <v>1120000</v>
          </cell>
          <cell r="M1105">
            <v>702000</v>
          </cell>
          <cell r="N1105">
            <v>0</v>
          </cell>
          <cell r="O1105">
            <v>1242000</v>
          </cell>
          <cell r="P1105">
            <v>1159000</v>
          </cell>
          <cell r="Q1105">
            <v>171336000</v>
          </cell>
          <cell r="R1105">
            <v>25034000</v>
          </cell>
        </row>
        <row r="1106">
          <cell r="A1106">
            <v>1997</v>
          </cell>
          <cell r="C1106" t="str">
            <v>ID</v>
          </cell>
          <cell r="D1106">
            <v>24547000</v>
          </cell>
          <cell r="E1106">
            <v>846000</v>
          </cell>
          <cell r="F1106">
            <v>13107000</v>
          </cell>
          <cell r="G1106">
            <v>142956000</v>
          </cell>
          <cell r="H1106">
            <v>0</v>
          </cell>
          <cell r="I1106">
            <v>0</v>
          </cell>
          <cell r="J1106">
            <v>67000</v>
          </cell>
          <cell r="K1106">
            <v>375000</v>
          </cell>
          <cell r="L1106">
            <v>0</v>
          </cell>
          <cell r="M1106">
            <v>38000</v>
          </cell>
          <cell r="N1106">
            <v>502000</v>
          </cell>
          <cell r="O1106">
            <v>2905000</v>
          </cell>
          <cell r="P1106">
            <v>0</v>
          </cell>
          <cell r="Q1106">
            <v>58924000</v>
          </cell>
          <cell r="R1106">
            <v>32000</v>
          </cell>
        </row>
        <row r="1107">
          <cell r="A1107">
            <v>1997</v>
          </cell>
          <cell r="C1107" t="str">
            <v>IL</v>
          </cell>
          <cell r="D1107">
            <v>211496000</v>
          </cell>
          <cell r="E1107">
            <v>72257000</v>
          </cell>
          <cell r="F1107">
            <v>42820000</v>
          </cell>
          <cell r="G1107">
            <v>2424292000</v>
          </cell>
          <cell r="H1107">
            <v>6764000</v>
          </cell>
          <cell r="I1107">
            <v>0</v>
          </cell>
          <cell r="J1107">
            <v>156000</v>
          </cell>
          <cell r="K1107">
            <v>1615000</v>
          </cell>
          <cell r="L1107">
            <v>1414000</v>
          </cell>
          <cell r="M1107">
            <v>3788000</v>
          </cell>
          <cell r="N1107">
            <v>532000</v>
          </cell>
          <cell r="O1107">
            <v>35765000</v>
          </cell>
          <cell r="P1107">
            <v>1547000</v>
          </cell>
          <cell r="Q1107">
            <v>881071000</v>
          </cell>
          <cell r="R1107">
            <v>42908000</v>
          </cell>
        </row>
        <row r="1108">
          <cell r="A1108">
            <v>1997</v>
          </cell>
          <cell r="C1108" t="str">
            <v>IN</v>
          </cell>
          <cell r="D1108">
            <v>90275000</v>
          </cell>
          <cell r="E1108">
            <v>60764000</v>
          </cell>
          <cell r="F1108">
            <v>28249000</v>
          </cell>
          <cell r="G1108">
            <v>809065000</v>
          </cell>
          <cell r="H1108">
            <v>458000</v>
          </cell>
          <cell r="I1108">
            <v>0</v>
          </cell>
          <cell r="J1108">
            <v>5113000</v>
          </cell>
          <cell r="K1108">
            <v>127000</v>
          </cell>
          <cell r="L1108">
            <v>105000</v>
          </cell>
          <cell r="M1108">
            <v>1161000</v>
          </cell>
          <cell r="N1108">
            <v>5475000</v>
          </cell>
          <cell r="O1108">
            <v>7486000</v>
          </cell>
          <cell r="P1108">
            <v>134000</v>
          </cell>
          <cell r="Q1108">
            <v>71966000</v>
          </cell>
          <cell r="R1108">
            <v>0</v>
          </cell>
        </row>
        <row r="1109">
          <cell r="A1109">
            <v>1997</v>
          </cell>
          <cell r="C1109" t="str">
            <v>IA</v>
          </cell>
          <cell r="D1109">
            <v>83476000</v>
          </cell>
          <cell r="E1109">
            <v>13920000</v>
          </cell>
          <cell r="F1109">
            <v>39087000</v>
          </cell>
          <cell r="G1109">
            <v>480070000</v>
          </cell>
          <cell r="H1109">
            <v>0</v>
          </cell>
          <cell r="I1109">
            <v>0</v>
          </cell>
          <cell r="J1109">
            <v>21000</v>
          </cell>
          <cell r="K1109">
            <v>2294000</v>
          </cell>
          <cell r="L1109">
            <v>0</v>
          </cell>
          <cell r="M1109">
            <v>1656000</v>
          </cell>
          <cell r="N1109">
            <v>94000</v>
          </cell>
          <cell r="O1109">
            <v>3563000</v>
          </cell>
          <cell r="P1109">
            <v>0</v>
          </cell>
          <cell r="Q1109">
            <v>119779000</v>
          </cell>
          <cell r="R1109">
            <v>3281000</v>
          </cell>
        </row>
        <row r="1110">
          <cell r="A1110">
            <v>1997</v>
          </cell>
          <cell r="C1110" t="str">
            <v>KS</v>
          </cell>
          <cell r="D1110">
            <v>18171000</v>
          </cell>
          <cell r="E1110">
            <v>2550000</v>
          </cell>
          <cell r="F1110">
            <v>4123000</v>
          </cell>
          <cell r="G1110">
            <v>273165000</v>
          </cell>
          <cell r="H1110">
            <v>1766000</v>
          </cell>
          <cell r="I1110">
            <v>0</v>
          </cell>
          <cell r="J1110">
            <v>359000</v>
          </cell>
          <cell r="K1110">
            <v>62000</v>
          </cell>
          <cell r="L1110">
            <v>0</v>
          </cell>
          <cell r="M1110">
            <v>639000</v>
          </cell>
          <cell r="N1110">
            <v>431000</v>
          </cell>
          <cell r="O1110">
            <v>6441000</v>
          </cell>
          <cell r="P1110">
            <v>0</v>
          </cell>
          <cell r="Q1110">
            <v>98355000</v>
          </cell>
          <cell r="R1110">
            <v>0</v>
          </cell>
        </row>
        <row r="1111">
          <cell r="A1111">
            <v>1997</v>
          </cell>
          <cell r="C1111" t="str">
            <v>KY</v>
          </cell>
          <cell r="D1111">
            <v>71658000</v>
          </cell>
          <cell r="E1111">
            <v>11341000</v>
          </cell>
          <cell r="F1111">
            <v>13770000</v>
          </cell>
          <cell r="G1111">
            <v>470490000</v>
          </cell>
          <cell r="H1111">
            <v>413000</v>
          </cell>
          <cell r="I1111">
            <v>108000</v>
          </cell>
          <cell r="J1111">
            <v>0</v>
          </cell>
          <cell r="K1111">
            <v>1899000</v>
          </cell>
          <cell r="L1111">
            <v>0</v>
          </cell>
          <cell r="M1111">
            <v>1545000</v>
          </cell>
          <cell r="N1111">
            <v>337000</v>
          </cell>
          <cell r="O1111">
            <v>5874000</v>
          </cell>
          <cell r="P1111">
            <v>0</v>
          </cell>
          <cell r="Q1111">
            <v>216584000</v>
          </cell>
          <cell r="R1111">
            <v>0</v>
          </cell>
        </row>
        <row r="1112">
          <cell r="A1112">
            <v>1997</v>
          </cell>
          <cell r="C1112" t="str">
            <v>LA</v>
          </cell>
          <cell r="D1112">
            <v>64340000</v>
          </cell>
          <cell r="E1112">
            <v>3154000</v>
          </cell>
          <cell r="F1112">
            <v>0</v>
          </cell>
          <cell r="G1112">
            <v>549451000</v>
          </cell>
          <cell r="H1112">
            <v>8750000</v>
          </cell>
          <cell r="I1112">
            <v>0</v>
          </cell>
          <cell r="J1112">
            <v>0</v>
          </cell>
          <cell r="K1112">
            <v>158000</v>
          </cell>
          <cell r="L1112">
            <v>621000</v>
          </cell>
          <cell r="M1112">
            <v>0</v>
          </cell>
          <cell r="N1112">
            <v>0</v>
          </cell>
          <cell r="O1112">
            <v>5531000</v>
          </cell>
          <cell r="P1112">
            <v>1134000</v>
          </cell>
          <cell r="Q1112">
            <v>143106000</v>
          </cell>
          <cell r="R1112">
            <v>225000</v>
          </cell>
        </row>
        <row r="1113">
          <cell r="A1113">
            <v>1997</v>
          </cell>
          <cell r="C1113" t="str">
            <v>ME</v>
          </cell>
          <cell r="D1113">
            <v>28388000</v>
          </cell>
          <cell r="E1113">
            <v>82294000</v>
          </cell>
          <cell r="F1113">
            <v>786000</v>
          </cell>
          <cell r="G1113">
            <v>211103000</v>
          </cell>
          <cell r="H1113">
            <v>785000</v>
          </cell>
          <cell r="I1113">
            <v>131000</v>
          </cell>
          <cell r="J1113">
            <v>0</v>
          </cell>
          <cell r="K1113">
            <v>5000</v>
          </cell>
          <cell r="L1113">
            <v>0</v>
          </cell>
          <cell r="M1113">
            <v>931000</v>
          </cell>
          <cell r="N1113">
            <v>3000</v>
          </cell>
          <cell r="O1113">
            <v>2376000</v>
          </cell>
          <cell r="P1113">
            <v>131000</v>
          </cell>
          <cell r="Q1113">
            <v>160427000</v>
          </cell>
          <cell r="R1113">
            <v>5002000</v>
          </cell>
        </row>
        <row r="1114">
          <cell r="A1114">
            <v>1997</v>
          </cell>
          <cell r="C1114" t="str">
            <v>MD</v>
          </cell>
          <cell r="D1114">
            <v>35327000</v>
          </cell>
          <cell r="E1114">
            <v>18509000</v>
          </cell>
          <cell r="F1114">
            <v>5749000</v>
          </cell>
          <cell r="G1114">
            <v>633937000</v>
          </cell>
          <cell r="H1114">
            <v>2390000</v>
          </cell>
          <cell r="I1114">
            <v>0</v>
          </cell>
          <cell r="J1114">
            <v>192000</v>
          </cell>
          <cell r="K1114">
            <v>568000</v>
          </cell>
          <cell r="L1114">
            <v>79000</v>
          </cell>
          <cell r="M1114">
            <v>615000</v>
          </cell>
          <cell r="N1114">
            <v>322000</v>
          </cell>
          <cell r="O1114">
            <v>2304000</v>
          </cell>
          <cell r="P1114">
            <v>114000</v>
          </cell>
          <cell r="Q1114">
            <v>367827000</v>
          </cell>
          <cell r="R1114">
            <v>0</v>
          </cell>
        </row>
        <row r="1115">
          <cell r="A1115">
            <v>1997</v>
          </cell>
          <cell r="C1115" t="str">
            <v>MA</v>
          </cell>
          <cell r="D1115">
            <v>72503000</v>
          </cell>
          <cell r="E1115">
            <v>28471000</v>
          </cell>
          <cell r="F1115">
            <v>32922000</v>
          </cell>
          <cell r="G1115">
            <v>1188182000</v>
          </cell>
          <cell r="H1115">
            <v>3132000</v>
          </cell>
          <cell r="I1115">
            <v>332000</v>
          </cell>
          <cell r="J1115">
            <v>128000</v>
          </cell>
          <cell r="K1115">
            <v>0</v>
          </cell>
          <cell r="L1115">
            <v>10000</v>
          </cell>
          <cell r="M1115">
            <v>2382000</v>
          </cell>
          <cell r="N1115">
            <v>464000</v>
          </cell>
          <cell r="O1115">
            <v>17968000</v>
          </cell>
          <cell r="P1115">
            <v>128000</v>
          </cell>
          <cell r="Q1115">
            <v>525082000</v>
          </cell>
          <cell r="R1115">
            <v>104107000</v>
          </cell>
        </row>
        <row r="1116">
          <cell r="A1116">
            <v>1997</v>
          </cell>
          <cell r="C1116" t="str">
            <v>MI</v>
          </cell>
          <cell r="D1116">
            <v>160221000</v>
          </cell>
          <cell r="E1116">
            <v>73992000</v>
          </cell>
          <cell r="F1116">
            <v>40849000</v>
          </cell>
          <cell r="G1116">
            <v>2188176000</v>
          </cell>
          <cell r="H1116">
            <v>0</v>
          </cell>
          <cell r="I1116">
            <v>0</v>
          </cell>
          <cell r="J1116">
            <v>0</v>
          </cell>
          <cell r="K1116">
            <v>14463000</v>
          </cell>
          <cell r="L1116">
            <v>0</v>
          </cell>
          <cell r="M1116">
            <v>8166000</v>
          </cell>
          <cell r="N1116">
            <v>253000</v>
          </cell>
          <cell r="O1116">
            <v>51676000</v>
          </cell>
          <cell r="P1116">
            <v>0</v>
          </cell>
          <cell r="Q1116">
            <v>683690000</v>
          </cell>
          <cell r="R1116">
            <v>25969000</v>
          </cell>
        </row>
        <row r="1117">
          <cell r="A1117">
            <v>1997</v>
          </cell>
          <cell r="C1117" t="str">
            <v>MN</v>
          </cell>
          <cell r="D1117">
            <v>100810000</v>
          </cell>
          <cell r="E1117">
            <v>6002000</v>
          </cell>
          <cell r="F1117">
            <v>37259000</v>
          </cell>
          <cell r="G1117">
            <v>1067400000</v>
          </cell>
          <cell r="H1117">
            <v>5123000</v>
          </cell>
          <cell r="I1117">
            <v>28000</v>
          </cell>
          <cell r="J1117">
            <v>96000</v>
          </cell>
          <cell r="K1117">
            <v>1647000</v>
          </cell>
          <cell r="L1117">
            <v>0</v>
          </cell>
          <cell r="M1117">
            <v>2574000</v>
          </cell>
          <cell r="N1117">
            <v>473000</v>
          </cell>
          <cell r="O1117">
            <v>13915000</v>
          </cell>
          <cell r="P1117">
            <v>164000</v>
          </cell>
          <cell r="Q1117">
            <v>594219000</v>
          </cell>
          <cell r="R1117">
            <v>26848000</v>
          </cell>
        </row>
        <row r="1118">
          <cell r="A1118">
            <v>1997</v>
          </cell>
          <cell r="C1118" t="str">
            <v>MS</v>
          </cell>
          <cell r="D1118">
            <v>49250000</v>
          </cell>
          <cell r="E1118">
            <v>743000</v>
          </cell>
          <cell r="F1118">
            <v>0</v>
          </cell>
          <cell r="G1118">
            <v>262820000</v>
          </cell>
          <cell r="H1118">
            <v>10168000</v>
          </cell>
          <cell r="I1118">
            <v>0</v>
          </cell>
          <cell r="J1118">
            <v>0</v>
          </cell>
          <cell r="K1118">
            <v>665000</v>
          </cell>
          <cell r="L1118">
            <v>6000</v>
          </cell>
          <cell r="M1118">
            <v>150000</v>
          </cell>
          <cell r="N1118">
            <v>0</v>
          </cell>
          <cell r="O1118">
            <v>6738000</v>
          </cell>
          <cell r="P1118">
            <v>4754000</v>
          </cell>
          <cell r="Q1118">
            <v>47569000</v>
          </cell>
          <cell r="R1118">
            <v>100000</v>
          </cell>
        </row>
        <row r="1119">
          <cell r="A1119">
            <v>1997</v>
          </cell>
          <cell r="C1119" t="str">
            <v>MO</v>
          </cell>
          <cell r="D1119">
            <v>67072000</v>
          </cell>
          <cell r="E1119">
            <v>19172000</v>
          </cell>
          <cell r="F1119">
            <v>42000</v>
          </cell>
          <cell r="G1119">
            <v>514875000</v>
          </cell>
          <cell r="H1119">
            <v>21718000</v>
          </cell>
          <cell r="I1119">
            <v>274000</v>
          </cell>
          <cell r="J1119">
            <v>9000</v>
          </cell>
          <cell r="K1119">
            <v>2075000</v>
          </cell>
          <cell r="L1119">
            <v>0</v>
          </cell>
          <cell r="M1119">
            <v>1935000</v>
          </cell>
          <cell r="N1119">
            <v>9000</v>
          </cell>
          <cell r="O1119">
            <v>13973000</v>
          </cell>
          <cell r="P1119">
            <v>668000</v>
          </cell>
          <cell r="Q1119">
            <v>276512000</v>
          </cell>
          <cell r="R1119">
            <v>15053000</v>
          </cell>
        </row>
        <row r="1120">
          <cell r="A1120">
            <v>1997</v>
          </cell>
          <cell r="C1120" t="str">
            <v>MT</v>
          </cell>
          <cell r="D1120">
            <v>5955000</v>
          </cell>
          <cell r="E1120">
            <v>4000</v>
          </cell>
          <cell r="F1120">
            <v>7780000</v>
          </cell>
          <cell r="G1120">
            <v>152867000</v>
          </cell>
          <cell r="H1120">
            <v>587000</v>
          </cell>
          <cell r="I1120">
            <v>0</v>
          </cell>
          <cell r="J1120">
            <v>92000</v>
          </cell>
          <cell r="K1120">
            <v>17000</v>
          </cell>
          <cell r="L1120">
            <v>0</v>
          </cell>
          <cell r="M1120">
            <v>0</v>
          </cell>
          <cell r="N1120">
            <v>104000</v>
          </cell>
          <cell r="O1120">
            <v>1032000</v>
          </cell>
          <cell r="P1120">
            <v>18000</v>
          </cell>
          <cell r="Q1120">
            <v>39343000</v>
          </cell>
          <cell r="R1120">
            <v>0</v>
          </cell>
        </row>
        <row r="1121">
          <cell r="A1121">
            <v>1997</v>
          </cell>
          <cell r="C1121" t="str">
            <v>NE</v>
          </cell>
          <cell r="D1121">
            <v>24264000</v>
          </cell>
          <cell r="E1121">
            <v>36379000</v>
          </cell>
          <cell r="F1121">
            <v>29018000</v>
          </cell>
          <cell r="G1121">
            <v>272950000</v>
          </cell>
          <cell r="H1121">
            <v>1564000</v>
          </cell>
          <cell r="I1121">
            <v>27000</v>
          </cell>
          <cell r="J1121">
            <v>611000</v>
          </cell>
          <cell r="K1121">
            <v>629000</v>
          </cell>
          <cell r="L1121">
            <v>0</v>
          </cell>
          <cell r="M1121">
            <v>734000</v>
          </cell>
          <cell r="N1121">
            <v>904000</v>
          </cell>
          <cell r="O1121">
            <v>4075000</v>
          </cell>
          <cell r="P1121">
            <v>21000</v>
          </cell>
          <cell r="Q1121">
            <v>50956000</v>
          </cell>
          <cell r="R1121">
            <v>1437000</v>
          </cell>
        </row>
        <row r="1122">
          <cell r="A1122">
            <v>1997</v>
          </cell>
          <cell r="C1122" t="str">
            <v>NV</v>
          </cell>
          <cell r="D1122">
            <v>37310000</v>
          </cell>
          <cell r="E1122">
            <v>33000</v>
          </cell>
          <cell r="F1122">
            <v>0</v>
          </cell>
          <cell r="G1122">
            <v>205967000</v>
          </cell>
          <cell r="H1122">
            <v>1069000</v>
          </cell>
          <cell r="I1122">
            <v>0</v>
          </cell>
          <cell r="J1122">
            <v>0</v>
          </cell>
          <cell r="K1122">
            <v>123000</v>
          </cell>
          <cell r="L1122">
            <v>133000</v>
          </cell>
          <cell r="M1122">
            <v>714000</v>
          </cell>
          <cell r="N1122">
            <v>0</v>
          </cell>
          <cell r="O1122">
            <v>3954000</v>
          </cell>
          <cell r="P1122">
            <v>137000</v>
          </cell>
          <cell r="Q1122">
            <v>39581000</v>
          </cell>
          <cell r="R1122">
            <v>2184000</v>
          </cell>
        </row>
        <row r="1123">
          <cell r="A1123">
            <v>1997</v>
          </cell>
          <cell r="C1123" t="str">
            <v>NH</v>
          </cell>
          <cell r="D1123">
            <v>19663000</v>
          </cell>
          <cell r="E1123">
            <v>1437000</v>
          </cell>
          <cell r="F1123">
            <v>12881000</v>
          </cell>
          <cell r="G1123">
            <v>204147000</v>
          </cell>
          <cell r="H1123">
            <v>201000</v>
          </cell>
          <cell r="I1123">
            <v>16000</v>
          </cell>
          <cell r="J1123">
            <v>569000</v>
          </cell>
          <cell r="K1123">
            <v>3509000</v>
          </cell>
          <cell r="L1123">
            <v>0</v>
          </cell>
          <cell r="M1123">
            <v>1191000</v>
          </cell>
          <cell r="N1123">
            <v>686000</v>
          </cell>
          <cell r="O1123">
            <v>5939000</v>
          </cell>
          <cell r="P1123">
            <v>0</v>
          </cell>
          <cell r="Q1123">
            <v>59354000</v>
          </cell>
          <cell r="R1123">
            <v>2907000</v>
          </cell>
        </row>
        <row r="1124">
          <cell r="A1124">
            <v>1997</v>
          </cell>
          <cell r="C1124" t="str">
            <v>NJ</v>
          </cell>
          <cell r="D1124">
            <v>84719000</v>
          </cell>
          <cell r="E1124">
            <v>46303000</v>
          </cell>
          <cell r="F1124">
            <v>40824000</v>
          </cell>
          <cell r="G1124">
            <v>1249801000</v>
          </cell>
          <cell r="H1124">
            <v>4481000</v>
          </cell>
          <cell r="I1124">
            <v>0</v>
          </cell>
          <cell r="J1124">
            <v>329000</v>
          </cell>
          <cell r="K1124">
            <v>8041000</v>
          </cell>
          <cell r="L1124">
            <v>3000</v>
          </cell>
          <cell r="M1124">
            <v>807000</v>
          </cell>
          <cell r="N1124">
            <v>721000</v>
          </cell>
          <cell r="O1124">
            <v>22495000</v>
          </cell>
          <cell r="P1124">
            <v>6000</v>
          </cell>
          <cell r="Q1124">
            <v>572126000</v>
          </cell>
          <cell r="R1124">
            <v>32842000</v>
          </cell>
        </row>
        <row r="1125">
          <cell r="A1125">
            <v>1997</v>
          </cell>
          <cell r="C1125" t="str">
            <v>NM</v>
          </cell>
          <cell r="D1125">
            <v>35857000</v>
          </cell>
          <cell r="E1125">
            <v>2039000</v>
          </cell>
          <cell r="F1125">
            <v>17146000</v>
          </cell>
          <cell r="G1125">
            <v>200177000</v>
          </cell>
          <cell r="H1125">
            <v>1235000</v>
          </cell>
          <cell r="I1125">
            <v>1138000</v>
          </cell>
          <cell r="J1125">
            <v>68000</v>
          </cell>
          <cell r="K1125">
            <v>2472000</v>
          </cell>
          <cell r="L1125">
            <v>0</v>
          </cell>
          <cell r="M1125">
            <v>1574000</v>
          </cell>
          <cell r="N1125">
            <v>250000</v>
          </cell>
          <cell r="O1125">
            <v>3866000</v>
          </cell>
          <cell r="P1125">
            <v>29000</v>
          </cell>
          <cell r="Q1125">
            <v>150234000</v>
          </cell>
          <cell r="R1125">
            <v>6012000</v>
          </cell>
        </row>
        <row r="1126">
          <cell r="A1126">
            <v>1997</v>
          </cell>
          <cell r="C1126" t="str">
            <v>NY</v>
          </cell>
          <cell r="D1126">
            <v>368431000</v>
          </cell>
          <cell r="E1126">
            <v>416946000</v>
          </cell>
          <cell r="F1126">
            <v>123603000</v>
          </cell>
          <cell r="G1126">
            <v>4968621000</v>
          </cell>
          <cell r="H1126">
            <v>5476000</v>
          </cell>
          <cell r="I1126">
            <v>26124000</v>
          </cell>
          <cell r="J1126">
            <v>3415000</v>
          </cell>
          <cell r="K1126">
            <v>9742000</v>
          </cell>
          <cell r="L1126">
            <v>69000</v>
          </cell>
          <cell r="M1126">
            <v>38461000</v>
          </cell>
          <cell r="N1126">
            <v>3795000</v>
          </cell>
          <cell r="O1126">
            <v>40711000</v>
          </cell>
          <cell r="P1126">
            <v>94000</v>
          </cell>
          <cell r="Q1126">
            <v>2667133000</v>
          </cell>
          <cell r="R1126">
            <v>781883000</v>
          </cell>
        </row>
        <row r="1127">
          <cell r="A1127">
            <v>1997</v>
          </cell>
          <cell r="C1127" t="str">
            <v>NC</v>
          </cell>
          <cell r="D1127">
            <v>73936000</v>
          </cell>
          <cell r="E1127">
            <v>4776000</v>
          </cell>
          <cell r="F1127">
            <v>0</v>
          </cell>
          <cell r="G1127">
            <v>865023000</v>
          </cell>
          <cell r="H1127">
            <v>3229000</v>
          </cell>
          <cell r="I1127">
            <v>0</v>
          </cell>
          <cell r="J1127">
            <v>0</v>
          </cell>
          <cell r="K1127">
            <v>6034000</v>
          </cell>
          <cell r="L1127">
            <v>2051000</v>
          </cell>
          <cell r="M1127">
            <v>1360000</v>
          </cell>
          <cell r="N1127">
            <v>0</v>
          </cell>
          <cell r="O1127">
            <v>13498000</v>
          </cell>
          <cell r="P1127">
            <v>2176000</v>
          </cell>
          <cell r="Q1127">
            <v>296884000</v>
          </cell>
          <cell r="R1127">
            <v>319914000</v>
          </cell>
        </row>
        <row r="1128">
          <cell r="A1128">
            <v>1997</v>
          </cell>
          <cell r="C1128" t="str">
            <v>ND</v>
          </cell>
          <cell r="D1128">
            <v>5710000</v>
          </cell>
          <cell r="E1128">
            <v>1316000</v>
          </cell>
          <cell r="F1128">
            <v>3239000</v>
          </cell>
          <cell r="G1128">
            <v>141950000</v>
          </cell>
          <cell r="H1128">
            <v>489000</v>
          </cell>
          <cell r="I1128">
            <v>0</v>
          </cell>
          <cell r="J1128">
            <v>6000</v>
          </cell>
          <cell r="K1128">
            <v>1786000</v>
          </cell>
          <cell r="L1128">
            <v>64000</v>
          </cell>
          <cell r="M1128">
            <v>107000</v>
          </cell>
          <cell r="N1128">
            <v>55000</v>
          </cell>
          <cell r="O1128">
            <v>4114000</v>
          </cell>
          <cell r="P1128">
            <v>83000</v>
          </cell>
          <cell r="Q1128">
            <v>32296000</v>
          </cell>
          <cell r="R1128">
            <v>499000</v>
          </cell>
        </row>
        <row r="1129">
          <cell r="A1129">
            <v>1997</v>
          </cell>
          <cell r="C1129" t="str">
            <v>OH</v>
          </cell>
          <cell r="D1129">
            <v>179971000</v>
          </cell>
          <cell r="E1129">
            <v>71849000</v>
          </cell>
          <cell r="F1129">
            <v>32428000</v>
          </cell>
          <cell r="G1129">
            <v>1733327000</v>
          </cell>
          <cell r="H1129">
            <v>1101000</v>
          </cell>
          <cell r="I1129">
            <v>1025000</v>
          </cell>
          <cell r="J1129">
            <v>1427000</v>
          </cell>
          <cell r="K1129">
            <v>5003000</v>
          </cell>
          <cell r="L1129">
            <v>0</v>
          </cell>
          <cell r="M1129">
            <v>16189000</v>
          </cell>
          <cell r="N1129">
            <v>1832000</v>
          </cell>
          <cell r="O1129">
            <v>46942000</v>
          </cell>
          <cell r="P1129">
            <v>0</v>
          </cell>
          <cell r="Q1129">
            <v>950721000</v>
          </cell>
          <cell r="R1129">
            <v>87698000</v>
          </cell>
        </row>
        <row r="1130">
          <cell r="A1130">
            <v>1997</v>
          </cell>
          <cell r="C1130" t="str">
            <v>OK</v>
          </cell>
          <cell r="D1130">
            <v>31219000</v>
          </cell>
          <cell r="E1130">
            <v>27000</v>
          </cell>
          <cell r="F1130">
            <v>38675000</v>
          </cell>
          <cell r="G1130">
            <v>341497000</v>
          </cell>
          <cell r="H1130">
            <v>0</v>
          </cell>
          <cell r="I1130">
            <v>0</v>
          </cell>
          <cell r="J1130">
            <v>1470000</v>
          </cell>
          <cell r="K1130">
            <v>3201000</v>
          </cell>
          <cell r="L1130">
            <v>0</v>
          </cell>
          <cell r="M1130">
            <v>371000</v>
          </cell>
          <cell r="N1130">
            <v>3397000</v>
          </cell>
          <cell r="O1130">
            <v>12461000</v>
          </cell>
          <cell r="P1130">
            <v>0</v>
          </cell>
          <cell r="Q1130">
            <v>101031000</v>
          </cell>
          <cell r="R1130">
            <v>12313000</v>
          </cell>
        </row>
        <row r="1131">
          <cell r="A1131">
            <v>1997</v>
          </cell>
          <cell r="C1131" t="str">
            <v>OR</v>
          </cell>
          <cell r="D1131">
            <v>40544000</v>
          </cell>
          <cell r="E1131">
            <v>32000</v>
          </cell>
          <cell r="F1131">
            <v>0</v>
          </cell>
          <cell r="G1131">
            <v>550105000</v>
          </cell>
          <cell r="H1131">
            <v>10440000</v>
          </cell>
          <cell r="I1131">
            <v>0</v>
          </cell>
          <cell r="J1131">
            <v>0</v>
          </cell>
          <cell r="K1131">
            <v>1181000</v>
          </cell>
          <cell r="L1131">
            <v>0</v>
          </cell>
          <cell r="M1131">
            <v>0</v>
          </cell>
          <cell r="N1131">
            <v>0</v>
          </cell>
          <cell r="O1131">
            <v>5679000</v>
          </cell>
          <cell r="P1131">
            <v>599000</v>
          </cell>
          <cell r="Q1131">
            <v>347063000</v>
          </cell>
          <cell r="R1131">
            <v>496000</v>
          </cell>
        </row>
        <row r="1132">
          <cell r="A1132">
            <v>1997</v>
          </cell>
          <cell r="C1132" t="str">
            <v>PA</v>
          </cell>
          <cell r="D1132">
            <v>212660000</v>
          </cell>
          <cell r="E1132">
            <v>66143000</v>
          </cell>
          <cell r="F1132">
            <v>91862000</v>
          </cell>
          <cell r="G1132">
            <v>3388258000</v>
          </cell>
          <cell r="H1132">
            <v>1859000</v>
          </cell>
          <cell r="I1132">
            <v>0</v>
          </cell>
          <cell r="J1132">
            <v>0</v>
          </cell>
          <cell r="K1132">
            <v>3233000</v>
          </cell>
          <cell r="L1132">
            <v>0</v>
          </cell>
          <cell r="M1132">
            <v>5252000</v>
          </cell>
          <cell r="N1132">
            <v>47000</v>
          </cell>
          <cell r="O1132">
            <v>32342000</v>
          </cell>
          <cell r="P1132">
            <v>0</v>
          </cell>
          <cell r="Q1132">
            <v>777617000</v>
          </cell>
          <cell r="R1132">
            <v>161993000</v>
          </cell>
        </row>
        <row r="1133">
          <cell r="A1133">
            <v>1997</v>
          </cell>
          <cell r="C1133" t="str">
            <v>RI</v>
          </cell>
          <cell r="D1133">
            <v>33583000</v>
          </cell>
          <cell r="E1133">
            <v>61000</v>
          </cell>
          <cell r="F1133">
            <v>13100000</v>
          </cell>
          <cell r="G1133">
            <v>178009000</v>
          </cell>
          <cell r="H1133">
            <v>0</v>
          </cell>
          <cell r="I1133">
            <v>0</v>
          </cell>
          <cell r="J1133">
            <v>228000</v>
          </cell>
          <cell r="K1133">
            <v>99000</v>
          </cell>
          <cell r="L1133">
            <v>0</v>
          </cell>
          <cell r="M1133">
            <v>711000</v>
          </cell>
          <cell r="N1133">
            <v>424000</v>
          </cell>
          <cell r="O1133">
            <v>7341000</v>
          </cell>
          <cell r="P1133">
            <v>0</v>
          </cell>
          <cell r="Q1133">
            <v>123271000</v>
          </cell>
          <cell r="R1133">
            <v>8961000</v>
          </cell>
        </row>
        <row r="1134">
          <cell r="A1134">
            <v>1997</v>
          </cell>
          <cell r="C1134" t="str">
            <v>SC</v>
          </cell>
          <cell r="D1134">
            <v>60705000</v>
          </cell>
          <cell r="E1134">
            <v>45636000</v>
          </cell>
          <cell r="F1134">
            <v>0</v>
          </cell>
          <cell r="G1134">
            <v>389935000</v>
          </cell>
          <cell r="H1134">
            <v>0</v>
          </cell>
          <cell r="I1134">
            <v>553000</v>
          </cell>
          <cell r="J1134">
            <v>0</v>
          </cell>
          <cell r="K1134">
            <v>533000</v>
          </cell>
          <cell r="L1134">
            <v>0</v>
          </cell>
          <cell r="M1134">
            <v>2090000</v>
          </cell>
          <cell r="N1134">
            <v>0</v>
          </cell>
          <cell r="O1134">
            <v>14863000</v>
          </cell>
          <cell r="P1134">
            <v>0</v>
          </cell>
          <cell r="Q1134">
            <v>114737000</v>
          </cell>
          <cell r="R1134">
            <v>76474000</v>
          </cell>
        </row>
        <row r="1135">
          <cell r="A1135">
            <v>1997</v>
          </cell>
          <cell r="C1135" t="str">
            <v>SD</v>
          </cell>
          <cell r="D1135">
            <v>14408000</v>
          </cell>
          <cell r="E1135">
            <v>6691000</v>
          </cell>
          <cell r="F1135">
            <v>2804000</v>
          </cell>
          <cell r="G1135">
            <v>101471000</v>
          </cell>
          <cell r="H1135">
            <v>635000</v>
          </cell>
          <cell r="I1135">
            <v>0</v>
          </cell>
          <cell r="J1135">
            <v>829000</v>
          </cell>
          <cell r="K1135">
            <v>0</v>
          </cell>
          <cell r="L1135">
            <v>0</v>
          </cell>
          <cell r="M1135">
            <v>788000</v>
          </cell>
          <cell r="N1135">
            <v>883000</v>
          </cell>
          <cell r="O1135">
            <v>1992000</v>
          </cell>
          <cell r="P1135">
            <v>20000</v>
          </cell>
          <cell r="Q1135">
            <v>25088000</v>
          </cell>
          <cell r="R1135">
            <v>11000</v>
          </cell>
        </row>
        <row r="1136">
          <cell r="A1136">
            <v>1997</v>
          </cell>
          <cell r="C1136" t="str">
            <v>TN</v>
          </cell>
          <cell r="D1136">
            <v>78194000</v>
          </cell>
          <cell r="E1136">
            <v>25465000</v>
          </cell>
          <cell r="F1136">
            <v>0</v>
          </cell>
          <cell r="G1136">
            <v>688271000</v>
          </cell>
          <cell r="H1136">
            <v>2449000</v>
          </cell>
          <cell r="I1136">
            <v>0</v>
          </cell>
          <cell r="J1136">
            <v>0</v>
          </cell>
          <cell r="K1136">
            <v>581000</v>
          </cell>
          <cell r="L1136">
            <v>0</v>
          </cell>
          <cell r="M1136">
            <v>2133000</v>
          </cell>
          <cell r="N1136">
            <v>0</v>
          </cell>
          <cell r="O1136">
            <v>9519000</v>
          </cell>
          <cell r="P1136">
            <v>13000</v>
          </cell>
          <cell r="Q1136">
            <v>158624000</v>
          </cell>
          <cell r="R1136">
            <v>174455000</v>
          </cell>
        </row>
        <row r="1137">
          <cell r="A1137">
            <v>1997</v>
          </cell>
          <cell r="C1137" t="str">
            <v>TX</v>
          </cell>
          <cell r="D1137">
            <v>231636000</v>
          </cell>
          <cell r="E1137">
            <v>19472000</v>
          </cell>
          <cell r="F1137">
            <v>1444000</v>
          </cell>
          <cell r="G1137">
            <v>1386713000</v>
          </cell>
          <cell r="H1137">
            <v>21608000</v>
          </cell>
          <cell r="I1137">
            <v>183000</v>
          </cell>
          <cell r="J1137">
            <v>0</v>
          </cell>
          <cell r="K1137">
            <v>493000</v>
          </cell>
          <cell r="L1137">
            <v>0</v>
          </cell>
          <cell r="M1137">
            <v>185000</v>
          </cell>
          <cell r="N1137">
            <v>15000</v>
          </cell>
          <cell r="O1137">
            <v>7542000</v>
          </cell>
          <cell r="P1137">
            <v>748000</v>
          </cell>
          <cell r="Q1137">
            <v>849674000</v>
          </cell>
          <cell r="R1137">
            <v>353697000</v>
          </cell>
        </row>
        <row r="1138">
          <cell r="A1138">
            <v>1997</v>
          </cell>
          <cell r="C1138" t="str">
            <v>US</v>
          </cell>
          <cell r="D1138">
            <v>3885477000</v>
          </cell>
          <cell r="E1138">
            <v>1607766000</v>
          </cell>
          <cell r="F1138">
            <v>936273000</v>
          </cell>
          <cell r="G1138">
            <v>42209988000</v>
          </cell>
          <cell r="H1138">
            <v>225226000</v>
          </cell>
          <cell r="I1138">
            <v>33001000</v>
          </cell>
          <cell r="J1138">
            <v>30991000</v>
          </cell>
          <cell r="K1138">
            <v>210599000</v>
          </cell>
          <cell r="L1138">
            <v>7597000</v>
          </cell>
          <cell r="M1138">
            <v>123558000</v>
          </cell>
          <cell r="N1138">
            <v>40596000</v>
          </cell>
          <cell r="O1138">
            <v>666473000</v>
          </cell>
          <cell r="P1138">
            <v>17753000</v>
          </cell>
          <cell r="Q1138">
            <v>21769924000</v>
          </cell>
          <cell r="R1138">
            <v>2947341000</v>
          </cell>
        </row>
        <row r="1139">
          <cell r="A1139">
            <v>1997</v>
          </cell>
          <cell r="C1139" t="str">
            <v>UT</v>
          </cell>
          <cell r="D1139">
            <v>29005000</v>
          </cell>
          <cell r="E1139">
            <v>75798000</v>
          </cell>
          <cell r="F1139">
            <v>63000</v>
          </cell>
          <cell r="G1139">
            <v>192966000</v>
          </cell>
          <cell r="H1139">
            <v>0</v>
          </cell>
          <cell r="I1139">
            <v>0</v>
          </cell>
          <cell r="J1139">
            <v>0</v>
          </cell>
          <cell r="K1139">
            <v>0</v>
          </cell>
          <cell r="L1139">
            <v>0</v>
          </cell>
          <cell r="M1139">
            <v>0</v>
          </cell>
          <cell r="N1139">
            <v>0</v>
          </cell>
          <cell r="O1139">
            <v>677000</v>
          </cell>
          <cell r="P1139">
            <v>0</v>
          </cell>
          <cell r="Q1139">
            <v>119415000</v>
          </cell>
          <cell r="R1139">
            <v>1715000</v>
          </cell>
        </row>
        <row r="1140">
          <cell r="A1140">
            <v>1997</v>
          </cell>
          <cell r="C1140" t="str">
            <v>VT</v>
          </cell>
          <cell r="D1140">
            <v>9022000</v>
          </cell>
          <cell r="E1140">
            <v>273000</v>
          </cell>
          <cell r="F1140">
            <v>8726000</v>
          </cell>
          <cell r="G1140">
            <v>112301000</v>
          </cell>
          <cell r="H1140">
            <v>0</v>
          </cell>
          <cell r="I1140">
            <v>0</v>
          </cell>
          <cell r="J1140">
            <v>0</v>
          </cell>
          <cell r="K1140">
            <v>0</v>
          </cell>
          <cell r="L1140">
            <v>0</v>
          </cell>
          <cell r="M1140">
            <v>41000</v>
          </cell>
          <cell r="N1140">
            <v>45000</v>
          </cell>
          <cell r="O1140">
            <v>742000</v>
          </cell>
          <cell r="P1140">
            <v>0</v>
          </cell>
          <cell r="Q1140">
            <v>50389000</v>
          </cell>
          <cell r="R1140">
            <v>3129000</v>
          </cell>
        </row>
        <row r="1141">
          <cell r="A1141">
            <v>1997</v>
          </cell>
          <cell r="C1141" t="str">
            <v>VA</v>
          </cell>
          <cell r="D1141">
            <v>75469000</v>
          </cell>
          <cell r="E1141">
            <v>37399000</v>
          </cell>
          <cell r="F1141">
            <v>0</v>
          </cell>
          <cell r="G1141">
            <v>712188000</v>
          </cell>
          <cell r="H1141">
            <v>2152000</v>
          </cell>
          <cell r="I1141">
            <v>83000</v>
          </cell>
          <cell r="J1141">
            <v>0</v>
          </cell>
          <cell r="K1141">
            <v>5149000</v>
          </cell>
          <cell r="L1141">
            <v>10000</v>
          </cell>
          <cell r="M1141">
            <v>1268000</v>
          </cell>
          <cell r="N1141">
            <v>0</v>
          </cell>
          <cell r="O1141">
            <v>10833000</v>
          </cell>
          <cell r="P1141">
            <v>149000</v>
          </cell>
          <cell r="Q1141">
            <v>521118000</v>
          </cell>
          <cell r="R1141">
            <v>41095000</v>
          </cell>
        </row>
        <row r="1142">
          <cell r="A1142">
            <v>1997</v>
          </cell>
          <cell r="C1142" t="str">
            <v>WA</v>
          </cell>
          <cell r="D1142">
            <v>154798000</v>
          </cell>
          <cell r="E1142">
            <v>238000</v>
          </cell>
          <cell r="F1142">
            <v>21876000</v>
          </cell>
          <cell r="G1142">
            <v>874244000</v>
          </cell>
          <cell r="H1142">
            <v>3607000</v>
          </cell>
          <cell r="I1142">
            <v>0</v>
          </cell>
          <cell r="J1142">
            <v>2500000</v>
          </cell>
          <cell r="K1142">
            <v>18147000</v>
          </cell>
          <cell r="L1142">
            <v>1000</v>
          </cell>
          <cell r="M1142">
            <v>6257000</v>
          </cell>
          <cell r="N1142">
            <v>3030000</v>
          </cell>
          <cell r="O1142">
            <v>36909000</v>
          </cell>
          <cell r="P1142">
            <v>201000</v>
          </cell>
          <cell r="Q1142">
            <v>509557000</v>
          </cell>
          <cell r="R1142">
            <v>97401000</v>
          </cell>
        </row>
        <row r="1143">
          <cell r="A1143">
            <v>1997</v>
          </cell>
          <cell r="C1143" t="str">
            <v>WV</v>
          </cell>
          <cell r="D1143">
            <v>24128000</v>
          </cell>
          <cell r="E1143">
            <v>0</v>
          </cell>
          <cell r="F1143">
            <v>1510000</v>
          </cell>
          <cell r="G1143">
            <v>201942000</v>
          </cell>
          <cell r="H1143">
            <v>1354000</v>
          </cell>
          <cell r="I1143">
            <v>0</v>
          </cell>
          <cell r="J1143">
            <v>0</v>
          </cell>
          <cell r="K1143">
            <v>0</v>
          </cell>
          <cell r="L1143">
            <v>0</v>
          </cell>
          <cell r="M1143">
            <v>1470000</v>
          </cell>
          <cell r="N1143">
            <v>10000</v>
          </cell>
          <cell r="O1143">
            <v>8023000</v>
          </cell>
          <cell r="P1143">
            <v>202000</v>
          </cell>
          <cell r="Q1143">
            <v>56833000</v>
          </cell>
          <cell r="R1143">
            <v>999000</v>
          </cell>
        </row>
        <row r="1144">
          <cell r="A1144">
            <v>1997</v>
          </cell>
          <cell r="C1144" t="str">
            <v>WI</v>
          </cell>
          <cell r="D1144">
            <v>63462000</v>
          </cell>
          <cell r="E1144">
            <v>37337000</v>
          </cell>
          <cell r="F1144">
            <v>29969000</v>
          </cell>
          <cell r="G1144">
            <v>1193444000</v>
          </cell>
          <cell r="H1144">
            <v>13381000</v>
          </cell>
          <cell r="I1144">
            <v>45000</v>
          </cell>
          <cell r="J1144">
            <v>505000</v>
          </cell>
          <cell r="K1144">
            <v>46792000</v>
          </cell>
          <cell r="L1144">
            <v>715000</v>
          </cell>
          <cell r="M1144">
            <v>2064000</v>
          </cell>
          <cell r="N1144">
            <v>842000</v>
          </cell>
          <cell r="O1144">
            <v>49326000</v>
          </cell>
          <cell r="P1144">
            <v>956000</v>
          </cell>
          <cell r="Q1144">
            <v>277945000</v>
          </cell>
          <cell r="R1144">
            <v>52249000</v>
          </cell>
        </row>
        <row r="1145">
          <cell r="A1145">
            <v>1997</v>
          </cell>
          <cell r="C1145" t="str">
            <v>WY</v>
          </cell>
          <cell r="D1145">
            <v>15066000</v>
          </cell>
          <cell r="E1145">
            <v>12399000</v>
          </cell>
          <cell r="F1145">
            <v>1661000</v>
          </cell>
          <cell r="G1145">
            <v>46257000</v>
          </cell>
          <cell r="H1145">
            <v>0</v>
          </cell>
          <cell r="I1145">
            <v>0</v>
          </cell>
          <cell r="J1145">
            <v>0</v>
          </cell>
          <cell r="K1145">
            <v>358000</v>
          </cell>
          <cell r="L1145">
            <v>0</v>
          </cell>
          <cell r="M1145">
            <v>796000</v>
          </cell>
          <cell r="N1145">
            <v>68000</v>
          </cell>
          <cell r="O1145">
            <v>2000000</v>
          </cell>
          <cell r="P1145">
            <v>0</v>
          </cell>
          <cell r="Q1145">
            <v>11230000</v>
          </cell>
          <cell r="R1145">
            <v>3012000</v>
          </cell>
        </row>
        <row r="1146">
          <cell r="A1146">
            <v>1998</v>
          </cell>
          <cell r="C1146" t="str">
            <v>AL</v>
          </cell>
          <cell r="D1146">
            <v>64600000</v>
          </cell>
          <cell r="E1146">
            <v>24000</v>
          </cell>
          <cell r="F1146">
            <v>0</v>
          </cell>
          <cell r="G1146">
            <v>283373000</v>
          </cell>
          <cell r="H1146">
            <v>10722000</v>
          </cell>
          <cell r="I1146">
            <v>0</v>
          </cell>
          <cell r="J1146">
            <v>0</v>
          </cell>
          <cell r="K1146">
            <v>47000</v>
          </cell>
          <cell r="L1146">
            <v>92000</v>
          </cell>
          <cell r="M1146">
            <v>2114000</v>
          </cell>
          <cell r="N1146">
            <v>0</v>
          </cell>
          <cell r="O1146">
            <v>4396000</v>
          </cell>
          <cell r="P1146">
            <v>469000</v>
          </cell>
          <cell r="Q1146">
            <v>551356000</v>
          </cell>
          <cell r="R1146">
            <v>0</v>
          </cell>
        </row>
        <row r="1147">
          <cell r="A1147">
            <v>1998</v>
          </cell>
          <cell r="C1147" t="str">
            <v>AK</v>
          </cell>
          <cell r="D1147">
            <v>30194000</v>
          </cell>
          <cell r="E1147">
            <v>6324000</v>
          </cell>
          <cell r="F1147">
            <v>33367000</v>
          </cell>
          <cell r="G1147">
            <v>97813000</v>
          </cell>
          <cell r="H1147">
            <v>28080000</v>
          </cell>
          <cell r="I1147">
            <v>0</v>
          </cell>
          <cell r="J1147">
            <v>210000</v>
          </cell>
          <cell r="K1147">
            <v>224000</v>
          </cell>
          <cell r="L1147">
            <v>478000</v>
          </cell>
          <cell r="M1147">
            <v>680000</v>
          </cell>
          <cell r="N1147">
            <v>711000</v>
          </cell>
          <cell r="O1147">
            <v>2334000</v>
          </cell>
          <cell r="P1147">
            <v>867000</v>
          </cell>
          <cell r="Q1147">
            <v>154088000</v>
          </cell>
          <cell r="R1147">
            <v>3000000</v>
          </cell>
        </row>
        <row r="1148">
          <cell r="A1148">
            <v>1998</v>
          </cell>
          <cell r="C1148" t="str">
            <v>AZ</v>
          </cell>
          <cell r="D1148">
            <v>43524000</v>
          </cell>
          <cell r="E1148">
            <v>0</v>
          </cell>
          <cell r="F1148">
            <v>5008000</v>
          </cell>
          <cell r="G1148">
            <v>584126000</v>
          </cell>
          <cell r="H1148">
            <v>10322000</v>
          </cell>
          <cell r="I1148">
            <v>0</v>
          </cell>
          <cell r="J1148">
            <v>193000</v>
          </cell>
          <cell r="K1148">
            <v>1543000</v>
          </cell>
          <cell r="L1148">
            <v>0</v>
          </cell>
          <cell r="M1148">
            <v>0</v>
          </cell>
          <cell r="N1148">
            <v>434000</v>
          </cell>
          <cell r="O1148">
            <v>16818000</v>
          </cell>
          <cell r="P1148">
            <v>43000</v>
          </cell>
          <cell r="Q1148">
            <v>218858000</v>
          </cell>
          <cell r="R1148">
            <v>29613000</v>
          </cell>
        </row>
        <row r="1149">
          <cell r="A1149">
            <v>1998</v>
          </cell>
          <cell r="C1149" t="str">
            <v>AR</v>
          </cell>
          <cell r="D1149">
            <v>40445000</v>
          </cell>
          <cell r="E1149">
            <v>1053000</v>
          </cell>
          <cell r="F1149">
            <v>0</v>
          </cell>
          <cell r="G1149">
            <v>357711000</v>
          </cell>
          <cell r="H1149">
            <v>3021000</v>
          </cell>
          <cell r="I1149">
            <v>39000</v>
          </cell>
          <cell r="J1149">
            <v>0</v>
          </cell>
          <cell r="K1149">
            <v>342000</v>
          </cell>
          <cell r="L1149">
            <v>0</v>
          </cell>
          <cell r="M1149">
            <v>269000</v>
          </cell>
          <cell r="N1149">
            <v>0</v>
          </cell>
          <cell r="O1149">
            <v>4312000</v>
          </cell>
          <cell r="P1149">
            <v>113000</v>
          </cell>
          <cell r="Q1149">
            <v>22533000</v>
          </cell>
          <cell r="R1149">
            <v>25930000</v>
          </cell>
        </row>
        <row r="1150">
          <cell r="A1150">
            <v>1998</v>
          </cell>
          <cell r="C1150" t="str">
            <v>CA</v>
          </cell>
          <cell r="D1150">
            <v>337984000</v>
          </cell>
          <cell r="E1150">
            <v>376000</v>
          </cell>
          <cell r="F1150">
            <v>85240000</v>
          </cell>
          <cell r="G1150">
            <v>5905686000</v>
          </cell>
          <cell r="H1150">
            <v>21238000</v>
          </cell>
          <cell r="I1150">
            <v>34000</v>
          </cell>
          <cell r="J1150">
            <v>726000</v>
          </cell>
          <cell r="K1150">
            <v>40964000</v>
          </cell>
          <cell r="L1150">
            <v>0</v>
          </cell>
          <cell r="M1150">
            <v>3161000</v>
          </cell>
          <cell r="N1150">
            <v>1060000</v>
          </cell>
          <cell r="O1150">
            <v>63766000</v>
          </cell>
          <cell r="P1150">
            <v>215000</v>
          </cell>
          <cell r="Q1150">
            <v>5208743000</v>
          </cell>
          <cell r="R1150">
            <v>371264000</v>
          </cell>
        </row>
        <row r="1151">
          <cell r="A1151">
            <v>1998</v>
          </cell>
          <cell r="C1151" t="str">
            <v>CO</v>
          </cell>
          <cell r="D1151">
            <v>40674000</v>
          </cell>
          <cell r="E1151">
            <v>98684000</v>
          </cell>
          <cell r="F1151">
            <v>15084000</v>
          </cell>
          <cell r="G1151">
            <v>736149000</v>
          </cell>
          <cell r="H1151">
            <v>0</v>
          </cell>
          <cell r="I1151">
            <v>4000</v>
          </cell>
          <cell r="J1151">
            <v>98000</v>
          </cell>
          <cell r="K1151">
            <v>1391000</v>
          </cell>
          <cell r="L1151">
            <v>0</v>
          </cell>
          <cell r="M1151">
            <v>461000</v>
          </cell>
          <cell r="N1151">
            <v>130000</v>
          </cell>
          <cell r="O1151">
            <v>7172000</v>
          </cell>
          <cell r="P1151">
            <v>0</v>
          </cell>
          <cell r="Q1151">
            <v>114280000</v>
          </cell>
          <cell r="R1151">
            <v>9216000</v>
          </cell>
        </row>
        <row r="1152">
          <cell r="A1152">
            <v>1998</v>
          </cell>
          <cell r="C1152" t="str">
            <v>CT</v>
          </cell>
          <cell r="D1152">
            <v>83619000</v>
          </cell>
          <cell r="E1152">
            <v>32828000</v>
          </cell>
          <cell r="F1152">
            <v>25354000</v>
          </cell>
          <cell r="G1152">
            <v>381554000</v>
          </cell>
          <cell r="H1152">
            <v>0</v>
          </cell>
          <cell r="I1152">
            <v>0</v>
          </cell>
          <cell r="J1152">
            <v>12000</v>
          </cell>
          <cell r="K1152">
            <v>529000</v>
          </cell>
          <cell r="L1152">
            <v>0</v>
          </cell>
          <cell r="M1152">
            <v>2922000</v>
          </cell>
          <cell r="N1152">
            <v>123000</v>
          </cell>
          <cell r="O1152">
            <v>2860000</v>
          </cell>
          <cell r="P1152">
            <v>0</v>
          </cell>
          <cell r="Q1152">
            <v>491335000</v>
          </cell>
          <cell r="R1152">
            <v>19402000</v>
          </cell>
        </row>
        <row r="1153">
          <cell r="A1153">
            <v>1998</v>
          </cell>
          <cell r="C1153" t="str">
            <v>DE</v>
          </cell>
          <cell r="D1153">
            <v>10833000</v>
          </cell>
          <cell r="E1153">
            <v>35000</v>
          </cell>
          <cell r="F1153">
            <v>40122000</v>
          </cell>
          <cell r="G1153">
            <v>140730000</v>
          </cell>
          <cell r="H1153">
            <v>244000</v>
          </cell>
          <cell r="I1153">
            <v>0</v>
          </cell>
          <cell r="J1153">
            <v>0</v>
          </cell>
          <cell r="K1153">
            <v>26000</v>
          </cell>
          <cell r="L1153">
            <v>0</v>
          </cell>
          <cell r="M1153">
            <v>730000</v>
          </cell>
          <cell r="N1153">
            <v>127000</v>
          </cell>
          <cell r="O1153">
            <v>1126000</v>
          </cell>
          <cell r="P1153">
            <v>0</v>
          </cell>
          <cell r="Q1153">
            <v>25406000</v>
          </cell>
          <cell r="R1153">
            <v>2715000</v>
          </cell>
        </row>
        <row r="1154">
          <cell r="A1154">
            <v>1998</v>
          </cell>
          <cell r="C1154" t="str">
            <v>DC</v>
          </cell>
          <cell r="D1154">
            <v>12570000</v>
          </cell>
          <cell r="E1154">
            <v>3495000</v>
          </cell>
          <cell r="F1154">
            <v>0</v>
          </cell>
          <cell r="G1154">
            <v>196811000</v>
          </cell>
          <cell r="H1154">
            <v>0</v>
          </cell>
          <cell r="I1154">
            <v>0</v>
          </cell>
          <cell r="J1154">
            <v>0</v>
          </cell>
          <cell r="K1154">
            <v>5803000</v>
          </cell>
          <cell r="L1154">
            <v>0</v>
          </cell>
          <cell r="M1154">
            <v>3000</v>
          </cell>
          <cell r="N1154">
            <v>0</v>
          </cell>
          <cell r="O1154">
            <v>11750000</v>
          </cell>
          <cell r="P1154">
            <v>0</v>
          </cell>
          <cell r="Q1154">
            <v>113987000</v>
          </cell>
          <cell r="R1154">
            <v>2883000</v>
          </cell>
        </row>
        <row r="1155">
          <cell r="A1155">
            <v>1998</v>
          </cell>
          <cell r="C1155" t="str">
            <v>FL</v>
          </cell>
          <cell r="D1155">
            <v>41401000</v>
          </cell>
          <cell r="E1155">
            <v>136275000</v>
          </cell>
          <cell r="F1155">
            <v>682000</v>
          </cell>
          <cell r="G1155">
            <v>1341565000</v>
          </cell>
          <cell r="H1155">
            <v>9283000</v>
          </cell>
          <cell r="I1155">
            <v>32000</v>
          </cell>
          <cell r="J1155">
            <v>0</v>
          </cell>
          <cell r="K1155">
            <v>4975000</v>
          </cell>
          <cell r="L1155">
            <v>295000</v>
          </cell>
          <cell r="M1155">
            <v>1954000</v>
          </cell>
          <cell r="N1155">
            <v>0</v>
          </cell>
          <cell r="O1155">
            <v>10740000</v>
          </cell>
          <cell r="P1155">
            <v>3848000</v>
          </cell>
          <cell r="Q1155">
            <v>429469000</v>
          </cell>
          <cell r="R1155">
            <v>0</v>
          </cell>
        </row>
        <row r="1156">
          <cell r="A1156">
            <v>1998</v>
          </cell>
          <cell r="C1156" t="str">
            <v>GA</v>
          </cell>
          <cell r="D1156">
            <v>117951000</v>
          </cell>
          <cell r="E1156">
            <v>0</v>
          </cell>
          <cell r="F1156">
            <v>0</v>
          </cell>
          <cell r="G1156">
            <v>884657000</v>
          </cell>
          <cell r="H1156">
            <v>5826000</v>
          </cell>
          <cell r="I1156">
            <v>0</v>
          </cell>
          <cell r="J1156">
            <v>0</v>
          </cell>
          <cell r="K1156">
            <v>7960000</v>
          </cell>
          <cell r="L1156">
            <v>0</v>
          </cell>
          <cell r="M1156">
            <v>673000</v>
          </cell>
          <cell r="N1156">
            <v>0</v>
          </cell>
          <cell r="O1156">
            <v>10360000</v>
          </cell>
          <cell r="P1156">
            <v>897000</v>
          </cell>
          <cell r="Q1156">
            <v>253917000</v>
          </cell>
          <cell r="R1156">
            <v>0</v>
          </cell>
        </row>
        <row r="1157">
          <cell r="A1157">
            <v>1998</v>
          </cell>
          <cell r="C1157" t="str">
            <v>HI</v>
          </cell>
          <cell r="D1157">
            <v>40354000</v>
          </cell>
          <cell r="E1157">
            <v>3743000</v>
          </cell>
          <cell r="F1157">
            <v>0</v>
          </cell>
          <cell r="G1157">
            <v>137879000</v>
          </cell>
          <cell r="H1157">
            <v>1554000</v>
          </cell>
          <cell r="I1157">
            <v>0</v>
          </cell>
          <cell r="J1157">
            <v>0</v>
          </cell>
          <cell r="K1157">
            <v>0</v>
          </cell>
          <cell r="L1157">
            <v>141000</v>
          </cell>
          <cell r="M1157">
            <v>371000</v>
          </cell>
          <cell r="N1157">
            <v>0</v>
          </cell>
          <cell r="O1157">
            <v>1826000</v>
          </cell>
          <cell r="P1157">
            <v>152000</v>
          </cell>
          <cell r="Q1157">
            <v>158272000</v>
          </cell>
          <cell r="R1157">
            <v>28729000</v>
          </cell>
        </row>
        <row r="1158">
          <cell r="A1158">
            <v>1998</v>
          </cell>
          <cell r="C1158" t="str">
            <v>ID</v>
          </cell>
          <cell r="D1158">
            <v>28307000</v>
          </cell>
          <cell r="E1158">
            <v>1580000</v>
          </cell>
          <cell r="F1158">
            <v>12661000</v>
          </cell>
          <cell r="G1158">
            <v>132625000</v>
          </cell>
          <cell r="H1158">
            <v>0</v>
          </cell>
          <cell r="I1158">
            <v>854000</v>
          </cell>
          <cell r="J1158">
            <v>48000</v>
          </cell>
          <cell r="K1158">
            <v>477000</v>
          </cell>
          <cell r="L1158">
            <v>0</v>
          </cell>
          <cell r="M1158">
            <v>2367000</v>
          </cell>
          <cell r="N1158">
            <v>284000</v>
          </cell>
          <cell r="O1158">
            <v>2954000</v>
          </cell>
          <cell r="P1158">
            <v>0</v>
          </cell>
          <cell r="Q1158">
            <v>59785000</v>
          </cell>
          <cell r="R1158">
            <v>107000</v>
          </cell>
        </row>
        <row r="1159">
          <cell r="A1159">
            <v>1998</v>
          </cell>
          <cell r="C1159" t="str">
            <v>IL</v>
          </cell>
          <cell r="D1159">
            <v>216730000</v>
          </cell>
          <cell r="E1159">
            <v>113463000</v>
          </cell>
          <cell r="F1159">
            <v>41076000</v>
          </cell>
          <cell r="G1159">
            <v>2896888000</v>
          </cell>
          <cell r="H1159">
            <v>7152000</v>
          </cell>
          <cell r="I1159">
            <v>0</v>
          </cell>
          <cell r="J1159">
            <v>19000</v>
          </cell>
          <cell r="K1159">
            <v>4437000</v>
          </cell>
          <cell r="L1159">
            <v>586000</v>
          </cell>
          <cell r="M1159">
            <v>7335000</v>
          </cell>
          <cell r="N1159">
            <v>1290000</v>
          </cell>
          <cell r="O1159">
            <v>40247000</v>
          </cell>
          <cell r="P1159">
            <v>777000</v>
          </cell>
          <cell r="Q1159">
            <v>827763000</v>
          </cell>
          <cell r="R1159">
            <v>28247000</v>
          </cell>
        </row>
        <row r="1160">
          <cell r="A1160">
            <v>1998</v>
          </cell>
          <cell r="C1160" t="str">
            <v>IN</v>
          </cell>
          <cell r="D1160">
            <v>102482000</v>
          </cell>
          <cell r="E1160">
            <v>66698000</v>
          </cell>
          <cell r="F1160">
            <v>27562000</v>
          </cell>
          <cell r="G1160">
            <v>900934000</v>
          </cell>
          <cell r="H1160">
            <v>459000</v>
          </cell>
          <cell r="I1160">
            <v>8000</v>
          </cell>
          <cell r="J1160">
            <v>2592000</v>
          </cell>
          <cell r="K1160">
            <v>13000</v>
          </cell>
          <cell r="L1160">
            <v>37000</v>
          </cell>
          <cell r="M1160">
            <v>4739000</v>
          </cell>
          <cell r="N1160">
            <v>2867000</v>
          </cell>
          <cell r="O1160">
            <v>5355000</v>
          </cell>
          <cell r="P1160">
            <v>77000</v>
          </cell>
          <cell r="Q1160">
            <v>30171000</v>
          </cell>
          <cell r="R1160">
            <v>0</v>
          </cell>
        </row>
        <row r="1161">
          <cell r="A1161">
            <v>1998</v>
          </cell>
          <cell r="C1161" t="str">
            <v>IA</v>
          </cell>
          <cell r="D1161">
            <v>89147000</v>
          </cell>
          <cell r="E1161">
            <v>13541000</v>
          </cell>
          <cell r="F1161">
            <v>40628000</v>
          </cell>
          <cell r="G1161">
            <v>500449000</v>
          </cell>
          <cell r="H1161">
            <v>0</v>
          </cell>
          <cell r="I1161">
            <v>0</v>
          </cell>
          <cell r="J1161">
            <v>0</v>
          </cell>
          <cell r="K1161">
            <v>336000</v>
          </cell>
          <cell r="L1161">
            <v>0</v>
          </cell>
          <cell r="M1161">
            <v>1247000</v>
          </cell>
          <cell r="N1161">
            <v>114000</v>
          </cell>
          <cell r="O1161">
            <v>1167000</v>
          </cell>
          <cell r="P1161">
            <v>0</v>
          </cell>
          <cell r="Q1161">
            <v>105075000</v>
          </cell>
          <cell r="R1161">
            <v>3898000</v>
          </cell>
        </row>
        <row r="1162">
          <cell r="A1162">
            <v>1998</v>
          </cell>
          <cell r="C1162" t="str">
            <v>KS</v>
          </cell>
          <cell r="D1162">
            <v>22410000</v>
          </cell>
          <cell r="E1162">
            <v>1495000</v>
          </cell>
          <cell r="F1162">
            <v>4630000</v>
          </cell>
          <cell r="G1162">
            <v>277451000</v>
          </cell>
          <cell r="H1162">
            <v>1983000</v>
          </cell>
          <cell r="I1162">
            <v>0</v>
          </cell>
          <cell r="J1162">
            <v>3011000</v>
          </cell>
          <cell r="K1162">
            <v>7000</v>
          </cell>
          <cell r="L1162">
            <v>0</v>
          </cell>
          <cell r="M1162">
            <v>1531000</v>
          </cell>
          <cell r="N1162">
            <v>3143000</v>
          </cell>
          <cell r="O1162">
            <v>4276000</v>
          </cell>
          <cell r="P1162">
            <v>0</v>
          </cell>
          <cell r="Q1162">
            <v>68489000</v>
          </cell>
          <cell r="R1162">
            <v>0</v>
          </cell>
        </row>
        <row r="1163">
          <cell r="A1163">
            <v>1998</v>
          </cell>
          <cell r="C1163" t="str">
            <v>KY</v>
          </cell>
          <cell r="D1163">
            <v>77362000</v>
          </cell>
          <cell r="E1163">
            <v>20471000</v>
          </cell>
          <cell r="F1163">
            <v>14137000</v>
          </cell>
          <cell r="G1163">
            <v>530190000</v>
          </cell>
          <cell r="H1163">
            <v>442000</v>
          </cell>
          <cell r="I1163">
            <v>70000</v>
          </cell>
          <cell r="J1163">
            <v>0</v>
          </cell>
          <cell r="K1163">
            <v>2946000</v>
          </cell>
          <cell r="L1163">
            <v>0</v>
          </cell>
          <cell r="M1163">
            <v>1710000</v>
          </cell>
          <cell r="N1163">
            <v>321000</v>
          </cell>
          <cell r="O1163">
            <v>8864000</v>
          </cell>
          <cell r="P1163">
            <v>1000</v>
          </cell>
          <cell r="Q1163">
            <v>178002000</v>
          </cell>
          <cell r="R1163">
            <v>0</v>
          </cell>
        </row>
        <row r="1164">
          <cell r="A1164">
            <v>1998</v>
          </cell>
          <cell r="C1164" t="str">
            <v>LA</v>
          </cell>
          <cell r="D1164">
            <v>63083000</v>
          </cell>
          <cell r="E1164">
            <v>3579000</v>
          </cell>
          <cell r="F1164">
            <v>0</v>
          </cell>
          <cell r="G1164">
            <v>601093000</v>
          </cell>
          <cell r="H1164">
            <v>11161000</v>
          </cell>
          <cell r="I1164">
            <v>0</v>
          </cell>
          <cell r="J1164">
            <v>0</v>
          </cell>
          <cell r="K1164">
            <v>1524000</v>
          </cell>
          <cell r="L1164">
            <v>52000</v>
          </cell>
          <cell r="M1164">
            <v>0</v>
          </cell>
          <cell r="N1164">
            <v>0</v>
          </cell>
          <cell r="O1164">
            <v>7272000</v>
          </cell>
          <cell r="P1164">
            <v>237000</v>
          </cell>
          <cell r="Q1164">
            <v>171316000</v>
          </cell>
          <cell r="R1164">
            <v>449000</v>
          </cell>
        </row>
        <row r="1165">
          <cell r="A1165">
            <v>1998</v>
          </cell>
          <cell r="C1165" t="str">
            <v>ME</v>
          </cell>
          <cell r="D1165">
            <v>33620000</v>
          </cell>
          <cell r="E1165">
            <v>75305000</v>
          </cell>
          <cell r="F1165">
            <v>759000</v>
          </cell>
          <cell r="G1165">
            <v>244636000</v>
          </cell>
          <cell r="H1165">
            <v>868000</v>
          </cell>
          <cell r="I1165">
            <v>10000</v>
          </cell>
          <cell r="J1165">
            <v>0</v>
          </cell>
          <cell r="K1165">
            <v>228000</v>
          </cell>
          <cell r="L1165">
            <v>0</v>
          </cell>
          <cell r="M1165">
            <v>868000</v>
          </cell>
          <cell r="N1165">
            <v>0</v>
          </cell>
          <cell r="O1165">
            <v>3101000</v>
          </cell>
          <cell r="P1165">
            <v>24000</v>
          </cell>
          <cell r="Q1165">
            <v>135992000</v>
          </cell>
          <cell r="R1165">
            <v>4464000</v>
          </cell>
        </row>
        <row r="1166">
          <cell r="A1166">
            <v>1998</v>
          </cell>
          <cell r="C1166" t="str">
            <v>MD</v>
          </cell>
          <cell r="D1166">
            <v>35538000</v>
          </cell>
          <cell r="E1166">
            <v>17748000</v>
          </cell>
          <cell r="F1166">
            <v>5797000</v>
          </cell>
          <cell r="G1166">
            <v>719766000</v>
          </cell>
          <cell r="H1166">
            <v>2394000</v>
          </cell>
          <cell r="I1166">
            <v>0</v>
          </cell>
          <cell r="J1166">
            <v>407000</v>
          </cell>
          <cell r="K1166">
            <v>26576000</v>
          </cell>
          <cell r="L1166">
            <v>26000</v>
          </cell>
          <cell r="M1166">
            <v>65000</v>
          </cell>
          <cell r="N1166">
            <v>430000</v>
          </cell>
          <cell r="O1166">
            <v>30778000</v>
          </cell>
          <cell r="P1166">
            <v>122000</v>
          </cell>
          <cell r="Q1166">
            <v>443245000</v>
          </cell>
          <cell r="R1166">
            <v>0</v>
          </cell>
        </row>
        <row r="1167">
          <cell r="A1167">
            <v>1998</v>
          </cell>
          <cell r="C1167" t="str">
            <v>MA</v>
          </cell>
          <cell r="D1167">
            <v>77851000</v>
          </cell>
          <cell r="E1167">
            <v>29383000</v>
          </cell>
          <cell r="F1167">
            <v>34352000</v>
          </cell>
          <cell r="G1167">
            <v>1101173000</v>
          </cell>
          <cell r="H1167">
            <v>2639000</v>
          </cell>
          <cell r="I1167">
            <v>235000</v>
          </cell>
          <cell r="J1167">
            <v>79000</v>
          </cell>
          <cell r="K1167">
            <v>0</v>
          </cell>
          <cell r="L1167">
            <v>210000</v>
          </cell>
          <cell r="M1167">
            <v>3042000</v>
          </cell>
          <cell r="N1167">
            <v>755000</v>
          </cell>
          <cell r="O1167">
            <v>9773000</v>
          </cell>
          <cell r="P1167">
            <v>260000</v>
          </cell>
          <cell r="Q1167">
            <v>453963000</v>
          </cell>
          <cell r="R1167">
            <v>75807000</v>
          </cell>
        </row>
        <row r="1168">
          <cell r="A1168">
            <v>1998</v>
          </cell>
          <cell r="C1168" t="str">
            <v>MI</v>
          </cell>
          <cell r="D1168">
            <v>139834000</v>
          </cell>
          <cell r="E1168">
            <v>69840000</v>
          </cell>
          <cell r="F1168">
            <v>42354000</v>
          </cell>
          <cell r="G1168">
            <v>2398869000</v>
          </cell>
          <cell r="H1168">
            <v>0</v>
          </cell>
          <cell r="I1168">
            <v>0</v>
          </cell>
          <cell r="J1168">
            <v>0</v>
          </cell>
          <cell r="K1168">
            <v>16904000</v>
          </cell>
          <cell r="L1168">
            <v>0</v>
          </cell>
          <cell r="M1168">
            <v>10854000</v>
          </cell>
          <cell r="N1168">
            <v>859000</v>
          </cell>
          <cell r="O1168">
            <v>53573000</v>
          </cell>
          <cell r="P1168">
            <v>0</v>
          </cell>
          <cell r="Q1168">
            <v>630636000</v>
          </cell>
          <cell r="R1168">
            <v>27107000</v>
          </cell>
        </row>
        <row r="1169">
          <cell r="A1169">
            <v>1998</v>
          </cell>
          <cell r="C1169" t="str">
            <v>MN</v>
          </cell>
          <cell r="D1169">
            <v>102531000</v>
          </cell>
          <cell r="E1169">
            <v>12542000</v>
          </cell>
          <cell r="F1169">
            <v>38175000</v>
          </cell>
          <cell r="G1169">
            <v>1556672000</v>
          </cell>
          <cell r="H1169">
            <v>9860000</v>
          </cell>
          <cell r="I1169">
            <v>205000</v>
          </cell>
          <cell r="J1169">
            <v>11937000</v>
          </cell>
          <cell r="K1169">
            <v>2429000</v>
          </cell>
          <cell r="L1169">
            <v>0</v>
          </cell>
          <cell r="M1169">
            <v>1939000</v>
          </cell>
          <cell r="N1169">
            <v>12886000</v>
          </cell>
          <cell r="O1169">
            <v>20652000</v>
          </cell>
          <cell r="P1169">
            <v>124000</v>
          </cell>
          <cell r="Q1169">
            <v>521127000</v>
          </cell>
          <cell r="R1169">
            <v>28075000</v>
          </cell>
        </row>
        <row r="1170">
          <cell r="A1170">
            <v>1998</v>
          </cell>
          <cell r="C1170" t="str">
            <v>MS</v>
          </cell>
          <cell r="D1170">
            <v>45828000</v>
          </cell>
          <cell r="E1170">
            <v>524000</v>
          </cell>
          <cell r="F1170">
            <v>0</v>
          </cell>
          <cell r="G1170">
            <v>299911000</v>
          </cell>
          <cell r="H1170">
            <v>16472000</v>
          </cell>
          <cell r="I1170">
            <v>0</v>
          </cell>
          <cell r="J1170">
            <v>0</v>
          </cell>
          <cell r="K1170">
            <v>459000</v>
          </cell>
          <cell r="L1170">
            <v>0</v>
          </cell>
          <cell r="M1170">
            <v>884000</v>
          </cell>
          <cell r="N1170">
            <v>0</v>
          </cell>
          <cell r="O1170">
            <v>8039000</v>
          </cell>
          <cell r="P1170">
            <v>8704000</v>
          </cell>
          <cell r="Q1170">
            <v>27900000</v>
          </cell>
          <cell r="R1170">
            <v>9000</v>
          </cell>
        </row>
        <row r="1171">
          <cell r="A1171">
            <v>1998</v>
          </cell>
          <cell r="C1171" t="str">
            <v>MO</v>
          </cell>
          <cell r="D1171">
            <v>67303000</v>
          </cell>
          <cell r="E1171">
            <v>17205000</v>
          </cell>
          <cell r="F1171">
            <v>0</v>
          </cell>
          <cell r="G1171">
            <v>588562000</v>
          </cell>
          <cell r="H1171">
            <v>23193000</v>
          </cell>
          <cell r="I1171">
            <v>240000</v>
          </cell>
          <cell r="J1171">
            <v>0</v>
          </cell>
          <cell r="K1171">
            <v>321000</v>
          </cell>
          <cell r="L1171">
            <v>0</v>
          </cell>
          <cell r="M1171">
            <v>1551000</v>
          </cell>
          <cell r="N1171">
            <v>0</v>
          </cell>
          <cell r="O1171">
            <v>10729000</v>
          </cell>
          <cell r="P1171">
            <v>918000</v>
          </cell>
          <cell r="Q1171">
            <v>278705000</v>
          </cell>
          <cell r="R1171">
            <v>16631000</v>
          </cell>
        </row>
        <row r="1172">
          <cell r="A1172">
            <v>1998</v>
          </cell>
          <cell r="C1172" t="str">
            <v>MT</v>
          </cell>
          <cell r="D1172">
            <v>8753000</v>
          </cell>
          <cell r="E1172">
            <v>85000</v>
          </cell>
          <cell r="F1172">
            <v>8022000</v>
          </cell>
          <cell r="G1172">
            <v>127801000</v>
          </cell>
          <cell r="H1172">
            <v>638000</v>
          </cell>
          <cell r="I1172">
            <v>0</v>
          </cell>
          <cell r="J1172">
            <v>233000</v>
          </cell>
          <cell r="K1172">
            <v>37000</v>
          </cell>
          <cell r="L1172">
            <v>0</v>
          </cell>
          <cell r="M1172">
            <v>0</v>
          </cell>
          <cell r="N1172">
            <v>349000</v>
          </cell>
          <cell r="O1172">
            <v>827000</v>
          </cell>
          <cell r="P1172">
            <v>23000</v>
          </cell>
          <cell r="Q1172">
            <v>30635000</v>
          </cell>
          <cell r="R1172">
            <v>0</v>
          </cell>
        </row>
        <row r="1173">
          <cell r="A1173">
            <v>1998</v>
          </cell>
          <cell r="C1173" t="str">
            <v>NE</v>
          </cell>
          <cell r="D1173">
            <v>28092000</v>
          </cell>
          <cell r="E1173">
            <v>43848000</v>
          </cell>
          <cell r="F1173">
            <v>28702000</v>
          </cell>
          <cell r="G1173">
            <v>284468000</v>
          </cell>
          <cell r="H1173">
            <v>1893000</v>
          </cell>
          <cell r="I1173">
            <v>151000</v>
          </cell>
          <cell r="J1173">
            <v>172000</v>
          </cell>
          <cell r="K1173">
            <v>220000</v>
          </cell>
          <cell r="L1173">
            <v>0</v>
          </cell>
          <cell r="M1173">
            <v>773000</v>
          </cell>
          <cell r="N1173">
            <v>335000</v>
          </cell>
          <cell r="O1173">
            <v>3711000</v>
          </cell>
          <cell r="P1173">
            <v>14000</v>
          </cell>
          <cell r="Q1173">
            <v>52457000</v>
          </cell>
          <cell r="R1173">
            <v>1072000</v>
          </cell>
        </row>
        <row r="1174">
          <cell r="A1174">
            <v>1998</v>
          </cell>
          <cell r="C1174" t="str">
            <v>NV</v>
          </cell>
          <cell r="D1174">
            <v>43591000</v>
          </cell>
          <cell r="E1174">
            <v>30000</v>
          </cell>
          <cell r="F1174">
            <v>0</v>
          </cell>
          <cell r="G1174">
            <v>241452000</v>
          </cell>
          <cell r="H1174">
            <v>973000</v>
          </cell>
          <cell r="I1174">
            <v>0</v>
          </cell>
          <cell r="J1174">
            <v>0</v>
          </cell>
          <cell r="K1174">
            <v>497000</v>
          </cell>
          <cell r="L1174">
            <v>335000</v>
          </cell>
          <cell r="M1174">
            <v>1735000</v>
          </cell>
          <cell r="N1174">
            <v>0</v>
          </cell>
          <cell r="O1174">
            <v>5280000</v>
          </cell>
          <cell r="P1174">
            <v>352000</v>
          </cell>
          <cell r="Q1174">
            <v>34347000</v>
          </cell>
          <cell r="R1174">
            <v>2125000</v>
          </cell>
        </row>
        <row r="1175">
          <cell r="A1175">
            <v>1998</v>
          </cell>
          <cell r="C1175" t="str">
            <v>NH</v>
          </cell>
          <cell r="D1175">
            <v>20806000</v>
          </cell>
          <cell r="E1175">
            <v>940000</v>
          </cell>
          <cell r="F1175">
            <v>12851000</v>
          </cell>
          <cell r="G1175">
            <v>225263000</v>
          </cell>
          <cell r="H1175">
            <v>250000</v>
          </cell>
          <cell r="I1175">
            <v>5000</v>
          </cell>
          <cell r="J1175">
            <v>402000</v>
          </cell>
          <cell r="K1175">
            <v>14358000</v>
          </cell>
          <cell r="L1175">
            <v>0</v>
          </cell>
          <cell r="M1175">
            <v>1183000</v>
          </cell>
          <cell r="N1175">
            <v>543000</v>
          </cell>
          <cell r="O1175">
            <v>17926000</v>
          </cell>
          <cell r="P1175">
            <v>4000</v>
          </cell>
          <cell r="Q1175">
            <v>54637000</v>
          </cell>
          <cell r="R1175">
            <v>3600000</v>
          </cell>
        </row>
        <row r="1176">
          <cell r="A1176">
            <v>1998</v>
          </cell>
          <cell r="C1176" t="str">
            <v>NJ</v>
          </cell>
          <cell r="D1176">
            <v>105453000</v>
          </cell>
          <cell r="E1176">
            <v>36703000</v>
          </cell>
          <cell r="F1176">
            <v>42303000</v>
          </cell>
          <cell r="G1176">
            <v>1439706000</v>
          </cell>
          <cell r="H1176">
            <v>4725000</v>
          </cell>
          <cell r="I1176">
            <v>0</v>
          </cell>
          <cell r="J1176">
            <v>10717000</v>
          </cell>
          <cell r="K1176">
            <v>1141000</v>
          </cell>
          <cell r="L1176">
            <v>389000</v>
          </cell>
          <cell r="M1176">
            <v>1779000</v>
          </cell>
          <cell r="N1176">
            <v>11212000</v>
          </cell>
          <cell r="O1176">
            <v>26357000</v>
          </cell>
          <cell r="P1176">
            <v>447000</v>
          </cell>
          <cell r="Q1176">
            <v>511720000</v>
          </cell>
          <cell r="R1176">
            <v>19654000</v>
          </cell>
        </row>
        <row r="1177">
          <cell r="A1177">
            <v>1998</v>
          </cell>
          <cell r="C1177" t="str">
            <v>NM</v>
          </cell>
          <cell r="D1177">
            <v>39908000</v>
          </cell>
          <cell r="E1177">
            <v>2340000</v>
          </cell>
          <cell r="F1177">
            <v>17174000</v>
          </cell>
          <cell r="G1177">
            <v>209737000</v>
          </cell>
          <cell r="H1177">
            <v>1256000</v>
          </cell>
          <cell r="I1177">
            <v>166000</v>
          </cell>
          <cell r="J1177">
            <v>0</v>
          </cell>
          <cell r="K1177">
            <v>1362000</v>
          </cell>
          <cell r="L1177">
            <v>0</v>
          </cell>
          <cell r="M1177">
            <v>451000</v>
          </cell>
          <cell r="N1177">
            <v>192000</v>
          </cell>
          <cell r="O1177">
            <v>4851000</v>
          </cell>
          <cell r="P1177">
            <v>0</v>
          </cell>
          <cell r="Q1177">
            <v>149675000</v>
          </cell>
          <cell r="R1177">
            <v>4814000</v>
          </cell>
        </row>
        <row r="1178">
          <cell r="A1178">
            <v>1998</v>
          </cell>
          <cell r="C1178" t="str">
            <v>NY</v>
          </cell>
          <cell r="D1178">
            <v>346454000</v>
          </cell>
          <cell r="E1178">
            <v>385207000</v>
          </cell>
          <cell r="F1178">
            <v>120927000</v>
          </cell>
          <cell r="G1178">
            <v>5448308000</v>
          </cell>
          <cell r="H1178">
            <v>6280000</v>
          </cell>
          <cell r="I1178">
            <v>29958000</v>
          </cell>
          <cell r="J1178">
            <v>1369000</v>
          </cell>
          <cell r="K1178">
            <v>21581000</v>
          </cell>
          <cell r="L1178">
            <v>72000</v>
          </cell>
          <cell r="M1178">
            <v>40461000</v>
          </cell>
          <cell r="N1178">
            <v>1820000</v>
          </cell>
          <cell r="O1178">
            <v>57262000</v>
          </cell>
          <cell r="P1178">
            <v>76000</v>
          </cell>
          <cell r="Q1178">
            <v>2349208000</v>
          </cell>
          <cell r="R1178">
            <v>665582000</v>
          </cell>
        </row>
        <row r="1179">
          <cell r="A1179">
            <v>1998</v>
          </cell>
          <cell r="C1179" t="str">
            <v>NC</v>
          </cell>
          <cell r="D1179">
            <v>86193000</v>
          </cell>
          <cell r="E1179">
            <v>9455000</v>
          </cell>
          <cell r="F1179">
            <v>0</v>
          </cell>
          <cell r="G1179">
            <v>1052027000</v>
          </cell>
          <cell r="H1179">
            <v>3374000</v>
          </cell>
          <cell r="I1179">
            <v>0</v>
          </cell>
          <cell r="J1179">
            <v>0</v>
          </cell>
          <cell r="K1179">
            <v>6146000</v>
          </cell>
          <cell r="L1179">
            <v>5810000</v>
          </cell>
          <cell r="M1179">
            <v>1637000</v>
          </cell>
          <cell r="N1179">
            <v>0</v>
          </cell>
          <cell r="O1179">
            <v>25447000</v>
          </cell>
          <cell r="P1179">
            <v>5866000</v>
          </cell>
          <cell r="Q1179">
            <v>232582000</v>
          </cell>
          <cell r="R1179">
            <v>376987000</v>
          </cell>
        </row>
        <row r="1180">
          <cell r="A1180">
            <v>1998</v>
          </cell>
          <cell r="C1180" t="str">
            <v>ND</v>
          </cell>
          <cell r="D1180">
            <v>6331000</v>
          </cell>
          <cell r="E1180">
            <v>5477000</v>
          </cell>
          <cell r="F1180">
            <v>3087000</v>
          </cell>
          <cell r="G1180">
            <v>175374000</v>
          </cell>
          <cell r="H1180">
            <v>577000</v>
          </cell>
          <cell r="I1180">
            <v>0</v>
          </cell>
          <cell r="J1180">
            <v>93000</v>
          </cell>
          <cell r="K1180">
            <v>22000</v>
          </cell>
          <cell r="L1180">
            <v>12000</v>
          </cell>
          <cell r="M1180">
            <v>463000</v>
          </cell>
          <cell r="N1180">
            <v>107000</v>
          </cell>
          <cell r="O1180">
            <v>650000</v>
          </cell>
          <cell r="P1180">
            <v>12000</v>
          </cell>
          <cell r="Q1180">
            <v>22334000</v>
          </cell>
          <cell r="R1180">
            <v>498000</v>
          </cell>
        </row>
        <row r="1181">
          <cell r="A1181">
            <v>1998</v>
          </cell>
          <cell r="C1181" t="str">
            <v>OH</v>
          </cell>
          <cell r="D1181">
            <v>190692000</v>
          </cell>
          <cell r="E1181">
            <v>169720000</v>
          </cell>
          <cell r="F1181">
            <v>29886000</v>
          </cell>
          <cell r="G1181">
            <v>1756762000</v>
          </cell>
          <cell r="H1181">
            <v>1254000</v>
          </cell>
          <cell r="I1181">
            <v>842000</v>
          </cell>
          <cell r="J1181">
            <v>1404000</v>
          </cell>
          <cell r="K1181">
            <v>4418000</v>
          </cell>
          <cell r="L1181">
            <v>0</v>
          </cell>
          <cell r="M1181">
            <v>14912000</v>
          </cell>
          <cell r="N1181">
            <v>2015000</v>
          </cell>
          <cell r="O1181">
            <v>62468000</v>
          </cell>
          <cell r="P1181">
            <v>0</v>
          </cell>
          <cell r="Q1181">
            <v>779507000</v>
          </cell>
          <cell r="R1181">
            <v>89350000</v>
          </cell>
        </row>
        <row r="1182">
          <cell r="A1182">
            <v>1998</v>
          </cell>
          <cell r="C1182" t="str">
            <v>OK</v>
          </cell>
          <cell r="D1182">
            <v>34191000</v>
          </cell>
          <cell r="E1182">
            <v>1000</v>
          </cell>
          <cell r="F1182">
            <v>40756000</v>
          </cell>
          <cell r="G1182">
            <v>360819000</v>
          </cell>
          <cell r="H1182">
            <v>0</v>
          </cell>
          <cell r="I1182">
            <v>3000</v>
          </cell>
          <cell r="J1182">
            <v>5217000</v>
          </cell>
          <cell r="K1182">
            <v>2455000</v>
          </cell>
          <cell r="L1182">
            <v>0</v>
          </cell>
          <cell r="M1182">
            <v>1785000</v>
          </cell>
          <cell r="N1182">
            <v>5466000</v>
          </cell>
          <cell r="O1182">
            <v>10155000</v>
          </cell>
          <cell r="P1182">
            <v>0</v>
          </cell>
          <cell r="Q1182">
            <v>77117000</v>
          </cell>
          <cell r="R1182">
            <v>15568000</v>
          </cell>
        </row>
        <row r="1183">
          <cell r="A1183">
            <v>1998</v>
          </cell>
          <cell r="C1183" t="str">
            <v>OR</v>
          </cell>
          <cell r="D1183">
            <v>67709000</v>
          </cell>
          <cell r="E1183">
            <v>16000</v>
          </cell>
          <cell r="F1183">
            <v>0</v>
          </cell>
          <cell r="G1183">
            <v>559163000</v>
          </cell>
          <cell r="H1183">
            <v>10591000</v>
          </cell>
          <cell r="I1183">
            <v>0</v>
          </cell>
          <cell r="J1183">
            <v>0</v>
          </cell>
          <cell r="K1183">
            <v>64000</v>
          </cell>
          <cell r="L1183">
            <v>12369000</v>
          </cell>
          <cell r="M1183">
            <v>621000</v>
          </cell>
          <cell r="N1183">
            <v>0</v>
          </cell>
          <cell r="O1183">
            <v>1342000</v>
          </cell>
          <cell r="P1183">
            <v>12493000</v>
          </cell>
          <cell r="Q1183">
            <v>221913000</v>
          </cell>
          <cell r="R1183">
            <v>2000</v>
          </cell>
        </row>
        <row r="1184">
          <cell r="A1184">
            <v>1998</v>
          </cell>
          <cell r="C1184" t="str">
            <v>PA</v>
          </cell>
          <cell r="D1184">
            <v>223157000</v>
          </cell>
          <cell r="E1184">
            <v>64824000</v>
          </cell>
          <cell r="F1184">
            <v>171163000</v>
          </cell>
          <cell r="G1184">
            <v>3702471000</v>
          </cell>
          <cell r="H1184">
            <v>1723000</v>
          </cell>
          <cell r="I1184">
            <v>0</v>
          </cell>
          <cell r="J1184">
            <v>373000</v>
          </cell>
          <cell r="K1184">
            <v>3289000</v>
          </cell>
          <cell r="L1184">
            <v>0</v>
          </cell>
          <cell r="M1184">
            <v>5511000</v>
          </cell>
          <cell r="N1184">
            <v>740000</v>
          </cell>
          <cell r="O1184">
            <v>32008000</v>
          </cell>
          <cell r="P1184">
            <v>0</v>
          </cell>
          <cell r="Q1184">
            <v>714650000</v>
          </cell>
          <cell r="R1184">
            <v>149286000</v>
          </cell>
        </row>
        <row r="1185">
          <cell r="A1185">
            <v>1998</v>
          </cell>
          <cell r="C1185" t="str">
            <v>RI</v>
          </cell>
          <cell r="D1185">
            <v>37015000</v>
          </cell>
          <cell r="E1185">
            <v>61000</v>
          </cell>
          <cell r="F1185">
            <v>13256000</v>
          </cell>
          <cell r="G1185">
            <v>216163000</v>
          </cell>
          <cell r="H1185">
            <v>0</v>
          </cell>
          <cell r="I1185">
            <v>0</v>
          </cell>
          <cell r="J1185">
            <v>262000</v>
          </cell>
          <cell r="K1185">
            <v>50000</v>
          </cell>
          <cell r="L1185">
            <v>0</v>
          </cell>
          <cell r="M1185">
            <v>1140000</v>
          </cell>
          <cell r="N1185">
            <v>352000</v>
          </cell>
          <cell r="O1185">
            <v>2593000</v>
          </cell>
          <cell r="P1185">
            <v>0</v>
          </cell>
          <cell r="Q1185">
            <v>134183000</v>
          </cell>
          <cell r="R1185">
            <v>1599000</v>
          </cell>
        </row>
        <row r="1186">
          <cell r="A1186">
            <v>1998</v>
          </cell>
          <cell r="C1186" t="str">
            <v>SC</v>
          </cell>
          <cell r="D1186">
            <v>64780000</v>
          </cell>
          <cell r="E1186">
            <v>54335000</v>
          </cell>
          <cell r="F1186">
            <v>0</v>
          </cell>
          <cell r="G1186">
            <v>428982000</v>
          </cell>
          <cell r="H1186">
            <v>0</v>
          </cell>
          <cell r="I1186">
            <v>195000</v>
          </cell>
          <cell r="J1186">
            <v>0</v>
          </cell>
          <cell r="K1186">
            <v>2256000</v>
          </cell>
          <cell r="L1186">
            <v>0</v>
          </cell>
          <cell r="M1186">
            <v>2867000</v>
          </cell>
          <cell r="N1186">
            <v>0</v>
          </cell>
          <cell r="O1186">
            <v>10864000</v>
          </cell>
          <cell r="P1186">
            <v>0</v>
          </cell>
          <cell r="Q1186">
            <v>69346000</v>
          </cell>
          <cell r="R1186">
            <v>83764000</v>
          </cell>
        </row>
        <row r="1187">
          <cell r="A1187">
            <v>1998</v>
          </cell>
          <cell r="C1187" t="str">
            <v>SD</v>
          </cell>
          <cell r="D1187">
            <v>15507000</v>
          </cell>
          <cell r="E1187">
            <v>4760000</v>
          </cell>
          <cell r="F1187">
            <v>3005000</v>
          </cell>
          <cell r="G1187">
            <v>103042000</v>
          </cell>
          <cell r="H1187">
            <v>666000</v>
          </cell>
          <cell r="I1187">
            <v>0</v>
          </cell>
          <cell r="J1187">
            <v>32000</v>
          </cell>
          <cell r="K1187">
            <v>0</v>
          </cell>
          <cell r="L1187">
            <v>0</v>
          </cell>
          <cell r="M1187">
            <v>1229000</v>
          </cell>
          <cell r="N1187">
            <v>38000</v>
          </cell>
          <cell r="O1187">
            <v>923000</v>
          </cell>
          <cell r="P1187">
            <v>31000</v>
          </cell>
          <cell r="Q1187">
            <v>26869000</v>
          </cell>
          <cell r="R1187">
            <v>14000</v>
          </cell>
        </row>
        <row r="1188">
          <cell r="A1188">
            <v>1998</v>
          </cell>
          <cell r="C1188" t="str">
            <v>TN</v>
          </cell>
          <cell r="D1188">
            <v>79422000</v>
          </cell>
          <cell r="E1188">
            <v>30441000</v>
          </cell>
          <cell r="F1188">
            <v>0</v>
          </cell>
          <cell r="G1188">
            <v>747937000</v>
          </cell>
          <cell r="H1188">
            <v>2297000</v>
          </cell>
          <cell r="I1188">
            <v>0</v>
          </cell>
          <cell r="J1188">
            <v>0</v>
          </cell>
          <cell r="K1188">
            <v>5179000</v>
          </cell>
          <cell r="L1188">
            <v>0</v>
          </cell>
          <cell r="M1188">
            <v>861000</v>
          </cell>
          <cell r="N1188">
            <v>0</v>
          </cell>
          <cell r="O1188">
            <v>6946000</v>
          </cell>
          <cell r="P1188">
            <v>24000</v>
          </cell>
          <cell r="Q1188">
            <v>115137000</v>
          </cell>
          <cell r="R1188">
            <v>153574000</v>
          </cell>
        </row>
        <row r="1189">
          <cell r="A1189">
            <v>1998</v>
          </cell>
          <cell r="C1189" t="str">
            <v>TX</v>
          </cell>
          <cell r="D1189">
            <v>234421000</v>
          </cell>
          <cell r="E1189">
            <v>28506000</v>
          </cell>
          <cell r="F1189">
            <v>1499000</v>
          </cell>
          <cell r="G1189">
            <v>1439273000</v>
          </cell>
          <cell r="H1189">
            <v>21927000</v>
          </cell>
          <cell r="I1189">
            <v>1000</v>
          </cell>
          <cell r="J1189">
            <v>0</v>
          </cell>
          <cell r="K1189">
            <v>775000</v>
          </cell>
          <cell r="L1189">
            <v>46000</v>
          </cell>
          <cell r="M1189">
            <v>8000</v>
          </cell>
          <cell r="N1189">
            <v>9000</v>
          </cell>
          <cell r="O1189">
            <v>13797000</v>
          </cell>
          <cell r="P1189">
            <v>861000</v>
          </cell>
          <cell r="Q1189">
            <v>836613000</v>
          </cell>
          <cell r="R1189">
            <v>360809000</v>
          </cell>
        </row>
        <row r="1190">
          <cell r="A1190">
            <v>1998</v>
          </cell>
          <cell r="C1190" t="str">
            <v>US</v>
          </cell>
          <cell r="D1190">
            <v>3991047000</v>
          </cell>
          <cell r="E1190">
            <v>1759292000</v>
          </cell>
          <cell r="F1190">
            <v>1026764000</v>
          </cell>
          <cell r="G1190">
            <v>45864087000</v>
          </cell>
          <cell r="H1190">
            <v>245929000</v>
          </cell>
          <cell r="I1190">
            <v>33126000</v>
          </cell>
          <cell r="J1190">
            <v>41397000</v>
          </cell>
          <cell r="K1190">
            <v>237580000</v>
          </cell>
          <cell r="L1190">
            <v>24299000</v>
          </cell>
          <cell r="M1190">
            <v>142136000</v>
          </cell>
          <cell r="N1190">
            <v>51231000</v>
          </cell>
          <cell r="O1190">
            <v>744442000</v>
          </cell>
          <cell r="P1190">
            <v>42028000</v>
          </cell>
          <cell r="Q1190">
            <v>19359466000</v>
          </cell>
          <cell r="R1190">
            <v>2866115000</v>
          </cell>
        </row>
        <row r="1191">
          <cell r="A1191">
            <v>1998</v>
          </cell>
          <cell r="C1191" t="str">
            <v>UT</v>
          </cell>
          <cell r="D1191">
            <v>33495000</v>
          </cell>
          <cell r="E1191">
            <v>64923000</v>
          </cell>
          <cell r="F1191">
            <v>18000</v>
          </cell>
          <cell r="G1191">
            <v>212463000</v>
          </cell>
          <cell r="H1191">
            <v>0</v>
          </cell>
          <cell r="I1191">
            <v>0</v>
          </cell>
          <cell r="J1191">
            <v>0</v>
          </cell>
          <cell r="K1191">
            <v>222000</v>
          </cell>
          <cell r="L1191">
            <v>0</v>
          </cell>
          <cell r="M1191">
            <v>0</v>
          </cell>
          <cell r="N1191">
            <v>0</v>
          </cell>
          <cell r="O1191">
            <v>1612000</v>
          </cell>
          <cell r="P1191">
            <v>0</v>
          </cell>
          <cell r="Q1191">
            <v>117804000</v>
          </cell>
          <cell r="R1191">
            <v>2807000</v>
          </cell>
        </row>
        <row r="1192">
          <cell r="A1192">
            <v>1998</v>
          </cell>
          <cell r="C1192" t="str">
            <v>VT</v>
          </cell>
          <cell r="D1192">
            <v>9387000</v>
          </cell>
          <cell r="E1192">
            <v>315000</v>
          </cell>
          <cell r="F1192">
            <v>9292000</v>
          </cell>
          <cell r="G1192">
            <v>123004000</v>
          </cell>
          <cell r="H1192">
            <v>0</v>
          </cell>
          <cell r="I1192">
            <v>0</v>
          </cell>
          <cell r="J1192">
            <v>0</v>
          </cell>
          <cell r="K1192">
            <v>0</v>
          </cell>
          <cell r="L1192">
            <v>0</v>
          </cell>
          <cell r="M1192">
            <v>22000</v>
          </cell>
          <cell r="N1192">
            <v>95000</v>
          </cell>
          <cell r="O1192">
            <v>890000</v>
          </cell>
          <cell r="P1192">
            <v>0</v>
          </cell>
          <cell r="Q1192">
            <v>46811000</v>
          </cell>
          <cell r="R1192">
            <v>3849000</v>
          </cell>
        </row>
        <row r="1193">
          <cell r="A1193">
            <v>1998</v>
          </cell>
          <cell r="C1193" t="str">
            <v>VA</v>
          </cell>
          <cell r="D1193">
            <v>81969000</v>
          </cell>
          <cell r="E1193">
            <v>42320000</v>
          </cell>
          <cell r="F1193">
            <v>0</v>
          </cell>
          <cell r="G1193">
            <v>780453000</v>
          </cell>
          <cell r="H1193">
            <v>2747000</v>
          </cell>
          <cell r="I1193">
            <v>47000</v>
          </cell>
          <cell r="J1193">
            <v>0</v>
          </cell>
          <cell r="K1193">
            <v>14583000</v>
          </cell>
          <cell r="L1193">
            <v>4000</v>
          </cell>
          <cell r="M1193">
            <v>3301000</v>
          </cell>
          <cell r="N1193">
            <v>0</v>
          </cell>
          <cell r="O1193">
            <v>41466000</v>
          </cell>
          <cell r="P1193">
            <v>74000</v>
          </cell>
          <cell r="Q1193">
            <v>521145000</v>
          </cell>
          <cell r="R1193">
            <v>46276000</v>
          </cell>
        </row>
        <row r="1194">
          <cell r="A1194">
            <v>1998</v>
          </cell>
          <cell r="C1194" t="str">
            <v>WA</v>
          </cell>
          <cell r="D1194">
            <v>158488000</v>
          </cell>
          <cell r="E1194">
            <v>56000</v>
          </cell>
          <cell r="F1194">
            <v>23051000</v>
          </cell>
          <cell r="G1194">
            <v>916845000</v>
          </cell>
          <cell r="H1194">
            <v>3633000</v>
          </cell>
          <cell r="I1194">
            <v>0</v>
          </cell>
          <cell r="J1194">
            <v>1350000</v>
          </cell>
          <cell r="K1194">
            <v>16974000</v>
          </cell>
          <cell r="L1194">
            <v>357000</v>
          </cell>
          <cell r="M1194">
            <v>7824000</v>
          </cell>
          <cell r="N1194">
            <v>1717000</v>
          </cell>
          <cell r="O1194">
            <v>43487000</v>
          </cell>
          <cell r="P1194">
            <v>612000</v>
          </cell>
          <cell r="Q1194">
            <v>452365000</v>
          </cell>
          <cell r="R1194">
            <v>163916000</v>
          </cell>
        </row>
        <row r="1195">
          <cell r="A1195">
            <v>1998</v>
          </cell>
          <cell r="C1195" t="str">
            <v>WV</v>
          </cell>
          <cell r="D1195">
            <v>24508000</v>
          </cell>
          <cell r="E1195">
            <v>0</v>
          </cell>
          <cell r="F1195">
            <v>1541000</v>
          </cell>
          <cell r="G1195">
            <v>229553000</v>
          </cell>
          <cell r="H1195">
            <v>1383000</v>
          </cell>
          <cell r="I1195">
            <v>0</v>
          </cell>
          <cell r="J1195">
            <v>2000</v>
          </cell>
          <cell r="K1195">
            <v>156000</v>
          </cell>
          <cell r="L1195">
            <v>183000</v>
          </cell>
          <cell r="M1195">
            <v>419000</v>
          </cell>
          <cell r="N1195">
            <v>4000</v>
          </cell>
          <cell r="O1195">
            <v>4645000</v>
          </cell>
          <cell r="P1195">
            <v>333000</v>
          </cell>
          <cell r="Q1195">
            <v>70237000</v>
          </cell>
          <cell r="R1195">
            <v>0</v>
          </cell>
        </row>
        <row r="1196">
          <cell r="A1196">
            <v>1998</v>
          </cell>
          <cell r="C1196" t="str">
            <v>WI</v>
          </cell>
          <cell r="D1196">
            <v>65958000</v>
          </cell>
          <cell r="E1196">
            <v>76168000</v>
          </cell>
          <cell r="F1196">
            <v>31602000</v>
          </cell>
          <cell r="G1196">
            <v>1239903000</v>
          </cell>
          <cell r="H1196">
            <v>12829000</v>
          </cell>
          <cell r="I1196">
            <v>27000</v>
          </cell>
          <cell r="J1196">
            <v>439000</v>
          </cell>
          <cell r="K1196">
            <v>19642000</v>
          </cell>
          <cell r="L1196">
            <v>2805000</v>
          </cell>
          <cell r="M1196">
            <v>1159000</v>
          </cell>
          <cell r="N1196">
            <v>663000</v>
          </cell>
          <cell r="O1196">
            <v>21971000</v>
          </cell>
          <cell r="P1196">
            <v>2958000</v>
          </cell>
          <cell r="Q1196">
            <v>56058000</v>
          </cell>
          <cell r="R1196">
            <v>41712000</v>
          </cell>
        </row>
        <row r="1197">
          <cell r="A1197">
            <v>1998</v>
          </cell>
          <cell r="C1197" t="str">
            <v>WY</v>
          </cell>
          <cell r="D1197">
            <v>18592000</v>
          </cell>
          <cell r="E1197">
            <v>12550000</v>
          </cell>
          <cell r="F1197">
            <v>1641000</v>
          </cell>
          <cell r="G1197">
            <v>45845000</v>
          </cell>
          <cell r="H1197">
            <v>0</v>
          </cell>
          <cell r="I1197">
            <v>0</v>
          </cell>
          <cell r="J1197">
            <v>0</v>
          </cell>
          <cell r="K1197">
            <v>1692000</v>
          </cell>
          <cell r="L1197">
            <v>0</v>
          </cell>
          <cell r="M1197">
            <v>525000</v>
          </cell>
          <cell r="N1197">
            <v>40000</v>
          </cell>
          <cell r="O1197">
            <v>2724000</v>
          </cell>
          <cell r="P1197">
            <v>0</v>
          </cell>
          <cell r="Q1197">
            <v>7703000</v>
          </cell>
          <cell r="R1197">
            <v>1711000</v>
          </cell>
        </row>
        <row r="1198">
          <cell r="A1198">
            <v>1999</v>
          </cell>
          <cell r="C1198" t="str">
            <v>AL</v>
          </cell>
          <cell r="D1198">
            <v>67549000</v>
          </cell>
          <cell r="E1198">
            <v>43000</v>
          </cell>
          <cell r="F1198">
            <v>0</v>
          </cell>
          <cell r="G1198">
            <v>334927000</v>
          </cell>
          <cell r="H1198">
            <v>12191000</v>
          </cell>
          <cell r="I1198">
            <v>0</v>
          </cell>
          <cell r="J1198">
            <v>0</v>
          </cell>
          <cell r="K1198">
            <v>0</v>
          </cell>
          <cell r="L1198">
            <v>72000</v>
          </cell>
          <cell r="M1198">
            <v>1306000</v>
          </cell>
          <cell r="N1198">
            <v>0</v>
          </cell>
          <cell r="O1198">
            <v>5330000</v>
          </cell>
          <cell r="P1198">
            <v>190000</v>
          </cell>
          <cell r="Q1198">
            <v>555928000</v>
          </cell>
          <cell r="R1198">
            <v>0</v>
          </cell>
        </row>
        <row r="1199">
          <cell r="A1199">
            <v>1999</v>
          </cell>
          <cell r="C1199" t="str">
            <v>AK</v>
          </cell>
          <cell r="D1199">
            <v>24109000</v>
          </cell>
          <cell r="E1199">
            <v>7037000</v>
          </cell>
          <cell r="F1199">
            <v>29138000</v>
          </cell>
          <cell r="G1199">
            <v>91795000</v>
          </cell>
          <cell r="H1199">
            <v>35173000</v>
          </cell>
          <cell r="I1199">
            <v>29000</v>
          </cell>
          <cell r="J1199">
            <v>480000</v>
          </cell>
          <cell r="K1199">
            <v>203000</v>
          </cell>
          <cell r="L1199">
            <v>219000</v>
          </cell>
          <cell r="M1199">
            <v>583000</v>
          </cell>
          <cell r="N1199">
            <v>603000</v>
          </cell>
          <cell r="O1199">
            <v>2224000</v>
          </cell>
          <cell r="P1199">
            <v>500000</v>
          </cell>
          <cell r="Q1199">
            <v>162372000</v>
          </cell>
          <cell r="R1199">
            <v>4391000</v>
          </cell>
        </row>
        <row r="1200">
          <cell r="A1200">
            <v>1999</v>
          </cell>
          <cell r="C1200" t="str">
            <v>AZ</v>
          </cell>
          <cell r="D1200">
            <v>48872000</v>
          </cell>
          <cell r="E1200">
            <v>0</v>
          </cell>
          <cell r="F1200">
            <v>4634000</v>
          </cell>
          <cell r="G1200">
            <v>401477000</v>
          </cell>
          <cell r="H1200">
            <v>10899000</v>
          </cell>
          <cell r="I1200">
            <v>0</v>
          </cell>
          <cell r="J1200">
            <v>3000</v>
          </cell>
          <cell r="K1200">
            <v>2942000</v>
          </cell>
          <cell r="L1200">
            <v>0</v>
          </cell>
          <cell r="M1200">
            <v>0</v>
          </cell>
          <cell r="N1200">
            <v>6000</v>
          </cell>
          <cell r="O1200">
            <v>21584000</v>
          </cell>
          <cell r="P1200">
            <v>171000</v>
          </cell>
          <cell r="Q1200">
            <v>187900000</v>
          </cell>
          <cell r="R1200">
            <v>30058000</v>
          </cell>
        </row>
        <row r="1201">
          <cell r="A1201">
            <v>1999</v>
          </cell>
          <cell r="C1201" t="str">
            <v>AR</v>
          </cell>
          <cell r="D1201">
            <v>42991000</v>
          </cell>
          <cell r="E1201">
            <v>380000</v>
          </cell>
          <cell r="F1201">
            <v>0</v>
          </cell>
          <cell r="G1201">
            <v>402703000</v>
          </cell>
          <cell r="H1201">
            <v>2982000</v>
          </cell>
          <cell r="I1201">
            <v>9000</v>
          </cell>
          <cell r="J1201">
            <v>0</v>
          </cell>
          <cell r="K1201">
            <v>2180000</v>
          </cell>
          <cell r="L1201">
            <v>34000</v>
          </cell>
          <cell r="M1201">
            <v>285000</v>
          </cell>
          <cell r="N1201">
            <v>0</v>
          </cell>
          <cell r="O1201">
            <v>5942000</v>
          </cell>
          <cell r="P1201">
            <v>127000</v>
          </cell>
          <cell r="Q1201">
            <v>2228000</v>
          </cell>
          <cell r="R1201">
            <v>28605000</v>
          </cell>
        </row>
        <row r="1202">
          <cell r="A1202">
            <v>1999</v>
          </cell>
          <cell r="C1202" t="str">
            <v>CA</v>
          </cell>
          <cell r="D1202">
            <v>334234000</v>
          </cell>
          <cell r="E1202">
            <v>471000</v>
          </cell>
          <cell r="F1202">
            <v>91473000</v>
          </cell>
          <cell r="G1202">
            <v>6908979000</v>
          </cell>
          <cell r="H1202">
            <v>21048000</v>
          </cell>
          <cell r="I1202">
            <v>5934000</v>
          </cell>
          <cell r="J1202">
            <v>40301000</v>
          </cell>
          <cell r="K1202">
            <v>51139000</v>
          </cell>
          <cell r="L1202">
            <v>0</v>
          </cell>
          <cell r="M1202">
            <v>9184000</v>
          </cell>
          <cell r="N1202">
            <v>41009000</v>
          </cell>
          <cell r="O1202">
            <v>81908000</v>
          </cell>
          <cell r="P1202">
            <v>209000</v>
          </cell>
          <cell r="Q1202">
            <v>4752163000</v>
          </cell>
          <cell r="R1202">
            <v>365756000</v>
          </cell>
        </row>
        <row r="1203">
          <cell r="A1203">
            <v>1999</v>
          </cell>
          <cell r="C1203" t="str">
            <v>CO</v>
          </cell>
          <cell r="D1203">
            <v>41857000</v>
          </cell>
          <cell r="E1203">
            <v>105312000</v>
          </cell>
          <cell r="F1203">
            <v>16631000</v>
          </cell>
          <cell r="G1203">
            <v>798431000</v>
          </cell>
          <cell r="H1203">
            <v>0</v>
          </cell>
          <cell r="I1203">
            <v>0</v>
          </cell>
          <cell r="J1203">
            <v>42000</v>
          </cell>
          <cell r="K1203">
            <v>3955000</v>
          </cell>
          <cell r="L1203">
            <v>0</v>
          </cell>
          <cell r="M1203">
            <v>347000</v>
          </cell>
          <cell r="N1203">
            <v>102000</v>
          </cell>
          <cell r="O1203">
            <v>22941000</v>
          </cell>
          <cell r="P1203">
            <v>0</v>
          </cell>
          <cell r="Q1203">
            <v>83819000</v>
          </cell>
          <cell r="R1203">
            <v>12355000</v>
          </cell>
        </row>
        <row r="1204">
          <cell r="A1204">
            <v>1999</v>
          </cell>
          <cell r="C1204" t="str">
            <v>CT</v>
          </cell>
          <cell r="D1204">
            <v>79144000</v>
          </cell>
          <cell r="E1204">
            <v>26529000</v>
          </cell>
          <cell r="F1204">
            <v>25561000</v>
          </cell>
          <cell r="G1204">
            <v>407973000</v>
          </cell>
          <cell r="H1204">
            <v>0</v>
          </cell>
          <cell r="I1204">
            <v>0</v>
          </cell>
          <cell r="J1204">
            <v>313000</v>
          </cell>
          <cell r="K1204">
            <v>3592000</v>
          </cell>
          <cell r="L1204">
            <v>0</v>
          </cell>
          <cell r="M1204">
            <v>2551000</v>
          </cell>
          <cell r="N1204">
            <v>923000</v>
          </cell>
          <cell r="O1204">
            <v>4242000</v>
          </cell>
          <cell r="P1204">
            <v>0</v>
          </cell>
          <cell r="Q1204">
            <v>451677000</v>
          </cell>
          <cell r="R1204">
            <v>4373000</v>
          </cell>
        </row>
        <row r="1205">
          <cell r="A1205">
            <v>1999</v>
          </cell>
          <cell r="C1205" t="str">
            <v>DE</v>
          </cell>
          <cell r="D1205">
            <v>12615000</v>
          </cell>
          <cell r="E1205">
            <v>36000</v>
          </cell>
          <cell r="F1205">
            <v>40666000</v>
          </cell>
          <cell r="G1205">
            <v>123715000</v>
          </cell>
          <cell r="H1205">
            <v>304000</v>
          </cell>
          <cell r="I1205">
            <v>0</v>
          </cell>
          <cell r="J1205">
            <v>0</v>
          </cell>
          <cell r="K1205">
            <v>0</v>
          </cell>
          <cell r="L1205">
            <v>0</v>
          </cell>
          <cell r="M1205">
            <v>196000</v>
          </cell>
          <cell r="N1205">
            <v>122000</v>
          </cell>
          <cell r="O1205">
            <v>1143000</v>
          </cell>
          <cell r="P1205">
            <v>0</v>
          </cell>
          <cell r="Q1205">
            <v>20014000</v>
          </cell>
          <cell r="R1205">
            <v>2632000</v>
          </cell>
        </row>
        <row r="1206">
          <cell r="A1206">
            <v>1999</v>
          </cell>
          <cell r="C1206" t="str">
            <v>DC</v>
          </cell>
          <cell r="D1206">
            <v>5454000</v>
          </cell>
          <cell r="E1206">
            <v>3924000</v>
          </cell>
          <cell r="F1206">
            <v>0</v>
          </cell>
          <cell r="G1206">
            <v>253818000</v>
          </cell>
          <cell r="H1206">
            <v>0</v>
          </cell>
          <cell r="I1206">
            <v>0</v>
          </cell>
          <cell r="J1206">
            <v>0</v>
          </cell>
          <cell r="K1206">
            <v>0</v>
          </cell>
          <cell r="L1206">
            <v>0</v>
          </cell>
          <cell r="M1206">
            <v>0</v>
          </cell>
          <cell r="N1206">
            <v>0</v>
          </cell>
          <cell r="O1206">
            <v>0</v>
          </cell>
          <cell r="P1206">
            <v>0</v>
          </cell>
          <cell r="Q1206">
            <v>140130000</v>
          </cell>
          <cell r="R1206">
            <v>3748000</v>
          </cell>
        </row>
        <row r="1207">
          <cell r="A1207">
            <v>1999</v>
          </cell>
          <cell r="C1207" t="str">
            <v>FL</v>
          </cell>
          <cell r="D1207">
            <v>62915000</v>
          </cell>
          <cell r="E1207">
            <v>104780000</v>
          </cell>
          <cell r="F1207">
            <v>429000</v>
          </cell>
          <cell r="G1207">
            <v>1319045000</v>
          </cell>
          <cell r="H1207">
            <v>11945000</v>
          </cell>
          <cell r="I1207">
            <v>961000</v>
          </cell>
          <cell r="J1207">
            <v>0</v>
          </cell>
          <cell r="K1207">
            <v>15828000</v>
          </cell>
          <cell r="L1207">
            <v>379000</v>
          </cell>
          <cell r="M1207">
            <v>1692000</v>
          </cell>
          <cell r="N1207">
            <v>22000</v>
          </cell>
          <cell r="O1207">
            <v>22193000</v>
          </cell>
          <cell r="P1207">
            <v>8638000</v>
          </cell>
          <cell r="Q1207">
            <v>433136000</v>
          </cell>
          <cell r="R1207">
            <v>1424000</v>
          </cell>
        </row>
        <row r="1208">
          <cell r="A1208">
            <v>1999</v>
          </cell>
          <cell r="C1208" t="str">
            <v>GA</v>
          </cell>
          <cell r="D1208">
            <v>136176000</v>
          </cell>
          <cell r="E1208">
            <v>0</v>
          </cell>
          <cell r="F1208">
            <v>0</v>
          </cell>
          <cell r="G1208">
            <v>991978000</v>
          </cell>
          <cell r="H1208">
            <v>6377000</v>
          </cell>
          <cell r="I1208">
            <v>0</v>
          </cell>
          <cell r="J1208">
            <v>0</v>
          </cell>
          <cell r="K1208">
            <v>9562000</v>
          </cell>
          <cell r="L1208">
            <v>225000</v>
          </cell>
          <cell r="M1208">
            <v>1724000</v>
          </cell>
          <cell r="N1208">
            <v>0</v>
          </cell>
          <cell r="O1208">
            <v>12626000</v>
          </cell>
          <cell r="P1208">
            <v>673000</v>
          </cell>
          <cell r="Q1208">
            <v>205932000</v>
          </cell>
          <cell r="R1208">
            <v>0</v>
          </cell>
        </row>
        <row r="1209">
          <cell r="A1209">
            <v>1999</v>
          </cell>
          <cell r="C1209" t="str">
            <v>HI</v>
          </cell>
          <cell r="D1209">
            <v>43745000</v>
          </cell>
          <cell r="E1209">
            <v>13789000</v>
          </cell>
          <cell r="F1209">
            <v>0</v>
          </cell>
          <cell r="G1209">
            <v>147452000</v>
          </cell>
          <cell r="H1209">
            <v>1242000</v>
          </cell>
          <cell r="I1209">
            <v>0</v>
          </cell>
          <cell r="J1209">
            <v>0</v>
          </cell>
          <cell r="K1209">
            <v>0</v>
          </cell>
          <cell r="L1209">
            <v>0</v>
          </cell>
          <cell r="M1209">
            <v>721000</v>
          </cell>
          <cell r="N1209">
            <v>0</v>
          </cell>
          <cell r="O1209">
            <v>52000</v>
          </cell>
          <cell r="P1209">
            <v>10000</v>
          </cell>
          <cell r="Q1209">
            <v>154356000</v>
          </cell>
          <cell r="R1209">
            <v>24525000</v>
          </cell>
        </row>
        <row r="1210">
          <cell r="A1210">
            <v>1999</v>
          </cell>
          <cell r="C1210" t="str">
            <v>ID</v>
          </cell>
          <cell r="D1210">
            <v>29429000</v>
          </cell>
          <cell r="E1210">
            <v>1093000</v>
          </cell>
          <cell r="F1210">
            <v>14020000</v>
          </cell>
          <cell r="G1210">
            <v>142278000</v>
          </cell>
          <cell r="H1210">
            <v>0</v>
          </cell>
          <cell r="I1210">
            <v>0</v>
          </cell>
          <cell r="J1210">
            <v>37000</v>
          </cell>
          <cell r="K1210">
            <v>345000</v>
          </cell>
          <cell r="L1210">
            <v>0</v>
          </cell>
          <cell r="M1210">
            <v>2340000</v>
          </cell>
          <cell r="N1210">
            <v>359000</v>
          </cell>
          <cell r="O1210">
            <v>3697000</v>
          </cell>
          <cell r="P1210">
            <v>0</v>
          </cell>
          <cell r="Q1210">
            <v>48022000</v>
          </cell>
          <cell r="R1210">
            <v>171000</v>
          </cell>
        </row>
        <row r="1211">
          <cell r="A1211">
            <v>1999</v>
          </cell>
          <cell r="C1211" t="str">
            <v>IL</v>
          </cell>
          <cell r="D1211">
            <v>222949000</v>
          </cell>
          <cell r="E1211">
            <v>212018000</v>
          </cell>
          <cell r="F1211">
            <v>46101000</v>
          </cell>
          <cell r="G1211">
            <v>3033128000</v>
          </cell>
          <cell r="H1211">
            <v>7415000</v>
          </cell>
          <cell r="I1211">
            <v>0</v>
          </cell>
          <cell r="J1211">
            <v>60000</v>
          </cell>
          <cell r="K1211">
            <v>9508000</v>
          </cell>
          <cell r="L1211">
            <v>2566000</v>
          </cell>
          <cell r="M1211">
            <v>5462000</v>
          </cell>
          <cell r="N1211">
            <v>768000</v>
          </cell>
          <cell r="O1211">
            <v>38952000</v>
          </cell>
          <cell r="P1211">
            <v>2755000</v>
          </cell>
          <cell r="Q1211">
            <v>753781000</v>
          </cell>
          <cell r="R1211">
            <v>10164000</v>
          </cell>
        </row>
        <row r="1212">
          <cell r="A1212">
            <v>1999</v>
          </cell>
          <cell r="C1212" t="str">
            <v>IN</v>
          </cell>
          <cell r="D1212">
            <v>108845000</v>
          </cell>
          <cell r="E1212">
            <v>76308000</v>
          </cell>
          <cell r="F1212">
            <v>29793000</v>
          </cell>
          <cell r="G1212">
            <v>1059209000</v>
          </cell>
          <cell r="H1212">
            <v>717000</v>
          </cell>
          <cell r="I1212">
            <v>0</v>
          </cell>
          <cell r="J1212">
            <v>2458000</v>
          </cell>
          <cell r="K1212">
            <v>300000</v>
          </cell>
          <cell r="L1212">
            <v>115000</v>
          </cell>
          <cell r="M1212">
            <v>3776000</v>
          </cell>
          <cell r="N1212">
            <v>3037000</v>
          </cell>
          <cell r="O1212">
            <v>7968000</v>
          </cell>
          <cell r="P1212">
            <v>176000</v>
          </cell>
          <cell r="Q1212">
            <v>30169000</v>
          </cell>
          <cell r="R1212">
            <v>0</v>
          </cell>
        </row>
        <row r="1213">
          <cell r="A1213">
            <v>1999</v>
          </cell>
          <cell r="C1213" t="str">
            <v>IA</v>
          </cell>
          <cell r="D1213">
            <v>100461000</v>
          </cell>
          <cell r="E1213">
            <v>13378000</v>
          </cell>
          <cell r="F1213">
            <v>42340000</v>
          </cell>
          <cell r="G1213">
            <v>543420000</v>
          </cell>
          <cell r="H1213">
            <v>0</v>
          </cell>
          <cell r="I1213">
            <v>22000</v>
          </cell>
          <cell r="J1213">
            <v>0</v>
          </cell>
          <cell r="K1213">
            <v>101000</v>
          </cell>
          <cell r="L1213">
            <v>0</v>
          </cell>
          <cell r="M1213">
            <v>664000</v>
          </cell>
          <cell r="N1213">
            <v>196000</v>
          </cell>
          <cell r="O1213">
            <v>5186000</v>
          </cell>
          <cell r="P1213">
            <v>0</v>
          </cell>
          <cell r="Q1213">
            <v>91588000</v>
          </cell>
          <cell r="R1213">
            <v>3810000</v>
          </cell>
        </row>
        <row r="1214">
          <cell r="A1214">
            <v>1999</v>
          </cell>
          <cell r="C1214" t="str">
            <v>KS</v>
          </cell>
          <cell r="D1214">
            <v>25552000</v>
          </cell>
          <cell r="E1214">
            <v>5314000</v>
          </cell>
          <cell r="F1214">
            <v>5085000</v>
          </cell>
          <cell r="G1214">
            <v>304742000</v>
          </cell>
          <cell r="H1214">
            <v>2179000</v>
          </cell>
          <cell r="I1214">
            <v>0</v>
          </cell>
          <cell r="J1214">
            <v>1373000</v>
          </cell>
          <cell r="K1214">
            <v>0</v>
          </cell>
          <cell r="L1214">
            <v>0</v>
          </cell>
          <cell r="M1214">
            <v>1088000</v>
          </cell>
          <cell r="N1214">
            <v>1612000</v>
          </cell>
          <cell r="O1214">
            <v>5416000</v>
          </cell>
          <cell r="P1214">
            <v>0</v>
          </cell>
          <cell r="Q1214">
            <v>57318000</v>
          </cell>
          <cell r="R1214">
            <v>0</v>
          </cell>
        </row>
        <row r="1215">
          <cell r="A1215">
            <v>1999</v>
          </cell>
          <cell r="C1215" t="str">
            <v>KY</v>
          </cell>
          <cell r="D1215">
            <v>52825000</v>
          </cell>
          <cell r="E1215">
            <v>0</v>
          </cell>
          <cell r="F1215">
            <v>5712000</v>
          </cell>
          <cell r="G1215">
            <v>683841000</v>
          </cell>
          <cell r="H1215">
            <v>599000</v>
          </cell>
          <cell r="I1215">
            <v>261000</v>
          </cell>
          <cell r="J1215">
            <v>0</v>
          </cell>
          <cell r="K1215">
            <v>488000</v>
          </cell>
          <cell r="L1215">
            <v>0</v>
          </cell>
          <cell r="M1215">
            <v>2132000</v>
          </cell>
          <cell r="N1215">
            <v>78000</v>
          </cell>
          <cell r="O1215">
            <v>5760000</v>
          </cell>
          <cell r="P1215">
            <v>134000</v>
          </cell>
          <cell r="Q1215">
            <v>145130000</v>
          </cell>
          <cell r="R1215">
            <v>0</v>
          </cell>
        </row>
        <row r="1216">
          <cell r="A1216">
            <v>1999</v>
          </cell>
          <cell r="C1216" t="str">
            <v>LA</v>
          </cell>
          <cell r="D1216">
            <v>68798000</v>
          </cell>
          <cell r="E1216">
            <v>3514000</v>
          </cell>
          <cell r="F1216">
            <v>0</v>
          </cell>
          <cell r="G1216">
            <v>601446000</v>
          </cell>
          <cell r="H1216">
            <v>12818000</v>
          </cell>
          <cell r="I1216">
            <v>0</v>
          </cell>
          <cell r="J1216">
            <v>0</v>
          </cell>
          <cell r="K1216">
            <v>2526000</v>
          </cell>
          <cell r="L1216">
            <v>31000</v>
          </cell>
          <cell r="M1216">
            <v>0</v>
          </cell>
          <cell r="N1216">
            <v>0</v>
          </cell>
          <cell r="O1216">
            <v>7889000</v>
          </cell>
          <cell r="P1216">
            <v>179000</v>
          </cell>
          <cell r="Q1216">
            <v>208107000</v>
          </cell>
          <cell r="R1216">
            <v>461000</v>
          </cell>
        </row>
        <row r="1217">
          <cell r="A1217">
            <v>1999</v>
          </cell>
          <cell r="C1217" t="str">
            <v>ME</v>
          </cell>
          <cell r="D1217">
            <v>27119000</v>
          </cell>
          <cell r="E1217">
            <v>70912000</v>
          </cell>
          <cell r="F1217">
            <v>820000</v>
          </cell>
          <cell r="G1217">
            <v>264613000</v>
          </cell>
          <cell r="H1217">
            <v>945000</v>
          </cell>
          <cell r="I1217">
            <v>517000</v>
          </cell>
          <cell r="J1217">
            <v>0</v>
          </cell>
          <cell r="K1217">
            <v>111000</v>
          </cell>
          <cell r="L1217">
            <v>0</v>
          </cell>
          <cell r="M1217">
            <v>1297000</v>
          </cell>
          <cell r="N1217">
            <v>0</v>
          </cell>
          <cell r="O1217">
            <v>1630000</v>
          </cell>
          <cell r="P1217">
            <v>400000</v>
          </cell>
          <cell r="Q1217">
            <v>133626000</v>
          </cell>
          <cell r="R1217">
            <v>1642000</v>
          </cell>
        </row>
        <row r="1218">
          <cell r="A1218">
            <v>1999</v>
          </cell>
          <cell r="C1218" t="str">
            <v>MD</v>
          </cell>
          <cell r="D1218">
            <v>37571000</v>
          </cell>
          <cell r="E1218">
            <v>19933000</v>
          </cell>
          <cell r="F1218">
            <v>6162000</v>
          </cell>
          <cell r="G1218">
            <v>836739000</v>
          </cell>
          <cell r="H1218">
            <v>2394000</v>
          </cell>
          <cell r="I1218">
            <v>0</v>
          </cell>
          <cell r="J1218">
            <v>4919000</v>
          </cell>
          <cell r="K1218">
            <v>726000</v>
          </cell>
          <cell r="L1218">
            <v>347000</v>
          </cell>
          <cell r="M1218">
            <v>14000</v>
          </cell>
          <cell r="N1218">
            <v>5083000</v>
          </cell>
          <cell r="O1218">
            <v>12464000</v>
          </cell>
          <cell r="P1218">
            <v>370000</v>
          </cell>
          <cell r="Q1218">
            <v>466222000</v>
          </cell>
          <cell r="R1218">
            <v>0</v>
          </cell>
        </row>
        <row r="1219">
          <cell r="A1219">
            <v>1999</v>
          </cell>
          <cell r="C1219" t="str">
            <v>MA</v>
          </cell>
          <cell r="D1219">
            <v>66974000</v>
          </cell>
          <cell r="E1219">
            <v>28963000</v>
          </cell>
          <cell r="F1219">
            <v>36895000</v>
          </cell>
          <cell r="G1219">
            <v>1009030000</v>
          </cell>
          <cell r="H1219">
            <v>2909000</v>
          </cell>
          <cell r="I1219">
            <v>361000</v>
          </cell>
          <cell r="J1219">
            <v>874000</v>
          </cell>
          <cell r="K1219">
            <v>0</v>
          </cell>
          <cell r="L1219">
            <v>110000</v>
          </cell>
          <cell r="M1219">
            <v>4451000</v>
          </cell>
          <cell r="N1219">
            <v>1323000</v>
          </cell>
          <cell r="O1219">
            <v>8072000</v>
          </cell>
          <cell r="P1219">
            <v>159000</v>
          </cell>
          <cell r="Q1219">
            <v>380179000</v>
          </cell>
          <cell r="R1219">
            <v>76609000</v>
          </cell>
        </row>
        <row r="1220">
          <cell r="A1220">
            <v>1999</v>
          </cell>
          <cell r="C1220" t="str">
            <v>MI</v>
          </cell>
          <cell r="D1220">
            <v>178009000</v>
          </cell>
          <cell r="E1220">
            <v>56469000</v>
          </cell>
          <cell r="F1220">
            <v>46711000</v>
          </cell>
          <cell r="G1220">
            <v>2450705000</v>
          </cell>
          <cell r="H1220">
            <v>0</v>
          </cell>
          <cell r="I1220">
            <v>8000</v>
          </cell>
          <cell r="J1220">
            <v>0</v>
          </cell>
          <cell r="K1220">
            <v>3788000</v>
          </cell>
          <cell r="L1220">
            <v>0</v>
          </cell>
          <cell r="M1220">
            <v>2374000</v>
          </cell>
          <cell r="N1220">
            <v>827000</v>
          </cell>
          <cell r="O1220">
            <v>35750000</v>
          </cell>
          <cell r="P1220">
            <v>0</v>
          </cell>
          <cell r="Q1220">
            <v>450449000</v>
          </cell>
          <cell r="R1220">
            <v>24138000</v>
          </cell>
        </row>
        <row r="1221">
          <cell r="A1221">
            <v>1999</v>
          </cell>
          <cell r="C1221" t="str">
            <v>MN</v>
          </cell>
          <cell r="D1221">
            <v>104336000</v>
          </cell>
          <cell r="E1221">
            <v>12974000</v>
          </cell>
          <cell r="F1221">
            <v>43642000</v>
          </cell>
          <cell r="G1221">
            <v>1837592000</v>
          </cell>
          <cell r="H1221">
            <v>6238000</v>
          </cell>
          <cell r="I1221">
            <v>0</v>
          </cell>
          <cell r="J1221">
            <v>8814000</v>
          </cell>
          <cell r="K1221">
            <v>1778000</v>
          </cell>
          <cell r="L1221">
            <v>0</v>
          </cell>
          <cell r="M1221">
            <v>3930000</v>
          </cell>
          <cell r="N1221">
            <v>9794000</v>
          </cell>
          <cell r="O1221">
            <v>20997000</v>
          </cell>
          <cell r="P1221">
            <v>42000</v>
          </cell>
          <cell r="Q1221">
            <v>458673000</v>
          </cell>
          <cell r="R1221">
            <v>28360000</v>
          </cell>
        </row>
        <row r="1222">
          <cell r="A1222">
            <v>1999</v>
          </cell>
          <cell r="C1222" t="str">
            <v>MS</v>
          </cell>
          <cell r="D1222">
            <v>50388000</v>
          </cell>
          <cell r="E1222">
            <v>500000</v>
          </cell>
          <cell r="F1222">
            <v>0</v>
          </cell>
          <cell r="G1222">
            <v>314661000</v>
          </cell>
          <cell r="H1222">
            <v>19073000</v>
          </cell>
          <cell r="I1222">
            <v>0</v>
          </cell>
          <cell r="J1222">
            <v>0</v>
          </cell>
          <cell r="K1222">
            <v>322000</v>
          </cell>
          <cell r="L1222">
            <v>0</v>
          </cell>
          <cell r="M1222">
            <v>1520000</v>
          </cell>
          <cell r="N1222">
            <v>0</v>
          </cell>
          <cell r="O1222">
            <v>7788000</v>
          </cell>
          <cell r="P1222">
            <v>554000</v>
          </cell>
          <cell r="Q1222">
            <v>16321000</v>
          </cell>
          <cell r="R1222">
            <v>7000</v>
          </cell>
        </row>
        <row r="1223">
          <cell r="A1223">
            <v>1999</v>
          </cell>
          <cell r="C1223" t="str">
            <v>MO</v>
          </cell>
          <cell r="D1223">
            <v>64867000</v>
          </cell>
          <cell r="E1223">
            <v>16609000</v>
          </cell>
          <cell r="F1223">
            <v>0</v>
          </cell>
          <cell r="G1223">
            <v>666302000</v>
          </cell>
          <cell r="H1223">
            <v>24200000</v>
          </cell>
          <cell r="I1223">
            <v>145000</v>
          </cell>
          <cell r="J1223">
            <v>0</v>
          </cell>
          <cell r="K1223">
            <v>1000</v>
          </cell>
          <cell r="L1223">
            <v>0</v>
          </cell>
          <cell r="M1223">
            <v>3447000</v>
          </cell>
          <cell r="N1223">
            <v>0</v>
          </cell>
          <cell r="O1223">
            <v>10085000</v>
          </cell>
          <cell r="P1223">
            <v>681000</v>
          </cell>
          <cell r="Q1223">
            <v>267353000</v>
          </cell>
          <cell r="R1223">
            <v>23671000</v>
          </cell>
        </row>
        <row r="1224">
          <cell r="A1224">
            <v>1999</v>
          </cell>
          <cell r="C1224" t="str">
            <v>MT</v>
          </cell>
          <cell r="D1224">
            <v>11230000</v>
          </cell>
          <cell r="E1224">
            <v>92000</v>
          </cell>
          <cell r="F1224">
            <v>8769000</v>
          </cell>
          <cell r="G1224">
            <v>157467000</v>
          </cell>
          <cell r="H1224">
            <v>650000</v>
          </cell>
          <cell r="I1224">
            <v>0</v>
          </cell>
          <cell r="J1224">
            <v>42000</v>
          </cell>
          <cell r="K1224">
            <v>16000</v>
          </cell>
          <cell r="L1224">
            <v>0</v>
          </cell>
          <cell r="M1224">
            <v>5000</v>
          </cell>
          <cell r="N1224">
            <v>74000</v>
          </cell>
          <cell r="O1224">
            <v>688000</v>
          </cell>
          <cell r="P1224">
            <v>0</v>
          </cell>
          <cell r="Q1224">
            <v>24843000</v>
          </cell>
          <cell r="R1224">
            <v>0</v>
          </cell>
        </row>
        <row r="1225">
          <cell r="A1225">
            <v>1999</v>
          </cell>
          <cell r="C1225" t="str">
            <v>NE</v>
          </cell>
          <cell r="D1225">
            <v>30296000</v>
          </cell>
          <cell r="E1225">
            <v>43852000</v>
          </cell>
          <cell r="F1225">
            <v>30597000</v>
          </cell>
          <cell r="G1225">
            <v>280057000</v>
          </cell>
          <cell r="H1225">
            <v>1870000</v>
          </cell>
          <cell r="I1225">
            <v>777000</v>
          </cell>
          <cell r="J1225">
            <v>41000</v>
          </cell>
          <cell r="K1225">
            <v>253000</v>
          </cell>
          <cell r="L1225">
            <v>0</v>
          </cell>
          <cell r="M1225">
            <v>1807000</v>
          </cell>
          <cell r="N1225">
            <v>266000</v>
          </cell>
          <cell r="O1225">
            <v>4252000</v>
          </cell>
          <cell r="P1225">
            <v>38000</v>
          </cell>
          <cell r="Q1225">
            <v>52457000</v>
          </cell>
          <cell r="R1225">
            <v>1248000</v>
          </cell>
        </row>
        <row r="1226">
          <cell r="A1226">
            <v>1999</v>
          </cell>
          <cell r="C1226" t="str">
            <v>NV</v>
          </cell>
          <cell r="D1226">
            <v>40569000</v>
          </cell>
          <cell r="E1226">
            <v>26000</v>
          </cell>
          <cell r="F1226">
            <v>0</v>
          </cell>
          <cell r="G1226">
            <v>279701000</v>
          </cell>
          <cell r="H1226">
            <v>969000</v>
          </cell>
          <cell r="I1226">
            <v>108000</v>
          </cell>
          <cell r="J1226">
            <v>0</v>
          </cell>
          <cell r="K1226">
            <v>2096000</v>
          </cell>
          <cell r="L1226">
            <v>32000</v>
          </cell>
          <cell r="M1226">
            <v>1647000</v>
          </cell>
          <cell r="N1226">
            <v>0</v>
          </cell>
          <cell r="O1226">
            <v>4088000</v>
          </cell>
          <cell r="P1226">
            <v>72000</v>
          </cell>
          <cell r="Q1226">
            <v>27588000</v>
          </cell>
          <cell r="R1226">
            <v>2066000</v>
          </cell>
        </row>
        <row r="1227">
          <cell r="A1227">
            <v>1999</v>
          </cell>
          <cell r="C1227" t="str">
            <v>NH</v>
          </cell>
          <cell r="D1227">
            <v>23727000</v>
          </cell>
          <cell r="E1227">
            <v>768000</v>
          </cell>
          <cell r="F1227">
            <v>13181000</v>
          </cell>
          <cell r="G1227">
            <v>239559000</v>
          </cell>
          <cell r="H1227">
            <v>212000</v>
          </cell>
          <cell r="I1227">
            <v>45000</v>
          </cell>
          <cell r="J1227">
            <v>3552000</v>
          </cell>
          <cell r="K1227">
            <v>6010000</v>
          </cell>
          <cell r="L1227">
            <v>0</v>
          </cell>
          <cell r="M1227">
            <v>1299000</v>
          </cell>
          <cell r="N1227">
            <v>3664000</v>
          </cell>
          <cell r="O1227">
            <v>10573000</v>
          </cell>
          <cell r="P1227">
            <v>6000</v>
          </cell>
          <cell r="Q1227">
            <v>52287000</v>
          </cell>
          <cell r="R1227">
            <v>2994000</v>
          </cell>
        </row>
        <row r="1228">
          <cell r="A1228">
            <v>1999</v>
          </cell>
          <cell r="C1228" t="str">
            <v>NJ</v>
          </cell>
          <cell r="D1228">
            <v>37365000</v>
          </cell>
          <cell r="E1228">
            <v>33104000</v>
          </cell>
          <cell r="F1228">
            <v>43829000</v>
          </cell>
          <cell r="G1228">
            <v>1461089000</v>
          </cell>
          <cell r="H1228">
            <v>6473000</v>
          </cell>
          <cell r="I1228">
            <v>0</v>
          </cell>
          <cell r="J1228">
            <v>0</v>
          </cell>
          <cell r="K1228">
            <v>5972000</v>
          </cell>
          <cell r="L1228">
            <v>0</v>
          </cell>
          <cell r="M1228">
            <v>0</v>
          </cell>
          <cell r="N1228">
            <v>0</v>
          </cell>
          <cell r="O1228">
            <v>6758000</v>
          </cell>
          <cell r="P1228">
            <v>0</v>
          </cell>
          <cell r="Q1228">
            <v>496246000</v>
          </cell>
          <cell r="R1228">
            <v>14788000</v>
          </cell>
        </row>
        <row r="1229">
          <cell r="A1229">
            <v>1999</v>
          </cell>
          <cell r="C1229" t="str">
            <v>NM</v>
          </cell>
          <cell r="D1229">
            <v>45922000</v>
          </cell>
          <cell r="E1229">
            <v>2557000</v>
          </cell>
          <cell r="F1229">
            <v>18445000</v>
          </cell>
          <cell r="G1229">
            <v>223739000</v>
          </cell>
          <cell r="H1229">
            <v>1347000</v>
          </cell>
          <cell r="I1229">
            <v>36000</v>
          </cell>
          <cell r="J1229">
            <v>0</v>
          </cell>
          <cell r="K1229">
            <v>70000</v>
          </cell>
          <cell r="L1229">
            <v>0</v>
          </cell>
          <cell r="M1229">
            <v>421000</v>
          </cell>
          <cell r="N1229">
            <v>191000</v>
          </cell>
          <cell r="O1229">
            <v>1601000</v>
          </cell>
          <cell r="P1229">
            <v>25000</v>
          </cell>
          <cell r="Q1229">
            <v>127293000</v>
          </cell>
          <cell r="R1229">
            <v>4042000</v>
          </cell>
        </row>
        <row r="1230">
          <cell r="A1230">
            <v>1999</v>
          </cell>
          <cell r="C1230" t="str">
            <v>NY</v>
          </cell>
          <cell r="D1230">
            <v>320891000</v>
          </cell>
          <cell r="E1230">
            <v>367192000</v>
          </cell>
          <cell r="F1230">
            <v>124753000</v>
          </cell>
          <cell r="G1230">
            <v>5881230000</v>
          </cell>
          <cell r="H1230">
            <v>7157000</v>
          </cell>
          <cell r="I1230">
            <v>23807000</v>
          </cell>
          <cell r="J1230">
            <v>202000</v>
          </cell>
          <cell r="K1230">
            <v>30037000</v>
          </cell>
          <cell r="L1230">
            <v>99000</v>
          </cell>
          <cell r="M1230">
            <v>32803000</v>
          </cell>
          <cell r="N1230">
            <v>861000</v>
          </cell>
          <cell r="O1230">
            <v>87770000</v>
          </cell>
          <cell r="P1230">
            <v>149000</v>
          </cell>
          <cell r="Q1230">
            <v>1968040000</v>
          </cell>
          <cell r="R1230">
            <v>614938000</v>
          </cell>
        </row>
        <row r="1231">
          <cell r="A1231">
            <v>1999</v>
          </cell>
          <cell r="C1231" t="str">
            <v>NC</v>
          </cell>
          <cell r="D1231">
            <v>96835000</v>
          </cell>
          <cell r="E1231">
            <v>7141000</v>
          </cell>
          <cell r="F1231">
            <v>0</v>
          </cell>
          <cell r="G1231">
            <v>1533176000</v>
          </cell>
          <cell r="H1231">
            <v>3627000</v>
          </cell>
          <cell r="I1231">
            <v>0</v>
          </cell>
          <cell r="J1231">
            <v>0</v>
          </cell>
          <cell r="K1231">
            <v>17259000</v>
          </cell>
          <cell r="L1231">
            <v>1032000</v>
          </cell>
          <cell r="M1231">
            <v>1780000</v>
          </cell>
          <cell r="N1231">
            <v>0</v>
          </cell>
          <cell r="O1231">
            <v>28955000</v>
          </cell>
          <cell r="P1231">
            <v>1322000</v>
          </cell>
          <cell r="Q1231">
            <v>245446000</v>
          </cell>
          <cell r="R1231">
            <v>432274000</v>
          </cell>
        </row>
        <row r="1232">
          <cell r="A1232">
            <v>1999</v>
          </cell>
          <cell r="C1232" t="str">
            <v>ND</v>
          </cell>
          <cell r="D1232">
            <v>6252000</v>
          </cell>
          <cell r="E1232">
            <v>6395000</v>
          </cell>
          <cell r="F1232">
            <v>3268000</v>
          </cell>
          <cell r="G1232">
            <v>231822000</v>
          </cell>
          <cell r="H1232">
            <v>541000</v>
          </cell>
          <cell r="I1232">
            <v>0</v>
          </cell>
          <cell r="J1232">
            <v>42000</v>
          </cell>
          <cell r="K1232">
            <v>86000</v>
          </cell>
          <cell r="L1232">
            <v>0</v>
          </cell>
          <cell r="M1232">
            <v>134000</v>
          </cell>
          <cell r="N1232">
            <v>72000</v>
          </cell>
          <cell r="O1232">
            <v>690000</v>
          </cell>
          <cell r="P1232">
            <v>84000</v>
          </cell>
          <cell r="Q1232">
            <v>12966000</v>
          </cell>
          <cell r="R1232">
            <v>487000</v>
          </cell>
        </row>
        <row r="1233">
          <cell r="A1233">
            <v>1999</v>
          </cell>
          <cell r="C1233" t="str">
            <v>OH</v>
          </cell>
          <cell r="D1233">
            <v>199717000</v>
          </cell>
          <cell r="E1233">
            <v>191778000</v>
          </cell>
          <cell r="F1233">
            <v>33605000</v>
          </cell>
          <cell r="G1233">
            <v>1804511000</v>
          </cell>
          <cell r="H1233">
            <v>1259000</v>
          </cell>
          <cell r="I1233">
            <v>0</v>
          </cell>
          <cell r="J1233">
            <v>1613000</v>
          </cell>
          <cell r="K1233">
            <v>8601000</v>
          </cell>
          <cell r="L1233">
            <v>0</v>
          </cell>
          <cell r="M1233">
            <v>16929000</v>
          </cell>
          <cell r="N1233">
            <v>2246000</v>
          </cell>
          <cell r="O1233">
            <v>54461000</v>
          </cell>
          <cell r="P1233">
            <v>0</v>
          </cell>
          <cell r="Q1233">
            <v>629838000</v>
          </cell>
          <cell r="R1233">
            <v>92670000</v>
          </cell>
        </row>
        <row r="1234">
          <cell r="A1234">
            <v>1999</v>
          </cell>
          <cell r="C1234" t="str">
            <v>OK</v>
          </cell>
          <cell r="D1234">
            <v>53089000</v>
          </cell>
          <cell r="E1234">
            <v>1000</v>
          </cell>
          <cell r="F1234">
            <v>44244000</v>
          </cell>
          <cell r="G1234">
            <v>399908000</v>
          </cell>
          <cell r="H1234">
            <v>0</v>
          </cell>
          <cell r="I1234">
            <v>0</v>
          </cell>
          <cell r="J1234">
            <v>4121000</v>
          </cell>
          <cell r="K1234">
            <v>3008000</v>
          </cell>
          <cell r="L1234">
            <v>0</v>
          </cell>
          <cell r="M1234">
            <v>2368000</v>
          </cell>
          <cell r="N1234">
            <v>4822000</v>
          </cell>
          <cell r="O1234">
            <v>17855000</v>
          </cell>
          <cell r="P1234">
            <v>0</v>
          </cell>
          <cell r="Q1234">
            <v>57231000</v>
          </cell>
          <cell r="R1234">
            <v>17281000</v>
          </cell>
        </row>
        <row r="1235">
          <cell r="A1235">
            <v>1999</v>
          </cell>
          <cell r="C1235" t="str">
            <v>OR</v>
          </cell>
          <cell r="D1235">
            <v>79226000</v>
          </cell>
          <cell r="E1235">
            <v>57000</v>
          </cell>
          <cell r="F1235">
            <v>0</v>
          </cell>
          <cell r="G1235">
            <v>640219000</v>
          </cell>
          <cell r="H1235">
            <v>10906000</v>
          </cell>
          <cell r="I1235">
            <v>0</v>
          </cell>
          <cell r="J1235">
            <v>0</v>
          </cell>
          <cell r="K1235">
            <v>103000</v>
          </cell>
          <cell r="L1235">
            <v>0</v>
          </cell>
          <cell r="M1235">
            <v>820000</v>
          </cell>
          <cell r="N1235">
            <v>0</v>
          </cell>
          <cell r="O1235">
            <v>2955000</v>
          </cell>
          <cell r="P1235">
            <v>181000</v>
          </cell>
          <cell r="Q1235">
            <v>253817000</v>
          </cell>
          <cell r="R1235">
            <v>0</v>
          </cell>
        </row>
        <row r="1236">
          <cell r="A1236">
            <v>1999</v>
          </cell>
          <cell r="C1236" t="str">
            <v>PA</v>
          </cell>
          <cell r="D1236">
            <v>228816000</v>
          </cell>
          <cell r="E1236">
            <v>59454000</v>
          </cell>
          <cell r="F1236">
            <v>183110000</v>
          </cell>
          <cell r="G1236">
            <v>3958074000</v>
          </cell>
          <cell r="H1236">
            <v>1622000</v>
          </cell>
          <cell r="I1236">
            <v>0</v>
          </cell>
          <cell r="J1236">
            <v>63000</v>
          </cell>
          <cell r="K1236">
            <v>34119000</v>
          </cell>
          <cell r="L1236">
            <v>0</v>
          </cell>
          <cell r="M1236">
            <v>5783000</v>
          </cell>
          <cell r="N1236">
            <v>610000</v>
          </cell>
          <cell r="O1236">
            <v>74092000</v>
          </cell>
          <cell r="P1236">
            <v>0</v>
          </cell>
          <cell r="Q1236">
            <v>595198000</v>
          </cell>
          <cell r="R1236">
            <v>118565000</v>
          </cell>
        </row>
        <row r="1237">
          <cell r="A1237">
            <v>1999</v>
          </cell>
          <cell r="C1237" t="str">
            <v>RI</v>
          </cell>
          <cell r="D1237">
            <v>38486000</v>
          </cell>
          <cell r="E1237">
            <v>542000</v>
          </cell>
          <cell r="F1237">
            <v>14222000</v>
          </cell>
          <cell r="G1237">
            <v>210105000</v>
          </cell>
          <cell r="H1237">
            <v>0</v>
          </cell>
          <cell r="I1237">
            <v>0</v>
          </cell>
          <cell r="J1237">
            <v>641000</v>
          </cell>
          <cell r="K1237">
            <v>363000</v>
          </cell>
          <cell r="L1237">
            <v>0</v>
          </cell>
          <cell r="M1237">
            <v>1973000</v>
          </cell>
          <cell r="N1237">
            <v>811000</v>
          </cell>
          <cell r="O1237">
            <v>5340000</v>
          </cell>
          <cell r="P1237">
            <v>0</v>
          </cell>
          <cell r="Q1237">
            <v>136993000</v>
          </cell>
          <cell r="R1237">
            <v>1639000</v>
          </cell>
        </row>
        <row r="1238">
          <cell r="A1238">
            <v>1999</v>
          </cell>
          <cell r="C1238" t="str">
            <v>SC</v>
          </cell>
          <cell r="D1238">
            <v>76276000</v>
          </cell>
          <cell r="E1238">
            <v>63399000</v>
          </cell>
          <cell r="F1238">
            <v>0</v>
          </cell>
          <cell r="G1238">
            <v>422068000</v>
          </cell>
          <cell r="H1238">
            <v>0</v>
          </cell>
          <cell r="I1238">
            <v>492000</v>
          </cell>
          <cell r="J1238">
            <v>0</v>
          </cell>
          <cell r="K1238">
            <v>746000</v>
          </cell>
          <cell r="L1238">
            <v>0</v>
          </cell>
          <cell r="M1238">
            <v>2631000</v>
          </cell>
          <cell r="N1238">
            <v>0</v>
          </cell>
          <cell r="O1238">
            <v>8314000</v>
          </cell>
          <cell r="P1238">
            <v>0</v>
          </cell>
          <cell r="Q1238">
            <v>75002000</v>
          </cell>
          <cell r="R1238">
            <v>83982000</v>
          </cell>
        </row>
        <row r="1239">
          <cell r="A1239">
            <v>1999</v>
          </cell>
          <cell r="C1239" t="str">
            <v>SD</v>
          </cell>
          <cell r="D1239">
            <v>15812000</v>
          </cell>
          <cell r="E1239">
            <v>3777000</v>
          </cell>
          <cell r="F1239">
            <v>3102000</v>
          </cell>
          <cell r="G1239">
            <v>114288000</v>
          </cell>
          <cell r="H1239">
            <v>733000</v>
          </cell>
          <cell r="I1239">
            <v>0</v>
          </cell>
          <cell r="J1239">
            <v>7000</v>
          </cell>
          <cell r="K1239">
            <v>0</v>
          </cell>
          <cell r="L1239">
            <v>0</v>
          </cell>
          <cell r="M1239">
            <v>1413000</v>
          </cell>
          <cell r="N1239">
            <v>102000</v>
          </cell>
          <cell r="O1239">
            <v>1295000</v>
          </cell>
          <cell r="P1239">
            <v>32000</v>
          </cell>
          <cell r="Q1239">
            <v>27121000</v>
          </cell>
          <cell r="R1239">
            <v>2000</v>
          </cell>
        </row>
        <row r="1240">
          <cell r="A1240">
            <v>1999</v>
          </cell>
          <cell r="C1240" t="str">
            <v>TN</v>
          </cell>
          <cell r="D1240">
            <v>87514000</v>
          </cell>
          <cell r="E1240">
            <v>33476000</v>
          </cell>
          <cell r="F1240">
            <v>0</v>
          </cell>
          <cell r="G1240">
            <v>760473000</v>
          </cell>
          <cell r="H1240">
            <v>2410000</v>
          </cell>
          <cell r="I1240">
            <v>0</v>
          </cell>
          <cell r="J1240">
            <v>0</v>
          </cell>
          <cell r="K1240">
            <v>5230000</v>
          </cell>
          <cell r="L1240">
            <v>0</v>
          </cell>
          <cell r="M1240">
            <v>2482000</v>
          </cell>
          <cell r="N1240">
            <v>0</v>
          </cell>
          <cell r="O1240">
            <v>8007000</v>
          </cell>
          <cell r="P1240">
            <v>13000</v>
          </cell>
          <cell r="Q1240">
            <v>109518000</v>
          </cell>
          <cell r="R1240">
            <v>169526000</v>
          </cell>
        </row>
        <row r="1241">
          <cell r="A1241">
            <v>1999</v>
          </cell>
          <cell r="C1241" t="str">
            <v>TX</v>
          </cell>
          <cell r="D1241">
            <v>211325000</v>
          </cell>
          <cell r="E1241">
            <v>21462000</v>
          </cell>
          <cell r="F1241">
            <v>2185000</v>
          </cell>
          <cell r="G1241">
            <v>1627614000</v>
          </cell>
          <cell r="H1241">
            <v>21724000</v>
          </cell>
          <cell r="I1241">
            <v>13000</v>
          </cell>
          <cell r="J1241">
            <v>0</v>
          </cell>
          <cell r="K1241">
            <v>2534000</v>
          </cell>
          <cell r="L1241">
            <v>747000</v>
          </cell>
          <cell r="M1241">
            <v>26000</v>
          </cell>
          <cell r="N1241">
            <v>10000</v>
          </cell>
          <cell r="O1241">
            <v>15786000</v>
          </cell>
          <cell r="P1241">
            <v>1837000</v>
          </cell>
          <cell r="Q1241">
            <v>1240051000</v>
          </cell>
          <cell r="R1241">
            <v>380663000</v>
          </cell>
        </row>
        <row r="1242">
          <cell r="A1242">
            <v>1999</v>
          </cell>
          <cell r="C1242" t="str">
            <v>US</v>
          </cell>
          <cell r="D1242">
            <v>3986710000</v>
          </cell>
          <cell r="E1242">
            <v>1811987000</v>
          </cell>
          <cell r="F1242">
            <v>1075501000</v>
          </cell>
          <cell r="G1242">
            <v>49905005000</v>
          </cell>
          <cell r="H1242">
            <v>261240000</v>
          </cell>
          <cell r="I1242">
            <v>33598000</v>
          </cell>
          <cell r="J1242">
            <v>74686000</v>
          </cell>
          <cell r="K1242">
            <v>267690000</v>
          </cell>
          <cell r="L1242">
            <v>6981000</v>
          </cell>
          <cell r="M1242">
            <v>143637000</v>
          </cell>
          <cell r="N1242">
            <v>85085000</v>
          </cell>
          <cell r="O1242">
            <v>765097000</v>
          </cell>
          <cell r="P1242">
            <v>21465000</v>
          </cell>
          <cell r="Q1242">
            <v>18543408000</v>
          </cell>
          <cell r="R1242">
            <v>2866983000</v>
          </cell>
        </row>
        <row r="1243">
          <cell r="A1243">
            <v>1999</v>
          </cell>
          <cell r="C1243" t="str">
            <v>UT</v>
          </cell>
          <cell r="D1243">
            <v>9856000</v>
          </cell>
          <cell r="E1243">
            <v>93666000</v>
          </cell>
          <cell r="F1243">
            <v>0</v>
          </cell>
          <cell r="G1243">
            <v>242866000</v>
          </cell>
          <cell r="H1243">
            <v>0</v>
          </cell>
          <cell r="I1243">
            <v>0</v>
          </cell>
          <cell r="J1243">
            <v>0</v>
          </cell>
          <cell r="K1243">
            <v>910000</v>
          </cell>
          <cell r="L1243">
            <v>0</v>
          </cell>
          <cell r="M1243">
            <v>0</v>
          </cell>
          <cell r="N1243">
            <v>0</v>
          </cell>
          <cell r="O1243">
            <v>2896000</v>
          </cell>
          <cell r="P1243">
            <v>0</v>
          </cell>
          <cell r="Q1243">
            <v>280215000</v>
          </cell>
          <cell r="R1243">
            <v>2368000</v>
          </cell>
        </row>
        <row r="1244">
          <cell r="A1244">
            <v>1999</v>
          </cell>
          <cell r="C1244" t="str">
            <v>VT</v>
          </cell>
          <cell r="D1244">
            <v>8562000</v>
          </cell>
          <cell r="E1244">
            <v>254000</v>
          </cell>
          <cell r="F1244">
            <v>5455000</v>
          </cell>
          <cell r="G1244">
            <v>120676000</v>
          </cell>
          <cell r="H1244">
            <v>0</v>
          </cell>
          <cell r="I1244">
            <v>0</v>
          </cell>
          <cell r="J1244">
            <v>0</v>
          </cell>
          <cell r="K1244">
            <v>0</v>
          </cell>
          <cell r="L1244">
            <v>0</v>
          </cell>
          <cell r="M1244">
            <v>64000</v>
          </cell>
          <cell r="N1244">
            <v>57000</v>
          </cell>
          <cell r="O1244">
            <v>510000</v>
          </cell>
          <cell r="P1244">
            <v>0</v>
          </cell>
          <cell r="Q1244">
            <v>57450000</v>
          </cell>
          <cell r="R1244">
            <v>2149000</v>
          </cell>
        </row>
        <row r="1245">
          <cell r="A1245">
            <v>1999</v>
          </cell>
          <cell r="C1245" t="str">
            <v>VA</v>
          </cell>
          <cell r="D1245">
            <v>93125000</v>
          </cell>
          <cell r="E1245">
            <v>52146000</v>
          </cell>
          <cell r="F1245">
            <v>0</v>
          </cell>
          <cell r="G1245">
            <v>848991000</v>
          </cell>
          <cell r="H1245">
            <v>2591000</v>
          </cell>
          <cell r="I1245">
            <v>22000</v>
          </cell>
          <cell r="J1245">
            <v>0</v>
          </cell>
          <cell r="K1245">
            <v>6206000</v>
          </cell>
          <cell r="L1245">
            <v>0</v>
          </cell>
          <cell r="M1245">
            <v>4251000</v>
          </cell>
          <cell r="N1245">
            <v>0</v>
          </cell>
          <cell r="O1245">
            <v>17500000</v>
          </cell>
          <cell r="P1245">
            <v>114000</v>
          </cell>
          <cell r="Q1245">
            <v>553548000</v>
          </cell>
          <cell r="R1245">
            <v>54075000</v>
          </cell>
        </row>
        <row r="1246">
          <cell r="A1246">
            <v>1999</v>
          </cell>
          <cell r="C1246" t="str">
            <v>WA</v>
          </cell>
          <cell r="D1246">
            <v>103362000</v>
          </cell>
          <cell r="E1246">
            <v>19000</v>
          </cell>
          <cell r="F1246">
            <v>22985000</v>
          </cell>
          <cell r="G1246">
            <v>946737000</v>
          </cell>
          <cell r="H1246">
            <v>3835000</v>
          </cell>
          <cell r="I1246">
            <v>0</v>
          </cell>
          <cell r="J1246">
            <v>4123000</v>
          </cell>
          <cell r="K1246">
            <v>22201000</v>
          </cell>
          <cell r="L1246">
            <v>33000</v>
          </cell>
          <cell r="M1246">
            <v>9512000</v>
          </cell>
          <cell r="N1246">
            <v>4328000</v>
          </cell>
          <cell r="O1246">
            <v>37917000</v>
          </cell>
          <cell r="P1246">
            <v>346000</v>
          </cell>
          <cell r="Q1246">
            <v>606946000</v>
          </cell>
          <cell r="R1246">
            <v>186220000</v>
          </cell>
        </row>
        <row r="1247">
          <cell r="A1247">
            <v>1999</v>
          </cell>
          <cell r="C1247" t="str">
            <v>WV</v>
          </cell>
          <cell r="D1247">
            <v>29512000</v>
          </cell>
          <cell r="E1247">
            <v>23000</v>
          </cell>
          <cell r="F1247">
            <v>1570000</v>
          </cell>
          <cell r="G1247">
            <v>241378000</v>
          </cell>
          <cell r="H1247">
            <v>1357000</v>
          </cell>
          <cell r="I1247">
            <v>37000</v>
          </cell>
          <cell r="J1247">
            <v>352000</v>
          </cell>
          <cell r="K1247">
            <v>126000</v>
          </cell>
          <cell r="L1247">
            <v>77000</v>
          </cell>
          <cell r="M1247">
            <v>2671000</v>
          </cell>
          <cell r="N1247">
            <v>368000</v>
          </cell>
          <cell r="O1247">
            <v>4656000</v>
          </cell>
          <cell r="P1247">
            <v>187000</v>
          </cell>
          <cell r="Q1247">
            <v>36676000</v>
          </cell>
          <cell r="R1247">
            <v>0</v>
          </cell>
        </row>
        <row r="1248">
          <cell r="A1248">
            <v>1999</v>
          </cell>
          <cell r="C1248" t="str">
            <v>WI</v>
          </cell>
          <cell r="D1248">
            <v>85811000</v>
          </cell>
          <cell r="E1248">
            <v>38045000</v>
          </cell>
          <cell r="F1248">
            <v>34145000</v>
          </cell>
          <cell r="G1248">
            <v>1303188000</v>
          </cell>
          <cell r="H1248">
            <v>10309000</v>
          </cell>
          <cell r="I1248">
            <v>14000</v>
          </cell>
          <cell r="J1248">
            <v>213000</v>
          </cell>
          <cell r="K1248">
            <v>10294000</v>
          </cell>
          <cell r="L1248">
            <v>863000</v>
          </cell>
          <cell r="M1248">
            <v>1091000</v>
          </cell>
          <cell r="N1248">
            <v>690000</v>
          </cell>
          <cell r="O1248">
            <v>12298000</v>
          </cell>
          <cell r="P1248">
            <v>1091000</v>
          </cell>
          <cell r="Q1248">
            <v>216280000</v>
          </cell>
          <cell r="R1248">
            <v>37251000</v>
          </cell>
        </row>
        <row r="1249">
          <cell r="A1249">
            <v>1999</v>
          </cell>
          <cell r="C1249" t="str">
            <v>WY</v>
          </cell>
          <cell r="D1249">
            <v>15350000</v>
          </cell>
          <cell r="E1249">
            <v>12475000</v>
          </cell>
          <cell r="F1249">
            <v>2223000</v>
          </cell>
          <cell r="G1249">
            <v>46070000</v>
          </cell>
          <cell r="H1249">
            <v>0</v>
          </cell>
          <cell r="I1249">
            <v>0</v>
          </cell>
          <cell r="J1249">
            <v>0</v>
          </cell>
          <cell r="K1249">
            <v>2055000</v>
          </cell>
          <cell r="L1249">
            <v>0</v>
          </cell>
          <cell r="M1249">
            <v>643000</v>
          </cell>
          <cell r="N1249">
            <v>49000</v>
          </cell>
          <cell r="O1249">
            <v>4001000</v>
          </cell>
          <cell r="P1249">
            <v>0</v>
          </cell>
          <cell r="Q1249">
            <v>3765000</v>
          </cell>
          <cell r="R1249">
            <v>855000</v>
          </cell>
        </row>
        <row r="1250">
          <cell r="A1250">
            <v>2000</v>
          </cell>
          <cell r="C1250" t="str">
            <v>AL</v>
          </cell>
          <cell r="D1250">
            <v>67187000</v>
          </cell>
          <cell r="E1250">
            <v>1000</v>
          </cell>
          <cell r="F1250">
            <v>0</v>
          </cell>
          <cell r="G1250">
            <v>337072000</v>
          </cell>
          <cell r="H1250">
            <v>13281000</v>
          </cell>
          <cell r="I1250">
            <v>0</v>
          </cell>
          <cell r="J1250">
            <v>0</v>
          </cell>
          <cell r="K1250">
            <v>191000</v>
          </cell>
          <cell r="L1250">
            <v>325000</v>
          </cell>
          <cell r="M1250">
            <v>860000</v>
          </cell>
          <cell r="N1250">
            <v>0</v>
          </cell>
          <cell r="O1250">
            <v>1844000</v>
          </cell>
          <cell r="P1250">
            <v>405000</v>
          </cell>
          <cell r="Q1250">
            <v>587019000</v>
          </cell>
          <cell r="R1250">
            <v>0</v>
          </cell>
        </row>
        <row r="1251">
          <cell r="A1251">
            <v>2000</v>
          </cell>
          <cell r="C1251" t="str">
            <v>AK</v>
          </cell>
          <cell r="D1251">
            <v>32313000</v>
          </cell>
          <cell r="E1251">
            <v>7497000</v>
          </cell>
          <cell r="F1251">
            <v>32080000</v>
          </cell>
          <cell r="G1251">
            <v>123862000</v>
          </cell>
          <cell r="H1251">
            <v>29914000</v>
          </cell>
          <cell r="I1251">
            <v>20000</v>
          </cell>
          <cell r="J1251">
            <v>1639000</v>
          </cell>
          <cell r="K1251">
            <v>449000</v>
          </cell>
          <cell r="L1251">
            <v>115000</v>
          </cell>
          <cell r="M1251">
            <v>1048000</v>
          </cell>
          <cell r="N1251">
            <v>1855000</v>
          </cell>
          <cell r="O1251">
            <v>3661000</v>
          </cell>
          <cell r="P1251">
            <v>435000</v>
          </cell>
          <cell r="Q1251">
            <v>161812000</v>
          </cell>
          <cell r="R1251">
            <v>3411000</v>
          </cell>
        </row>
        <row r="1252">
          <cell r="A1252">
            <v>2000</v>
          </cell>
          <cell r="C1252" t="str">
            <v>AZ</v>
          </cell>
          <cell r="D1252">
            <v>94496000</v>
          </cell>
          <cell r="E1252">
            <v>0</v>
          </cell>
          <cell r="F1252">
            <v>4584000</v>
          </cell>
          <cell r="G1252">
            <v>520851000</v>
          </cell>
          <cell r="H1252">
            <v>11923000</v>
          </cell>
          <cell r="I1252">
            <v>0</v>
          </cell>
          <cell r="J1252">
            <v>0</v>
          </cell>
          <cell r="K1252">
            <v>4964000</v>
          </cell>
          <cell r="L1252">
            <v>53000</v>
          </cell>
          <cell r="M1252">
            <v>0</v>
          </cell>
          <cell r="N1252">
            <v>77000</v>
          </cell>
          <cell r="O1252">
            <v>24748000</v>
          </cell>
          <cell r="P1252">
            <v>423000</v>
          </cell>
          <cell r="Q1252">
            <v>361658000</v>
          </cell>
          <cell r="R1252">
            <v>59598000</v>
          </cell>
        </row>
        <row r="1253">
          <cell r="A1253">
            <v>2000</v>
          </cell>
          <cell r="C1253" t="str">
            <v>AR</v>
          </cell>
          <cell r="D1253">
            <v>43444000</v>
          </cell>
          <cell r="E1253">
            <v>471000</v>
          </cell>
          <cell r="F1253">
            <v>0</v>
          </cell>
          <cell r="G1253">
            <v>386464000</v>
          </cell>
          <cell r="H1253">
            <v>3284000</v>
          </cell>
          <cell r="I1253">
            <v>171000</v>
          </cell>
          <cell r="J1253">
            <v>0</v>
          </cell>
          <cell r="K1253">
            <v>238000</v>
          </cell>
          <cell r="L1253">
            <v>369000</v>
          </cell>
          <cell r="M1253">
            <v>256000</v>
          </cell>
          <cell r="N1253">
            <v>0</v>
          </cell>
          <cell r="O1253">
            <v>2452000</v>
          </cell>
          <cell r="P1253">
            <v>472000</v>
          </cell>
          <cell r="Q1253">
            <v>5400000</v>
          </cell>
          <cell r="R1253">
            <v>37147000</v>
          </cell>
        </row>
        <row r="1254">
          <cell r="A1254">
            <v>2000</v>
          </cell>
          <cell r="C1254" t="str">
            <v>CA</v>
          </cell>
          <cell r="D1254">
            <v>373969000</v>
          </cell>
          <cell r="E1254">
            <v>20682000</v>
          </cell>
          <cell r="F1254">
            <v>100541000</v>
          </cell>
          <cell r="G1254">
            <v>7549122000</v>
          </cell>
          <cell r="H1254">
            <v>23213000</v>
          </cell>
          <cell r="I1254">
            <v>2272000</v>
          </cell>
          <cell r="J1254">
            <v>2033000</v>
          </cell>
          <cell r="K1254">
            <v>71773000</v>
          </cell>
          <cell r="L1254">
            <v>0</v>
          </cell>
          <cell r="M1254">
            <v>5646000</v>
          </cell>
          <cell r="N1254">
            <v>2275000</v>
          </cell>
          <cell r="O1254">
            <v>106308000</v>
          </cell>
          <cell r="P1254">
            <v>212000</v>
          </cell>
          <cell r="Q1254">
            <v>4952141000</v>
          </cell>
          <cell r="R1254">
            <v>342855000</v>
          </cell>
        </row>
        <row r="1255">
          <cell r="A1255">
            <v>2000</v>
          </cell>
          <cell r="C1255" t="str">
            <v>CO</v>
          </cell>
          <cell r="D1255">
            <v>37802000</v>
          </cell>
          <cell r="E1255">
            <v>92320000</v>
          </cell>
          <cell r="F1255">
            <v>17314000</v>
          </cell>
          <cell r="G1255">
            <v>909226000</v>
          </cell>
          <cell r="H1255">
            <v>0</v>
          </cell>
          <cell r="I1255">
            <v>8000</v>
          </cell>
          <cell r="J1255">
            <v>84000</v>
          </cell>
          <cell r="K1255">
            <v>40483000</v>
          </cell>
          <cell r="L1255">
            <v>0</v>
          </cell>
          <cell r="M1255">
            <v>458000</v>
          </cell>
          <cell r="N1255">
            <v>152000</v>
          </cell>
          <cell r="O1255">
            <v>54251000</v>
          </cell>
          <cell r="P1255">
            <v>0</v>
          </cell>
          <cell r="Q1255">
            <v>67700000</v>
          </cell>
          <cell r="R1255">
            <v>4172000</v>
          </cell>
        </row>
        <row r="1256">
          <cell r="A1256">
            <v>2000</v>
          </cell>
          <cell r="C1256" t="str">
            <v>CT</v>
          </cell>
          <cell r="D1256">
            <v>93099000</v>
          </cell>
          <cell r="E1256">
            <v>31421000</v>
          </cell>
          <cell r="F1256">
            <v>27224000</v>
          </cell>
          <cell r="G1256">
            <v>441249000</v>
          </cell>
          <cell r="H1256">
            <v>0</v>
          </cell>
          <cell r="I1256">
            <v>0</v>
          </cell>
          <cell r="J1256">
            <v>969000</v>
          </cell>
          <cell r="K1256">
            <v>2798000</v>
          </cell>
          <cell r="L1256">
            <v>0</v>
          </cell>
          <cell r="M1256">
            <v>1486000</v>
          </cell>
          <cell r="N1256">
            <v>1094000</v>
          </cell>
          <cell r="O1256">
            <v>3906000</v>
          </cell>
          <cell r="P1256">
            <v>0</v>
          </cell>
          <cell r="Q1256">
            <v>380276000</v>
          </cell>
          <cell r="R1256">
            <v>3987000</v>
          </cell>
        </row>
        <row r="1257">
          <cell r="A1257">
            <v>2000</v>
          </cell>
          <cell r="C1257" t="str">
            <v>DE</v>
          </cell>
          <cell r="D1257">
            <v>11986000</v>
          </cell>
          <cell r="E1257">
            <v>30000</v>
          </cell>
          <cell r="F1257">
            <v>41091000</v>
          </cell>
          <cell r="G1257">
            <v>127737000</v>
          </cell>
          <cell r="H1257">
            <v>340000</v>
          </cell>
          <cell r="I1257">
            <v>0</v>
          </cell>
          <cell r="J1257">
            <v>1000</v>
          </cell>
          <cell r="K1257">
            <v>11000</v>
          </cell>
          <cell r="L1257">
            <v>0</v>
          </cell>
          <cell r="M1257">
            <v>303000</v>
          </cell>
          <cell r="N1257">
            <v>103000</v>
          </cell>
          <cell r="O1257">
            <v>744000</v>
          </cell>
          <cell r="P1257">
            <v>0</v>
          </cell>
          <cell r="Q1257">
            <v>18695000</v>
          </cell>
          <cell r="R1257">
            <v>2683000</v>
          </cell>
        </row>
        <row r="1258">
          <cell r="A1258">
            <v>2000</v>
          </cell>
          <cell r="C1258" t="str">
            <v>DC</v>
          </cell>
          <cell r="D1258">
            <v>4133000</v>
          </cell>
          <cell r="E1258">
            <v>3775000</v>
          </cell>
          <cell r="F1258">
            <v>0</v>
          </cell>
          <cell r="G1258">
            <v>289129000</v>
          </cell>
          <cell r="H1258">
            <v>0</v>
          </cell>
          <cell r="I1258">
            <v>0</v>
          </cell>
          <cell r="J1258">
            <v>0</v>
          </cell>
          <cell r="K1258">
            <v>0</v>
          </cell>
          <cell r="L1258">
            <v>0</v>
          </cell>
          <cell r="M1258">
            <v>0</v>
          </cell>
          <cell r="N1258">
            <v>0</v>
          </cell>
          <cell r="O1258">
            <v>0</v>
          </cell>
          <cell r="P1258">
            <v>0</v>
          </cell>
          <cell r="Q1258">
            <v>118524000</v>
          </cell>
          <cell r="R1258">
            <v>4748000</v>
          </cell>
        </row>
        <row r="1259">
          <cell r="A1259">
            <v>2000</v>
          </cell>
          <cell r="C1259" t="str">
            <v>FL</v>
          </cell>
          <cell r="D1259">
            <v>5632000</v>
          </cell>
          <cell r="E1259">
            <v>116303000</v>
          </cell>
          <cell r="F1259">
            <v>442000</v>
          </cell>
          <cell r="G1259">
            <v>1625120000</v>
          </cell>
          <cell r="H1259">
            <v>15582000</v>
          </cell>
          <cell r="I1259">
            <v>0</v>
          </cell>
          <cell r="J1259">
            <v>0</v>
          </cell>
          <cell r="K1259">
            <v>22910000</v>
          </cell>
          <cell r="L1259">
            <v>224000</v>
          </cell>
          <cell r="M1259">
            <v>28000</v>
          </cell>
          <cell r="N1259">
            <v>1000</v>
          </cell>
          <cell r="O1259">
            <v>31920000</v>
          </cell>
          <cell r="P1259">
            <v>6925000</v>
          </cell>
          <cell r="Q1259">
            <v>289612000</v>
          </cell>
          <cell r="R1259">
            <v>1917000</v>
          </cell>
        </row>
        <row r="1260">
          <cell r="A1260">
            <v>2000</v>
          </cell>
          <cell r="C1260" t="str">
            <v>GA</v>
          </cell>
          <cell r="D1260">
            <v>147770000</v>
          </cell>
          <cell r="E1260">
            <v>0</v>
          </cell>
          <cell r="F1260">
            <v>0</v>
          </cell>
          <cell r="G1260">
            <v>1011338000</v>
          </cell>
          <cell r="H1260">
            <v>7415000</v>
          </cell>
          <cell r="I1260">
            <v>0</v>
          </cell>
          <cell r="J1260">
            <v>0</v>
          </cell>
          <cell r="K1260">
            <v>17214000</v>
          </cell>
          <cell r="L1260">
            <v>832000</v>
          </cell>
          <cell r="M1260">
            <v>743000</v>
          </cell>
          <cell r="N1260">
            <v>0</v>
          </cell>
          <cell r="O1260">
            <v>20879000</v>
          </cell>
          <cell r="P1260">
            <v>1324000</v>
          </cell>
          <cell r="Q1260">
            <v>233956000</v>
          </cell>
          <cell r="R1260">
            <v>0</v>
          </cell>
        </row>
        <row r="1261">
          <cell r="A1261">
            <v>2000</v>
          </cell>
          <cell r="C1261" t="str">
            <v>HI</v>
          </cell>
          <cell r="D1261">
            <v>42560000</v>
          </cell>
          <cell r="E1261">
            <v>24471000</v>
          </cell>
          <cell r="F1261">
            <v>0</v>
          </cell>
          <cell r="G1261">
            <v>176816000</v>
          </cell>
          <cell r="H1261">
            <v>1257000</v>
          </cell>
          <cell r="I1261">
            <v>0</v>
          </cell>
          <cell r="J1261">
            <v>0</v>
          </cell>
          <cell r="K1261">
            <v>0</v>
          </cell>
          <cell r="L1261">
            <v>0</v>
          </cell>
          <cell r="M1261">
            <v>647000</v>
          </cell>
          <cell r="N1261">
            <v>0</v>
          </cell>
          <cell r="O1261">
            <v>4681000</v>
          </cell>
          <cell r="P1261">
            <v>2000</v>
          </cell>
          <cell r="Q1261">
            <v>146853000</v>
          </cell>
          <cell r="R1261">
            <v>23320000</v>
          </cell>
        </row>
        <row r="1262">
          <cell r="A1262">
            <v>2000</v>
          </cell>
          <cell r="C1262" t="str">
            <v>ID</v>
          </cell>
          <cell r="D1262">
            <v>31496000</v>
          </cell>
          <cell r="E1262">
            <v>1326000</v>
          </cell>
          <cell r="F1262">
            <v>14655000</v>
          </cell>
          <cell r="G1262">
            <v>143761000</v>
          </cell>
          <cell r="H1262">
            <v>0</v>
          </cell>
          <cell r="I1262">
            <v>71000</v>
          </cell>
          <cell r="J1262">
            <v>45000</v>
          </cell>
          <cell r="K1262">
            <v>416000</v>
          </cell>
          <cell r="L1262">
            <v>0</v>
          </cell>
          <cell r="M1262">
            <v>1264000</v>
          </cell>
          <cell r="N1262">
            <v>227000</v>
          </cell>
          <cell r="O1262">
            <v>2133000</v>
          </cell>
          <cell r="P1262">
            <v>0</v>
          </cell>
          <cell r="Q1262">
            <v>54052000</v>
          </cell>
          <cell r="R1262">
            <v>94000</v>
          </cell>
        </row>
        <row r="1263">
          <cell r="A1263">
            <v>2000</v>
          </cell>
          <cell r="C1263" t="str">
            <v>IL</v>
          </cell>
          <cell r="D1263">
            <v>227245000</v>
          </cell>
          <cell r="E1263">
            <v>261148000</v>
          </cell>
          <cell r="F1263">
            <v>47728000</v>
          </cell>
          <cell r="G1263">
            <v>2891519000</v>
          </cell>
          <cell r="H1263">
            <v>9370000</v>
          </cell>
          <cell r="I1263">
            <v>0</v>
          </cell>
          <cell r="J1263">
            <v>17000</v>
          </cell>
          <cell r="K1263">
            <v>7505000</v>
          </cell>
          <cell r="L1263">
            <v>4048000</v>
          </cell>
          <cell r="M1263">
            <v>3339000</v>
          </cell>
          <cell r="N1263">
            <v>545000</v>
          </cell>
          <cell r="O1263">
            <v>26433000</v>
          </cell>
          <cell r="P1263">
            <v>4156000</v>
          </cell>
          <cell r="Q1263">
            <v>611115000</v>
          </cell>
          <cell r="R1263">
            <v>4106000</v>
          </cell>
        </row>
        <row r="1264">
          <cell r="A1264">
            <v>2000</v>
          </cell>
          <cell r="C1264" t="str">
            <v>IN</v>
          </cell>
          <cell r="D1264">
            <v>121378000</v>
          </cell>
          <cell r="E1264">
            <v>77644000</v>
          </cell>
          <cell r="F1264">
            <v>32183000</v>
          </cell>
          <cell r="G1264">
            <v>1175864000</v>
          </cell>
          <cell r="H1264">
            <v>849000</v>
          </cell>
          <cell r="I1264">
            <v>0</v>
          </cell>
          <cell r="J1264">
            <v>1891000</v>
          </cell>
          <cell r="K1264">
            <v>56000</v>
          </cell>
          <cell r="L1264">
            <v>302000</v>
          </cell>
          <cell r="M1264">
            <v>1950000</v>
          </cell>
          <cell r="N1264">
            <v>2216000</v>
          </cell>
          <cell r="O1264">
            <v>16174000</v>
          </cell>
          <cell r="P1264">
            <v>550000</v>
          </cell>
          <cell r="Q1264">
            <v>52864000</v>
          </cell>
          <cell r="R1264">
            <v>0</v>
          </cell>
        </row>
        <row r="1265">
          <cell r="A1265">
            <v>2000</v>
          </cell>
          <cell r="C1265" t="str">
            <v>IA</v>
          </cell>
          <cell r="D1265">
            <v>86770000</v>
          </cell>
          <cell r="E1265">
            <v>11287000</v>
          </cell>
          <cell r="F1265">
            <v>44380000</v>
          </cell>
          <cell r="G1265">
            <v>616878000</v>
          </cell>
          <cell r="H1265">
            <v>0</v>
          </cell>
          <cell r="I1265">
            <v>6000</v>
          </cell>
          <cell r="J1265">
            <v>10000</v>
          </cell>
          <cell r="K1265">
            <v>146000</v>
          </cell>
          <cell r="L1265">
            <v>0</v>
          </cell>
          <cell r="M1265">
            <v>836000</v>
          </cell>
          <cell r="N1265">
            <v>330000</v>
          </cell>
          <cell r="O1265">
            <v>1824000</v>
          </cell>
          <cell r="P1265">
            <v>0</v>
          </cell>
          <cell r="Q1265">
            <v>82637000</v>
          </cell>
          <cell r="R1265">
            <v>3589000</v>
          </cell>
        </row>
        <row r="1266">
          <cell r="A1266">
            <v>2000</v>
          </cell>
          <cell r="C1266" t="str">
            <v>KS</v>
          </cell>
          <cell r="D1266">
            <v>12688000</v>
          </cell>
          <cell r="E1266">
            <v>925000</v>
          </cell>
          <cell r="F1266">
            <v>5684000</v>
          </cell>
          <cell r="G1266">
            <v>305232000</v>
          </cell>
          <cell r="H1266">
            <v>2436000</v>
          </cell>
          <cell r="I1266">
            <v>0</v>
          </cell>
          <cell r="J1266">
            <v>10991000</v>
          </cell>
          <cell r="K1266">
            <v>0</v>
          </cell>
          <cell r="L1266">
            <v>0</v>
          </cell>
          <cell r="M1266">
            <v>1680000</v>
          </cell>
          <cell r="N1266">
            <v>11285000</v>
          </cell>
          <cell r="O1266">
            <v>2447000</v>
          </cell>
          <cell r="P1266">
            <v>0</v>
          </cell>
          <cell r="Q1266">
            <v>58316000</v>
          </cell>
          <cell r="R1266">
            <v>0</v>
          </cell>
        </row>
        <row r="1267">
          <cell r="A1267">
            <v>2000</v>
          </cell>
          <cell r="C1267" t="str">
            <v>KY</v>
          </cell>
          <cell r="D1267">
            <v>48706000</v>
          </cell>
          <cell r="E1267">
            <v>251000</v>
          </cell>
          <cell r="F1267">
            <v>0</v>
          </cell>
          <cell r="G1267">
            <v>811042000</v>
          </cell>
          <cell r="H1267">
            <v>0</v>
          </cell>
          <cell r="I1267">
            <v>126000</v>
          </cell>
          <cell r="J1267">
            <v>0</v>
          </cell>
          <cell r="K1267">
            <v>136000</v>
          </cell>
          <cell r="L1267">
            <v>0</v>
          </cell>
          <cell r="M1267">
            <v>795000</v>
          </cell>
          <cell r="N1267">
            <v>0</v>
          </cell>
          <cell r="O1267">
            <v>8525000</v>
          </cell>
          <cell r="P1267">
            <v>0</v>
          </cell>
          <cell r="Q1267">
            <v>127469000</v>
          </cell>
          <cell r="R1267">
            <v>17000</v>
          </cell>
        </row>
        <row r="1268">
          <cell r="A1268">
            <v>2000</v>
          </cell>
          <cell r="C1268" t="str">
            <v>LA</v>
          </cell>
          <cell r="D1268">
            <v>69713000</v>
          </cell>
          <cell r="E1268">
            <v>5266000</v>
          </cell>
          <cell r="F1268">
            <v>2608000</v>
          </cell>
          <cell r="G1268">
            <v>393188000</v>
          </cell>
          <cell r="H1268">
            <v>13278000</v>
          </cell>
          <cell r="I1268">
            <v>0</v>
          </cell>
          <cell r="J1268">
            <v>0</v>
          </cell>
          <cell r="K1268">
            <v>144000</v>
          </cell>
          <cell r="L1268">
            <v>158000</v>
          </cell>
          <cell r="M1268">
            <v>0</v>
          </cell>
          <cell r="N1268">
            <v>0</v>
          </cell>
          <cell r="O1268">
            <v>4761000</v>
          </cell>
          <cell r="P1268">
            <v>614000</v>
          </cell>
          <cell r="Q1268">
            <v>196164000</v>
          </cell>
          <cell r="R1268">
            <v>482000</v>
          </cell>
        </row>
        <row r="1269">
          <cell r="A1269">
            <v>2000</v>
          </cell>
          <cell r="C1269" t="str">
            <v>ME</v>
          </cell>
          <cell r="D1269">
            <v>28037000</v>
          </cell>
          <cell r="E1269">
            <v>86627000</v>
          </cell>
          <cell r="F1269">
            <v>804000</v>
          </cell>
          <cell r="G1269">
            <v>337079000</v>
          </cell>
          <cell r="H1269">
            <v>170000</v>
          </cell>
          <cell r="I1269">
            <v>1000</v>
          </cell>
          <cell r="J1269">
            <v>0</v>
          </cell>
          <cell r="K1269">
            <v>122000</v>
          </cell>
          <cell r="L1269">
            <v>0</v>
          </cell>
          <cell r="M1269">
            <v>364000</v>
          </cell>
          <cell r="N1269">
            <v>0</v>
          </cell>
          <cell r="O1269">
            <v>301000</v>
          </cell>
          <cell r="P1269">
            <v>30000</v>
          </cell>
          <cell r="Q1269">
            <v>134276000</v>
          </cell>
          <cell r="R1269">
            <v>4596000</v>
          </cell>
        </row>
        <row r="1270">
          <cell r="A1270">
            <v>2000</v>
          </cell>
          <cell r="C1270" t="str">
            <v>MD</v>
          </cell>
          <cell r="D1270">
            <v>39687000</v>
          </cell>
          <cell r="E1270">
            <v>22462000</v>
          </cell>
          <cell r="F1270">
            <v>6471000</v>
          </cell>
          <cell r="G1270">
            <v>909625000</v>
          </cell>
          <cell r="H1270">
            <v>1429000</v>
          </cell>
          <cell r="I1270">
            <v>0</v>
          </cell>
          <cell r="J1270">
            <v>3585000</v>
          </cell>
          <cell r="K1270">
            <v>628000</v>
          </cell>
          <cell r="L1270">
            <v>62000</v>
          </cell>
          <cell r="M1270">
            <v>27000</v>
          </cell>
          <cell r="N1270">
            <v>3760000</v>
          </cell>
          <cell r="O1270">
            <v>9272000</v>
          </cell>
          <cell r="P1270">
            <v>62000</v>
          </cell>
          <cell r="Q1270">
            <v>469038000</v>
          </cell>
          <cell r="R1270">
            <v>0</v>
          </cell>
        </row>
        <row r="1271">
          <cell r="A1271">
            <v>2000</v>
          </cell>
          <cell r="C1271" t="str">
            <v>MA</v>
          </cell>
          <cell r="D1271">
            <v>69421000</v>
          </cell>
          <cell r="E1271">
            <v>28822000</v>
          </cell>
          <cell r="F1271">
            <v>34577000</v>
          </cell>
          <cell r="G1271">
            <v>1084221000</v>
          </cell>
          <cell r="H1271">
            <v>3178000</v>
          </cell>
          <cell r="I1271">
            <v>335000</v>
          </cell>
          <cell r="J1271">
            <v>671000</v>
          </cell>
          <cell r="K1271">
            <v>0</v>
          </cell>
          <cell r="L1271">
            <v>144000</v>
          </cell>
          <cell r="M1271">
            <v>3511000</v>
          </cell>
          <cell r="N1271">
            <v>1044000</v>
          </cell>
          <cell r="O1271">
            <v>6253000</v>
          </cell>
          <cell r="P1271">
            <v>200000</v>
          </cell>
          <cell r="Q1271">
            <v>307948000</v>
          </cell>
          <cell r="R1271">
            <v>75791000</v>
          </cell>
        </row>
        <row r="1272">
          <cell r="A1272">
            <v>2000</v>
          </cell>
          <cell r="C1272" t="str">
            <v>MI</v>
          </cell>
          <cell r="D1272">
            <v>191036000</v>
          </cell>
          <cell r="E1272">
            <v>66323000</v>
          </cell>
          <cell r="F1272">
            <v>56228000</v>
          </cell>
          <cell r="G1272">
            <v>2956910000</v>
          </cell>
          <cell r="H1272">
            <v>0</v>
          </cell>
          <cell r="I1272">
            <v>0</v>
          </cell>
          <cell r="J1272">
            <v>0</v>
          </cell>
          <cell r="K1272">
            <v>13000</v>
          </cell>
          <cell r="L1272">
            <v>0</v>
          </cell>
          <cell r="M1272">
            <v>2409000</v>
          </cell>
          <cell r="N1272">
            <v>863000</v>
          </cell>
          <cell r="O1272">
            <v>41680000</v>
          </cell>
          <cell r="P1272">
            <v>0</v>
          </cell>
          <cell r="Q1272">
            <v>382422000</v>
          </cell>
          <cell r="R1272">
            <v>21553000</v>
          </cell>
        </row>
        <row r="1273">
          <cell r="A1273">
            <v>2000</v>
          </cell>
          <cell r="C1273" t="str">
            <v>MN</v>
          </cell>
          <cell r="D1273">
            <v>113004000</v>
          </cell>
          <cell r="E1273">
            <v>11947000</v>
          </cell>
          <cell r="F1273">
            <v>49541000</v>
          </cell>
          <cell r="G1273">
            <v>1954032000</v>
          </cell>
          <cell r="H1273">
            <v>4669000</v>
          </cell>
          <cell r="I1273">
            <v>0</v>
          </cell>
          <cell r="J1273">
            <v>1998000</v>
          </cell>
          <cell r="K1273">
            <v>2945000</v>
          </cell>
          <cell r="L1273">
            <v>0</v>
          </cell>
          <cell r="M1273">
            <v>1991000</v>
          </cell>
          <cell r="N1273">
            <v>2708000</v>
          </cell>
          <cell r="O1273">
            <v>27101000</v>
          </cell>
          <cell r="P1273">
            <v>143000</v>
          </cell>
          <cell r="Q1273">
            <v>442510000</v>
          </cell>
          <cell r="R1273">
            <v>29153000</v>
          </cell>
        </row>
        <row r="1274">
          <cell r="A1274">
            <v>2000</v>
          </cell>
          <cell r="C1274" t="str">
            <v>MS</v>
          </cell>
          <cell r="D1274">
            <v>51677000</v>
          </cell>
          <cell r="E1274">
            <v>232000</v>
          </cell>
          <cell r="F1274">
            <v>0</v>
          </cell>
          <cell r="G1274">
            <v>373768000</v>
          </cell>
          <cell r="H1274">
            <v>22781000</v>
          </cell>
          <cell r="I1274">
            <v>0</v>
          </cell>
          <cell r="J1274">
            <v>0</v>
          </cell>
          <cell r="K1274">
            <v>200000</v>
          </cell>
          <cell r="L1274">
            <v>0</v>
          </cell>
          <cell r="M1274">
            <v>228000</v>
          </cell>
          <cell r="N1274">
            <v>0</v>
          </cell>
          <cell r="O1274">
            <v>4123000</v>
          </cell>
          <cell r="P1274">
            <v>158000</v>
          </cell>
          <cell r="Q1274">
            <v>16323000</v>
          </cell>
          <cell r="R1274">
            <v>1000</v>
          </cell>
        </row>
        <row r="1275">
          <cell r="A1275">
            <v>2000</v>
          </cell>
          <cell r="C1275" t="str">
            <v>MO</v>
          </cell>
          <cell r="D1275">
            <v>52760000</v>
          </cell>
          <cell r="E1275">
            <v>30376000</v>
          </cell>
          <cell r="F1275">
            <v>0</v>
          </cell>
          <cell r="G1275">
            <v>707239000</v>
          </cell>
          <cell r="H1275">
            <v>25140000</v>
          </cell>
          <cell r="I1275">
            <v>387000</v>
          </cell>
          <cell r="J1275">
            <v>0</v>
          </cell>
          <cell r="K1275">
            <v>2671000</v>
          </cell>
          <cell r="L1275">
            <v>15783000</v>
          </cell>
          <cell r="M1275">
            <v>839000</v>
          </cell>
          <cell r="N1275">
            <v>0</v>
          </cell>
          <cell r="O1275">
            <v>24369000</v>
          </cell>
          <cell r="P1275">
            <v>16476000</v>
          </cell>
          <cell r="Q1275">
            <v>299219000</v>
          </cell>
          <cell r="R1275">
            <v>23888000</v>
          </cell>
        </row>
        <row r="1276">
          <cell r="A1276">
            <v>2000</v>
          </cell>
          <cell r="C1276" t="str">
            <v>MT</v>
          </cell>
          <cell r="D1276">
            <v>9292000</v>
          </cell>
          <cell r="E1276">
            <v>116000</v>
          </cell>
          <cell r="F1276">
            <v>11029000</v>
          </cell>
          <cell r="G1276">
            <v>165921000</v>
          </cell>
          <cell r="H1276">
            <v>749000</v>
          </cell>
          <cell r="I1276">
            <v>0</v>
          </cell>
          <cell r="J1276">
            <v>45000</v>
          </cell>
          <cell r="K1276">
            <v>8000</v>
          </cell>
          <cell r="L1276">
            <v>0</v>
          </cell>
          <cell r="M1276">
            <v>15000</v>
          </cell>
          <cell r="N1276">
            <v>84000</v>
          </cell>
          <cell r="O1276">
            <v>594000</v>
          </cell>
          <cell r="P1276">
            <v>1000</v>
          </cell>
          <cell r="Q1276">
            <v>26481000</v>
          </cell>
          <cell r="R1276">
            <v>0</v>
          </cell>
        </row>
        <row r="1277">
          <cell r="A1277">
            <v>2000</v>
          </cell>
          <cell r="C1277" t="str">
            <v>NE</v>
          </cell>
          <cell r="D1277">
            <v>29497000</v>
          </cell>
          <cell r="E1277">
            <v>57570000</v>
          </cell>
          <cell r="F1277">
            <v>32934000</v>
          </cell>
          <cell r="G1277">
            <v>372837000</v>
          </cell>
          <cell r="H1277">
            <v>1946000</v>
          </cell>
          <cell r="I1277">
            <v>85000</v>
          </cell>
          <cell r="J1277">
            <v>6549000</v>
          </cell>
          <cell r="K1277">
            <v>1082000</v>
          </cell>
          <cell r="L1277">
            <v>0</v>
          </cell>
          <cell r="M1277">
            <v>869000</v>
          </cell>
          <cell r="N1277">
            <v>7414000</v>
          </cell>
          <cell r="O1277">
            <v>4664000</v>
          </cell>
          <cell r="P1277">
            <v>14000</v>
          </cell>
          <cell r="Q1277">
            <v>46273000</v>
          </cell>
          <cell r="R1277">
            <v>1211000</v>
          </cell>
        </row>
        <row r="1278">
          <cell r="A1278">
            <v>2000</v>
          </cell>
          <cell r="C1278" t="str">
            <v>NV</v>
          </cell>
          <cell r="D1278">
            <v>33867000</v>
          </cell>
          <cell r="E1278">
            <v>39000</v>
          </cell>
          <cell r="F1278">
            <v>0</v>
          </cell>
          <cell r="G1278">
            <v>287684000</v>
          </cell>
          <cell r="H1278">
            <v>1074000</v>
          </cell>
          <cell r="I1278">
            <v>77000</v>
          </cell>
          <cell r="J1278">
            <v>0</v>
          </cell>
          <cell r="K1278">
            <v>412000</v>
          </cell>
          <cell r="L1278">
            <v>0</v>
          </cell>
          <cell r="M1278">
            <v>1148000</v>
          </cell>
          <cell r="N1278">
            <v>0</v>
          </cell>
          <cell r="O1278">
            <v>3177000</v>
          </cell>
          <cell r="P1278">
            <v>24000</v>
          </cell>
          <cell r="Q1278">
            <v>22574000</v>
          </cell>
          <cell r="R1278">
            <v>2105000</v>
          </cell>
        </row>
        <row r="1279">
          <cell r="A1279">
            <v>2000</v>
          </cell>
          <cell r="C1279" t="str">
            <v>NH</v>
          </cell>
          <cell r="D1279">
            <v>20540000</v>
          </cell>
          <cell r="E1279">
            <v>873000</v>
          </cell>
          <cell r="F1279">
            <v>14779000</v>
          </cell>
          <cell r="G1279">
            <v>263883000</v>
          </cell>
          <cell r="H1279">
            <v>222000</v>
          </cell>
          <cell r="I1279">
            <v>15000</v>
          </cell>
          <cell r="J1279">
            <v>358000</v>
          </cell>
          <cell r="K1279">
            <v>335000</v>
          </cell>
          <cell r="L1279">
            <v>0</v>
          </cell>
          <cell r="M1279">
            <v>1090000</v>
          </cell>
          <cell r="N1279">
            <v>818000</v>
          </cell>
          <cell r="O1279">
            <v>4747000</v>
          </cell>
          <cell r="P1279">
            <v>23000</v>
          </cell>
          <cell r="Q1279">
            <v>48747000</v>
          </cell>
          <cell r="R1279">
            <v>3236000</v>
          </cell>
        </row>
        <row r="1280">
          <cell r="A1280">
            <v>2000</v>
          </cell>
          <cell r="C1280" t="str">
            <v>NJ</v>
          </cell>
          <cell r="D1280">
            <v>36920000</v>
          </cell>
          <cell r="E1280">
            <v>33701000</v>
          </cell>
          <cell r="F1280">
            <v>47609000</v>
          </cell>
          <cell r="G1280">
            <v>1459916000</v>
          </cell>
          <cell r="H1280">
            <v>9827000</v>
          </cell>
          <cell r="I1280">
            <v>0</v>
          </cell>
          <cell r="J1280">
            <v>775000</v>
          </cell>
          <cell r="K1280">
            <v>4693000</v>
          </cell>
          <cell r="L1280">
            <v>632000</v>
          </cell>
          <cell r="M1280">
            <v>0</v>
          </cell>
          <cell r="N1280">
            <v>1053000</v>
          </cell>
          <cell r="O1280">
            <v>4943000</v>
          </cell>
          <cell r="P1280">
            <v>862000</v>
          </cell>
          <cell r="Q1280">
            <v>474438000</v>
          </cell>
          <cell r="R1280">
            <v>6978000</v>
          </cell>
        </row>
        <row r="1281">
          <cell r="A1281">
            <v>2000</v>
          </cell>
          <cell r="C1281" t="str">
            <v>NM</v>
          </cell>
          <cell r="D1281">
            <v>48645000</v>
          </cell>
          <cell r="E1281">
            <v>1681000</v>
          </cell>
          <cell r="F1281">
            <v>19559000</v>
          </cell>
          <cell r="G1281">
            <v>214870000</v>
          </cell>
          <cell r="H1281">
            <v>1417000</v>
          </cell>
          <cell r="I1281">
            <v>36000</v>
          </cell>
          <cell r="J1281">
            <v>20000</v>
          </cell>
          <cell r="K1281">
            <v>11000</v>
          </cell>
          <cell r="L1281">
            <v>0</v>
          </cell>
          <cell r="M1281">
            <v>630000</v>
          </cell>
          <cell r="N1281">
            <v>197000</v>
          </cell>
          <cell r="O1281">
            <v>1361000</v>
          </cell>
          <cell r="P1281">
            <v>20000</v>
          </cell>
          <cell r="Q1281">
            <v>141270000</v>
          </cell>
          <cell r="R1281">
            <v>3855000</v>
          </cell>
        </row>
        <row r="1282">
          <cell r="A1282">
            <v>2000</v>
          </cell>
          <cell r="C1282" t="str">
            <v>NY</v>
          </cell>
          <cell r="D1282">
            <v>260029000</v>
          </cell>
          <cell r="E1282">
            <v>360692000</v>
          </cell>
          <cell r="F1282">
            <v>137504000</v>
          </cell>
          <cell r="G1282">
            <v>6107250000</v>
          </cell>
          <cell r="H1282">
            <v>7696000</v>
          </cell>
          <cell r="I1282">
            <v>22407000</v>
          </cell>
          <cell r="J1282">
            <v>461000</v>
          </cell>
          <cell r="K1282">
            <v>46370000</v>
          </cell>
          <cell r="L1282">
            <v>99000</v>
          </cell>
          <cell r="M1282">
            <v>40954000</v>
          </cell>
          <cell r="N1282">
            <v>1347000</v>
          </cell>
          <cell r="O1282">
            <v>94807000</v>
          </cell>
          <cell r="P1282">
            <v>160000</v>
          </cell>
          <cell r="Q1282">
            <v>1804632000</v>
          </cell>
          <cell r="R1282">
            <v>552408000</v>
          </cell>
        </row>
        <row r="1283">
          <cell r="A1283">
            <v>2000</v>
          </cell>
          <cell r="C1283" t="str">
            <v>NC</v>
          </cell>
          <cell r="D1283">
            <v>102363000</v>
          </cell>
          <cell r="E1283">
            <v>12995000</v>
          </cell>
          <cell r="F1283">
            <v>0</v>
          </cell>
          <cell r="G1283">
            <v>1461067000</v>
          </cell>
          <cell r="H1283">
            <v>6801000</v>
          </cell>
          <cell r="I1283">
            <v>0</v>
          </cell>
          <cell r="J1283">
            <v>0</v>
          </cell>
          <cell r="K1283">
            <v>11695000</v>
          </cell>
          <cell r="L1283">
            <v>297000</v>
          </cell>
          <cell r="M1283">
            <v>3393000</v>
          </cell>
          <cell r="N1283">
            <v>0</v>
          </cell>
          <cell r="O1283">
            <v>23559000</v>
          </cell>
          <cell r="P1283">
            <v>358000</v>
          </cell>
          <cell r="Q1283">
            <v>148528000</v>
          </cell>
          <cell r="R1283">
            <v>542996000</v>
          </cell>
        </row>
        <row r="1284">
          <cell r="A1284">
            <v>2000</v>
          </cell>
          <cell r="C1284" t="str">
            <v>ND</v>
          </cell>
          <cell r="D1284">
            <v>7075000</v>
          </cell>
          <cell r="E1284">
            <v>4573000</v>
          </cell>
          <cell r="F1284">
            <v>3490000</v>
          </cell>
          <cell r="G1284">
            <v>192549000</v>
          </cell>
          <cell r="H1284">
            <v>621000</v>
          </cell>
          <cell r="I1284">
            <v>0</v>
          </cell>
          <cell r="J1284">
            <v>87000</v>
          </cell>
          <cell r="K1284">
            <v>119000</v>
          </cell>
          <cell r="L1284">
            <v>0</v>
          </cell>
          <cell r="M1284">
            <v>295000</v>
          </cell>
          <cell r="N1284">
            <v>109000</v>
          </cell>
          <cell r="O1284">
            <v>567000</v>
          </cell>
          <cell r="P1284">
            <v>26000</v>
          </cell>
          <cell r="Q1284">
            <v>14179000</v>
          </cell>
          <cell r="R1284">
            <v>365000</v>
          </cell>
        </row>
        <row r="1285">
          <cell r="A1285">
            <v>2000</v>
          </cell>
          <cell r="C1285" t="str">
            <v>OH</v>
          </cell>
          <cell r="D1285">
            <v>214317000</v>
          </cell>
          <cell r="E1285">
            <v>224301000</v>
          </cell>
          <cell r="F1285">
            <v>40626000</v>
          </cell>
          <cell r="G1285">
            <v>1976343000</v>
          </cell>
          <cell r="H1285">
            <v>1343000</v>
          </cell>
          <cell r="I1285">
            <v>500000</v>
          </cell>
          <cell r="J1285">
            <v>684000</v>
          </cell>
          <cell r="K1285">
            <v>6720000</v>
          </cell>
          <cell r="L1285">
            <v>0</v>
          </cell>
          <cell r="M1285">
            <v>7324000</v>
          </cell>
          <cell r="N1285">
            <v>1309000</v>
          </cell>
          <cell r="O1285">
            <v>38224000</v>
          </cell>
          <cell r="P1285">
            <v>0</v>
          </cell>
          <cell r="Q1285">
            <v>580032000</v>
          </cell>
          <cell r="R1285">
            <v>94941000</v>
          </cell>
        </row>
        <row r="1286">
          <cell r="A1286">
            <v>2000</v>
          </cell>
          <cell r="C1286" t="str">
            <v>OK</v>
          </cell>
          <cell r="D1286">
            <v>62104000</v>
          </cell>
          <cell r="E1286">
            <v>37000</v>
          </cell>
          <cell r="F1286">
            <v>48678000</v>
          </cell>
          <cell r="G1286">
            <v>392580000</v>
          </cell>
          <cell r="H1286">
            <v>0</v>
          </cell>
          <cell r="I1286">
            <v>0</v>
          </cell>
          <cell r="J1286">
            <v>5453000</v>
          </cell>
          <cell r="K1286">
            <v>2998000</v>
          </cell>
          <cell r="L1286">
            <v>0</v>
          </cell>
          <cell r="M1286">
            <v>960000</v>
          </cell>
          <cell r="N1286">
            <v>6046000</v>
          </cell>
          <cell r="O1286">
            <v>18689000</v>
          </cell>
          <cell r="P1286">
            <v>0</v>
          </cell>
          <cell r="Q1286">
            <v>41199000</v>
          </cell>
          <cell r="R1286">
            <v>19905000</v>
          </cell>
        </row>
        <row r="1287">
          <cell r="A1287">
            <v>2000</v>
          </cell>
          <cell r="C1287" t="str">
            <v>OR</v>
          </cell>
          <cell r="D1287">
            <v>79413000</v>
          </cell>
          <cell r="E1287">
            <v>101000</v>
          </cell>
          <cell r="F1287">
            <v>0</v>
          </cell>
          <cell r="G1287">
            <v>726536000</v>
          </cell>
          <cell r="H1287">
            <v>14171000</v>
          </cell>
          <cell r="I1287">
            <v>0</v>
          </cell>
          <cell r="J1287">
            <v>0</v>
          </cell>
          <cell r="K1287">
            <v>550000</v>
          </cell>
          <cell r="L1287">
            <v>0</v>
          </cell>
          <cell r="M1287">
            <v>153000</v>
          </cell>
          <cell r="N1287">
            <v>0</v>
          </cell>
          <cell r="O1287">
            <v>3033000</v>
          </cell>
          <cell r="P1287">
            <v>795000</v>
          </cell>
          <cell r="Q1287">
            <v>245886000</v>
          </cell>
          <cell r="R1287">
            <v>8000</v>
          </cell>
        </row>
        <row r="1288">
          <cell r="A1288">
            <v>2000</v>
          </cell>
          <cell r="C1288" t="str">
            <v>PA</v>
          </cell>
          <cell r="D1288">
            <v>241755000</v>
          </cell>
          <cell r="E1288">
            <v>121580000</v>
          </cell>
          <cell r="F1288">
            <v>186612000</v>
          </cell>
          <cell r="G1288">
            <v>4477039000</v>
          </cell>
          <cell r="H1288">
            <v>1979000</v>
          </cell>
          <cell r="I1288">
            <v>0</v>
          </cell>
          <cell r="J1288">
            <v>0</v>
          </cell>
          <cell r="K1288">
            <v>21207000</v>
          </cell>
          <cell r="L1288">
            <v>0</v>
          </cell>
          <cell r="M1288">
            <v>5971000</v>
          </cell>
          <cell r="N1288">
            <v>685000</v>
          </cell>
          <cell r="O1288">
            <v>80814000</v>
          </cell>
          <cell r="P1288">
            <v>0</v>
          </cell>
          <cell r="Q1288">
            <v>480285000</v>
          </cell>
          <cell r="R1288">
            <v>105330000</v>
          </cell>
        </row>
        <row r="1289">
          <cell r="A1289">
            <v>2000</v>
          </cell>
          <cell r="C1289" t="str">
            <v>RI</v>
          </cell>
          <cell r="D1289">
            <v>42390000</v>
          </cell>
          <cell r="E1289">
            <v>542000</v>
          </cell>
          <cell r="F1289">
            <v>16047000</v>
          </cell>
          <cell r="G1289">
            <v>236905000</v>
          </cell>
          <cell r="H1289">
            <v>0</v>
          </cell>
          <cell r="I1289">
            <v>13000</v>
          </cell>
          <cell r="J1289">
            <v>97000</v>
          </cell>
          <cell r="K1289">
            <v>1271000</v>
          </cell>
          <cell r="L1289">
            <v>0</v>
          </cell>
          <cell r="M1289">
            <v>304000</v>
          </cell>
          <cell r="N1289">
            <v>156000</v>
          </cell>
          <cell r="O1289">
            <v>5915000</v>
          </cell>
          <cell r="P1289">
            <v>0</v>
          </cell>
          <cell r="Q1289">
            <v>151783000</v>
          </cell>
          <cell r="R1289">
            <v>1627000</v>
          </cell>
        </row>
        <row r="1290">
          <cell r="A1290">
            <v>2000</v>
          </cell>
          <cell r="C1290" t="str">
            <v>SC</v>
          </cell>
          <cell r="D1290">
            <v>64749000</v>
          </cell>
          <cell r="E1290">
            <v>100501000</v>
          </cell>
          <cell r="F1290">
            <v>0</v>
          </cell>
          <cell r="G1290">
            <v>452975000</v>
          </cell>
          <cell r="H1290">
            <v>0</v>
          </cell>
          <cell r="I1290">
            <v>376000</v>
          </cell>
          <cell r="J1290">
            <v>0</v>
          </cell>
          <cell r="K1290">
            <v>1323000</v>
          </cell>
          <cell r="L1290">
            <v>0</v>
          </cell>
          <cell r="M1290">
            <v>2925000</v>
          </cell>
          <cell r="N1290">
            <v>0</v>
          </cell>
          <cell r="O1290">
            <v>13660000</v>
          </cell>
          <cell r="P1290">
            <v>0</v>
          </cell>
          <cell r="Q1290">
            <v>71990000</v>
          </cell>
          <cell r="R1290">
            <v>74383000</v>
          </cell>
        </row>
        <row r="1291">
          <cell r="A1291">
            <v>2000</v>
          </cell>
          <cell r="C1291" t="str">
            <v>SD</v>
          </cell>
          <cell r="D1291">
            <v>16637000</v>
          </cell>
          <cell r="E1291">
            <v>4530000</v>
          </cell>
          <cell r="F1291">
            <v>3275000</v>
          </cell>
          <cell r="G1291">
            <v>129757000</v>
          </cell>
          <cell r="H1291">
            <v>779000</v>
          </cell>
          <cell r="I1291">
            <v>0</v>
          </cell>
          <cell r="J1291">
            <v>6000</v>
          </cell>
          <cell r="K1291">
            <v>0</v>
          </cell>
          <cell r="L1291">
            <v>0</v>
          </cell>
          <cell r="M1291">
            <v>1034000</v>
          </cell>
          <cell r="N1291">
            <v>57000</v>
          </cell>
          <cell r="O1291">
            <v>1382000</v>
          </cell>
          <cell r="P1291">
            <v>18000</v>
          </cell>
          <cell r="Q1291">
            <v>33724000</v>
          </cell>
          <cell r="R1291">
            <v>168000</v>
          </cell>
        </row>
        <row r="1292">
          <cell r="A1292">
            <v>2000</v>
          </cell>
          <cell r="C1292" t="str">
            <v>TN</v>
          </cell>
          <cell r="D1292">
            <v>82702000</v>
          </cell>
          <cell r="E1292">
            <v>36926000</v>
          </cell>
          <cell r="F1292">
            <v>0</v>
          </cell>
          <cell r="G1292">
            <v>812704000</v>
          </cell>
          <cell r="H1292">
            <v>2538000</v>
          </cell>
          <cell r="I1292">
            <v>0</v>
          </cell>
          <cell r="J1292">
            <v>0</v>
          </cell>
          <cell r="K1292">
            <v>847000</v>
          </cell>
          <cell r="L1292">
            <v>0</v>
          </cell>
          <cell r="M1292">
            <v>347000</v>
          </cell>
          <cell r="N1292">
            <v>0</v>
          </cell>
          <cell r="O1292">
            <v>1280000</v>
          </cell>
          <cell r="P1292">
            <v>0</v>
          </cell>
          <cell r="Q1292">
            <v>118100000</v>
          </cell>
          <cell r="R1292">
            <v>184832000</v>
          </cell>
        </row>
        <row r="1293">
          <cell r="A1293">
            <v>2000</v>
          </cell>
          <cell r="C1293" t="str">
            <v>TX</v>
          </cell>
          <cell r="D1293">
            <v>226626000</v>
          </cell>
          <cell r="E1293">
            <v>25516000</v>
          </cell>
          <cell r="F1293">
            <v>0</v>
          </cell>
          <cell r="G1293">
            <v>1739622000</v>
          </cell>
          <cell r="H1293">
            <v>29252000</v>
          </cell>
          <cell r="I1293">
            <v>0</v>
          </cell>
          <cell r="J1293">
            <v>0</v>
          </cell>
          <cell r="K1293">
            <v>2673000</v>
          </cell>
          <cell r="L1293">
            <v>27704000</v>
          </cell>
          <cell r="M1293">
            <v>106000</v>
          </cell>
          <cell r="N1293">
            <v>0</v>
          </cell>
          <cell r="O1293">
            <v>18352000</v>
          </cell>
          <cell r="P1293">
            <v>29305000</v>
          </cell>
          <cell r="Q1293">
            <v>748133000</v>
          </cell>
          <cell r="R1293">
            <v>397256000</v>
          </cell>
        </row>
        <row r="1294">
          <cell r="A1294">
            <v>2000</v>
          </cell>
          <cell r="C1294" t="str">
            <v>US</v>
          </cell>
          <cell r="D1294">
            <v>4063107000</v>
          </cell>
          <cell r="E1294">
            <v>2112137000</v>
          </cell>
          <cell r="F1294">
            <v>1153054000</v>
          </cell>
          <cell r="G1294">
            <v>53577346000</v>
          </cell>
          <cell r="H1294">
            <v>290286000</v>
          </cell>
          <cell r="I1294">
            <v>26938000</v>
          </cell>
          <cell r="J1294">
            <v>41381000</v>
          </cell>
          <cell r="K1294">
            <v>290481000</v>
          </cell>
          <cell r="L1294">
            <v>51788000</v>
          </cell>
          <cell r="M1294">
            <v>114558000</v>
          </cell>
          <cell r="N1294">
            <v>51112000</v>
          </cell>
          <cell r="O1294">
            <v>795164000</v>
          </cell>
          <cell r="P1294">
            <v>65556000</v>
          </cell>
          <cell r="Q1294">
            <v>17693949000</v>
          </cell>
          <cell r="R1294">
            <v>2967553000</v>
          </cell>
        </row>
        <row r="1295">
          <cell r="A1295">
            <v>2000</v>
          </cell>
          <cell r="C1295" t="str">
            <v>UT</v>
          </cell>
          <cell r="D1295">
            <v>10853000</v>
          </cell>
          <cell r="E1295">
            <v>98147000</v>
          </cell>
          <cell r="F1295">
            <v>0</v>
          </cell>
          <cell r="G1295">
            <v>204069000</v>
          </cell>
          <cell r="H1295">
            <v>0</v>
          </cell>
          <cell r="I1295">
            <v>0</v>
          </cell>
          <cell r="J1295">
            <v>0</v>
          </cell>
          <cell r="K1295">
            <v>0</v>
          </cell>
          <cell r="L1295">
            <v>0</v>
          </cell>
          <cell r="M1295">
            <v>0</v>
          </cell>
          <cell r="N1295">
            <v>0</v>
          </cell>
          <cell r="O1295">
            <v>3414000</v>
          </cell>
          <cell r="P1295">
            <v>0</v>
          </cell>
          <cell r="Q1295">
            <v>274937000</v>
          </cell>
          <cell r="R1295">
            <v>2802000</v>
          </cell>
        </row>
        <row r="1296">
          <cell r="A1296">
            <v>2000</v>
          </cell>
          <cell r="C1296" t="str">
            <v>VT</v>
          </cell>
          <cell r="D1296">
            <v>3518000</v>
          </cell>
          <cell r="E1296">
            <v>15774000</v>
          </cell>
          <cell r="F1296">
            <v>9573000</v>
          </cell>
          <cell r="G1296">
            <v>155893000</v>
          </cell>
          <cell r="H1296">
            <v>0</v>
          </cell>
          <cell r="I1296">
            <v>0</v>
          </cell>
          <cell r="J1296">
            <v>22000</v>
          </cell>
          <cell r="K1296">
            <v>0</v>
          </cell>
          <cell r="L1296">
            <v>0</v>
          </cell>
          <cell r="M1296">
            <v>0</v>
          </cell>
          <cell r="N1296">
            <v>22000</v>
          </cell>
          <cell r="O1296">
            <v>0</v>
          </cell>
          <cell r="P1296">
            <v>0</v>
          </cell>
          <cell r="Q1296">
            <v>52362000</v>
          </cell>
          <cell r="R1296">
            <v>3301000</v>
          </cell>
        </row>
        <row r="1297">
          <cell r="A1297">
            <v>2000</v>
          </cell>
          <cell r="C1297" t="str">
            <v>VA</v>
          </cell>
          <cell r="D1297">
            <v>95920000</v>
          </cell>
          <cell r="E1297">
            <v>63166000</v>
          </cell>
          <cell r="F1297">
            <v>0</v>
          </cell>
          <cell r="G1297">
            <v>927465000</v>
          </cell>
          <cell r="H1297">
            <v>2698000</v>
          </cell>
          <cell r="I1297">
            <v>0</v>
          </cell>
          <cell r="J1297">
            <v>0</v>
          </cell>
          <cell r="K1297">
            <v>594000</v>
          </cell>
          <cell r="L1297">
            <v>1000</v>
          </cell>
          <cell r="M1297">
            <v>5561000</v>
          </cell>
          <cell r="N1297">
            <v>0</v>
          </cell>
          <cell r="O1297">
            <v>13765000</v>
          </cell>
          <cell r="P1297">
            <v>86000</v>
          </cell>
          <cell r="Q1297">
            <v>612409000</v>
          </cell>
          <cell r="R1297">
            <v>58794000</v>
          </cell>
        </row>
        <row r="1298">
          <cell r="A1298">
            <v>2000</v>
          </cell>
          <cell r="C1298" t="str">
            <v>WA</v>
          </cell>
          <cell r="D1298">
            <v>122714000</v>
          </cell>
          <cell r="E1298">
            <v>24000</v>
          </cell>
          <cell r="F1298">
            <v>23875000</v>
          </cell>
          <cell r="G1298">
            <v>941257000</v>
          </cell>
          <cell r="H1298">
            <v>4744000</v>
          </cell>
          <cell r="I1298">
            <v>0</v>
          </cell>
          <cell r="J1298">
            <v>1245000</v>
          </cell>
          <cell r="K1298">
            <v>780000</v>
          </cell>
          <cell r="L1298">
            <v>77000</v>
          </cell>
          <cell r="M1298">
            <v>5869000</v>
          </cell>
          <cell r="N1298">
            <v>1300000</v>
          </cell>
          <cell r="O1298">
            <v>3990000</v>
          </cell>
          <cell r="P1298">
            <v>382000</v>
          </cell>
          <cell r="Q1298">
            <v>626835000</v>
          </cell>
          <cell r="R1298">
            <v>225151000</v>
          </cell>
        </row>
        <row r="1299">
          <cell r="A1299">
            <v>2000</v>
          </cell>
          <cell r="C1299" t="str">
            <v>WV</v>
          </cell>
          <cell r="D1299">
            <v>33831000</v>
          </cell>
          <cell r="E1299">
            <v>0</v>
          </cell>
          <cell r="F1299">
            <v>1767000</v>
          </cell>
          <cell r="G1299">
            <v>268801000</v>
          </cell>
          <cell r="H1299">
            <v>1515000</v>
          </cell>
          <cell r="I1299">
            <v>18000</v>
          </cell>
          <cell r="J1299">
            <v>3000</v>
          </cell>
          <cell r="K1299">
            <v>160000</v>
          </cell>
          <cell r="L1299">
            <v>0</v>
          </cell>
          <cell r="M1299">
            <v>2722000</v>
          </cell>
          <cell r="N1299">
            <v>4000</v>
          </cell>
          <cell r="O1299">
            <v>9587000</v>
          </cell>
          <cell r="P1299">
            <v>138000</v>
          </cell>
          <cell r="Q1299">
            <v>45975000</v>
          </cell>
          <cell r="R1299">
            <v>0</v>
          </cell>
        </row>
        <row r="1300">
          <cell r="A1300">
            <v>2000</v>
          </cell>
          <cell r="C1300" t="str">
            <v>WI</v>
          </cell>
          <cell r="D1300">
            <v>95299000</v>
          </cell>
          <cell r="E1300">
            <v>40215000</v>
          </cell>
          <cell r="F1300">
            <v>37428000</v>
          </cell>
          <cell r="G1300">
            <v>1388178000</v>
          </cell>
          <cell r="H1300">
            <v>11405000</v>
          </cell>
          <cell r="I1300">
            <v>14000</v>
          </cell>
          <cell r="J1300">
            <v>1642000</v>
          </cell>
          <cell r="K1300">
            <v>8189000</v>
          </cell>
          <cell r="L1300">
            <v>563000</v>
          </cell>
          <cell r="M1300">
            <v>1064000</v>
          </cell>
          <cell r="N1300">
            <v>1975000</v>
          </cell>
          <cell r="O1300">
            <v>10140000</v>
          </cell>
          <cell r="P1300">
            <v>757000</v>
          </cell>
          <cell r="Q1300">
            <v>322535000</v>
          </cell>
          <cell r="R1300">
            <v>38713000</v>
          </cell>
        </row>
        <row r="1301">
          <cell r="A1301">
            <v>2000</v>
          </cell>
          <cell r="C1301" t="str">
            <v>WY</v>
          </cell>
          <cell r="D1301">
            <v>24042000</v>
          </cell>
          <cell r="E1301">
            <v>6930000</v>
          </cell>
          <cell r="F1301">
            <v>134000</v>
          </cell>
          <cell r="G1301">
            <v>62901000</v>
          </cell>
          <cell r="H1301">
            <v>0</v>
          </cell>
          <cell r="I1301">
            <v>0</v>
          </cell>
          <cell r="J1301">
            <v>0</v>
          </cell>
          <cell r="K1301">
            <v>2431000</v>
          </cell>
          <cell r="L1301">
            <v>0</v>
          </cell>
          <cell r="M1301">
            <v>1116000</v>
          </cell>
          <cell r="N1301">
            <v>1000</v>
          </cell>
          <cell r="O1301">
            <v>3710000</v>
          </cell>
          <cell r="P1301">
            <v>0</v>
          </cell>
          <cell r="Q1301">
            <v>2643000</v>
          </cell>
          <cell r="R1301">
            <v>80000</v>
          </cell>
        </row>
        <row r="1302">
          <cell r="A1302">
            <v>2001</v>
          </cell>
          <cell r="C1302" t="str">
            <v>US</v>
          </cell>
          <cell r="D1302">
            <v>4271368000</v>
          </cell>
          <cell r="E1302">
            <v>2213287000</v>
          </cell>
          <cell r="F1302">
            <v>1256646000</v>
          </cell>
          <cell r="G1302">
            <v>58191196000</v>
          </cell>
          <cell r="H1302">
            <v>299808000</v>
          </cell>
          <cell r="I1302">
            <v>27951000</v>
          </cell>
          <cell r="J1302">
            <v>35795000</v>
          </cell>
          <cell r="K1302">
            <v>274991000</v>
          </cell>
          <cell r="L1302">
            <v>19553000</v>
          </cell>
          <cell r="M1302">
            <v>87462000</v>
          </cell>
          <cell r="N1302">
            <v>49058000</v>
          </cell>
          <cell r="O1302">
            <v>719037000</v>
          </cell>
          <cell r="P1302">
            <v>35744000</v>
          </cell>
          <cell r="Q1302">
            <v>17357896000</v>
          </cell>
          <cell r="R1302">
            <v>2955571000</v>
          </cell>
        </row>
        <row r="1303">
          <cell r="A1303">
            <v>2002</v>
          </cell>
          <cell r="C1303" t="str">
            <v>AL</v>
          </cell>
          <cell r="D1303">
            <v>81471000</v>
          </cell>
          <cell r="E1303">
            <v>13000</v>
          </cell>
          <cell r="F1303">
            <v>0</v>
          </cell>
          <cell r="G1303">
            <v>348170000</v>
          </cell>
          <cell r="H1303">
            <v>18571000</v>
          </cell>
          <cell r="I1303">
            <v>267000</v>
          </cell>
          <cell r="J1303">
            <v>0</v>
          </cell>
          <cell r="K1303">
            <v>99000</v>
          </cell>
          <cell r="L1303">
            <v>0</v>
          </cell>
          <cell r="M1303">
            <v>1242000</v>
          </cell>
          <cell r="N1303">
            <v>0</v>
          </cell>
          <cell r="O1303">
            <v>2806000</v>
          </cell>
          <cell r="P1303">
            <v>138000</v>
          </cell>
          <cell r="Q1303">
            <v>736914000</v>
          </cell>
          <cell r="R1303">
            <v>0</v>
          </cell>
        </row>
        <row r="1304">
          <cell r="A1304">
            <v>2002</v>
          </cell>
          <cell r="C1304" t="str">
            <v>AK</v>
          </cell>
          <cell r="D1304">
            <v>32569000</v>
          </cell>
          <cell r="E1304">
            <v>590000</v>
          </cell>
          <cell r="F1304">
            <v>34238000</v>
          </cell>
          <cell r="G1304">
            <v>157714000</v>
          </cell>
          <cell r="H1304">
            <v>28210000</v>
          </cell>
          <cell r="I1304">
            <v>0</v>
          </cell>
          <cell r="J1304">
            <v>1280000</v>
          </cell>
          <cell r="K1304">
            <v>86000</v>
          </cell>
          <cell r="L1304">
            <v>0</v>
          </cell>
          <cell r="M1304">
            <v>341000</v>
          </cell>
          <cell r="N1304">
            <v>1820000</v>
          </cell>
          <cell r="O1304">
            <v>3265000</v>
          </cell>
          <cell r="P1304">
            <v>184000</v>
          </cell>
          <cell r="Q1304">
            <v>143023000</v>
          </cell>
          <cell r="R1304">
            <v>6084000</v>
          </cell>
        </row>
        <row r="1305">
          <cell r="A1305">
            <v>2002</v>
          </cell>
          <cell r="C1305" t="str">
            <v>AZ</v>
          </cell>
          <cell r="D1305">
            <v>55956000</v>
          </cell>
          <cell r="E1305">
            <v>0</v>
          </cell>
          <cell r="F1305">
            <v>5926000</v>
          </cell>
          <cell r="G1305">
            <v>542347000</v>
          </cell>
          <cell r="H1305">
            <v>12013000</v>
          </cell>
          <cell r="I1305">
            <v>0</v>
          </cell>
          <cell r="J1305">
            <v>6000</v>
          </cell>
          <cell r="K1305">
            <v>362000</v>
          </cell>
          <cell r="L1305">
            <v>3803000</v>
          </cell>
          <cell r="M1305">
            <v>0</v>
          </cell>
          <cell r="N1305">
            <v>152000</v>
          </cell>
          <cell r="O1305">
            <v>22580000</v>
          </cell>
          <cell r="P1305">
            <v>4079000</v>
          </cell>
          <cell r="Q1305">
            <v>119169000</v>
          </cell>
          <cell r="R1305">
            <v>45369000</v>
          </cell>
        </row>
        <row r="1306">
          <cell r="A1306">
            <v>2002</v>
          </cell>
          <cell r="C1306" t="str">
            <v>AR</v>
          </cell>
          <cell r="D1306">
            <v>43129000</v>
          </cell>
          <cell r="E1306">
            <v>130000</v>
          </cell>
          <cell r="F1306">
            <v>0</v>
          </cell>
          <cell r="G1306">
            <v>478128000</v>
          </cell>
          <cell r="H1306">
            <v>4250000</v>
          </cell>
          <cell r="I1306">
            <v>0</v>
          </cell>
          <cell r="J1306">
            <v>0</v>
          </cell>
          <cell r="K1306">
            <v>753000</v>
          </cell>
          <cell r="L1306">
            <v>0</v>
          </cell>
          <cell r="M1306">
            <v>0</v>
          </cell>
          <cell r="N1306">
            <v>0</v>
          </cell>
          <cell r="O1306">
            <v>1063000</v>
          </cell>
          <cell r="P1306">
            <v>57000</v>
          </cell>
          <cell r="Q1306">
            <v>25366000</v>
          </cell>
          <cell r="R1306">
            <v>32596000</v>
          </cell>
        </row>
        <row r="1307">
          <cell r="A1307">
            <v>2002</v>
          </cell>
          <cell r="C1307" t="str">
            <v>CA</v>
          </cell>
          <cell r="D1307">
            <v>367183000</v>
          </cell>
          <cell r="E1307">
            <v>63599000</v>
          </cell>
          <cell r="F1307">
            <v>145381000</v>
          </cell>
          <cell r="G1307">
            <v>9484248000</v>
          </cell>
          <cell r="H1307">
            <v>25487000</v>
          </cell>
          <cell r="I1307">
            <v>2114000</v>
          </cell>
          <cell r="J1307">
            <v>3072000</v>
          </cell>
          <cell r="K1307">
            <v>131424000</v>
          </cell>
          <cell r="L1307">
            <v>0</v>
          </cell>
          <cell r="M1307">
            <v>8788000</v>
          </cell>
          <cell r="N1307">
            <v>3423000</v>
          </cell>
          <cell r="O1307">
            <v>158803000</v>
          </cell>
          <cell r="P1307">
            <v>257000</v>
          </cell>
          <cell r="Q1307">
            <v>5214654000</v>
          </cell>
          <cell r="R1307">
            <v>398231000</v>
          </cell>
        </row>
        <row r="1308">
          <cell r="A1308">
            <v>2002</v>
          </cell>
          <cell r="C1308" t="str">
            <v>CO</v>
          </cell>
          <cell r="D1308">
            <v>47235000</v>
          </cell>
          <cell r="E1308">
            <v>5891000</v>
          </cell>
          <cell r="F1308">
            <v>21440000</v>
          </cell>
          <cell r="G1308">
            <v>997326000</v>
          </cell>
          <cell r="H1308">
            <v>0</v>
          </cell>
          <cell r="I1308">
            <v>3000</v>
          </cell>
          <cell r="J1308">
            <v>369000</v>
          </cell>
          <cell r="K1308">
            <v>44139000</v>
          </cell>
          <cell r="L1308">
            <v>0</v>
          </cell>
          <cell r="M1308">
            <v>674000</v>
          </cell>
          <cell r="N1308">
            <v>433000</v>
          </cell>
          <cell r="O1308">
            <v>57928000</v>
          </cell>
          <cell r="P1308">
            <v>0</v>
          </cell>
          <cell r="Q1308">
            <v>46529000</v>
          </cell>
          <cell r="R1308">
            <v>4501000</v>
          </cell>
        </row>
        <row r="1309">
          <cell r="A1309">
            <v>2002</v>
          </cell>
          <cell r="C1309" t="str">
            <v>CT</v>
          </cell>
          <cell r="D1309">
            <v>89876000</v>
          </cell>
          <cell r="E1309">
            <v>40470000</v>
          </cell>
          <cell r="F1309">
            <v>28342000</v>
          </cell>
          <cell r="G1309">
            <v>535647000</v>
          </cell>
          <cell r="H1309">
            <v>0</v>
          </cell>
          <cell r="I1309">
            <v>0</v>
          </cell>
          <cell r="J1309">
            <v>306000</v>
          </cell>
          <cell r="K1309">
            <v>800000</v>
          </cell>
          <cell r="L1309">
            <v>0</v>
          </cell>
          <cell r="M1309">
            <v>418000</v>
          </cell>
          <cell r="N1309">
            <v>462000</v>
          </cell>
          <cell r="O1309">
            <v>1521000</v>
          </cell>
          <cell r="P1309">
            <v>0</v>
          </cell>
          <cell r="Q1309">
            <v>317470000</v>
          </cell>
          <cell r="R1309">
            <v>3086000</v>
          </cell>
        </row>
        <row r="1310">
          <cell r="A1310">
            <v>2002</v>
          </cell>
          <cell r="C1310" t="str">
            <v>DE</v>
          </cell>
          <cell r="D1310">
            <v>11626000</v>
          </cell>
          <cell r="E1310">
            <v>38000</v>
          </cell>
          <cell r="F1310">
            <v>43820000</v>
          </cell>
          <cell r="G1310">
            <v>182472000</v>
          </cell>
          <cell r="H1310">
            <v>377000</v>
          </cell>
          <cell r="I1310">
            <v>0</v>
          </cell>
          <cell r="J1310">
            <v>0</v>
          </cell>
          <cell r="K1310">
            <v>0</v>
          </cell>
          <cell r="L1310">
            <v>0</v>
          </cell>
          <cell r="M1310">
            <v>452000</v>
          </cell>
          <cell r="N1310">
            <v>83000</v>
          </cell>
          <cell r="O1310">
            <v>1099000</v>
          </cell>
          <cell r="P1310">
            <v>0</v>
          </cell>
          <cell r="Q1310">
            <v>17434000</v>
          </cell>
          <cell r="R1310">
            <v>2825000</v>
          </cell>
        </row>
        <row r="1311">
          <cell r="A1311">
            <v>2002</v>
          </cell>
          <cell r="C1311" t="str">
            <v>DC</v>
          </cell>
          <cell r="D1311">
            <v>9182000</v>
          </cell>
          <cell r="E1311">
            <v>4730000</v>
          </cell>
          <cell r="F1311">
            <v>0</v>
          </cell>
          <cell r="G1311">
            <v>426340000</v>
          </cell>
          <cell r="H1311">
            <v>0</v>
          </cell>
          <cell r="I1311">
            <v>0</v>
          </cell>
          <cell r="J1311">
            <v>0</v>
          </cell>
          <cell r="K1311">
            <v>739000</v>
          </cell>
          <cell r="L1311">
            <v>0</v>
          </cell>
          <cell r="M1311">
            <v>0</v>
          </cell>
          <cell r="N1311">
            <v>0</v>
          </cell>
          <cell r="O1311">
            <v>739000</v>
          </cell>
          <cell r="P1311">
            <v>0</v>
          </cell>
          <cell r="Q1311">
            <v>112133000</v>
          </cell>
          <cell r="R1311">
            <v>6469000</v>
          </cell>
        </row>
        <row r="1312">
          <cell r="A1312">
            <v>2002</v>
          </cell>
          <cell r="C1312" t="str">
            <v>FL</v>
          </cell>
          <cell r="D1312">
            <v>112533000</v>
          </cell>
          <cell r="E1312">
            <v>62673000</v>
          </cell>
          <cell r="F1312">
            <v>469000</v>
          </cell>
          <cell r="G1312">
            <v>2141354000</v>
          </cell>
          <cell r="H1312">
            <v>22559000</v>
          </cell>
          <cell r="I1312">
            <v>10402000</v>
          </cell>
          <cell r="J1312">
            <v>0</v>
          </cell>
          <cell r="K1312">
            <v>15616000</v>
          </cell>
          <cell r="L1312">
            <v>1000</v>
          </cell>
          <cell r="M1312">
            <v>17046000</v>
          </cell>
          <cell r="N1312">
            <v>17000</v>
          </cell>
          <cell r="O1312">
            <v>25360000</v>
          </cell>
          <cell r="P1312">
            <v>2772000</v>
          </cell>
          <cell r="Q1312">
            <v>296452000</v>
          </cell>
          <cell r="R1312">
            <v>57451000</v>
          </cell>
        </row>
        <row r="1313">
          <cell r="A1313">
            <v>2002</v>
          </cell>
          <cell r="C1313" t="str">
            <v>GA</v>
          </cell>
          <cell r="D1313">
            <v>139922000</v>
          </cell>
          <cell r="E1313">
            <v>0</v>
          </cell>
          <cell r="F1313">
            <v>0</v>
          </cell>
          <cell r="G1313">
            <v>949038000</v>
          </cell>
          <cell r="H1313">
            <v>6233000</v>
          </cell>
          <cell r="I1313">
            <v>0</v>
          </cell>
          <cell r="J1313">
            <v>0</v>
          </cell>
          <cell r="K1313">
            <v>10541000</v>
          </cell>
          <cell r="L1313">
            <v>3828000</v>
          </cell>
          <cell r="M1313">
            <v>1443000</v>
          </cell>
          <cell r="N1313">
            <v>0</v>
          </cell>
          <cell r="O1313">
            <v>19820000</v>
          </cell>
          <cell r="P1313">
            <v>4159000</v>
          </cell>
          <cell r="Q1313">
            <v>206311000</v>
          </cell>
          <cell r="R1313">
            <v>0</v>
          </cell>
        </row>
        <row r="1314">
          <cell r="A1314">
            <v>2002</v>
          </cell>
          <cell r="C1314" t="str">
            <v>HI</v>
          </cell>
          <cell r="D1314">
            <v>44753000</v>
          </cell>
          <cell r="E1314">
            <v>27198000</v>
          </cell>
          <cell r="F1314">
            <v>0</v>
          </cell>
          <cell r="G1314">
            <v>249549000</v>
          </cell>
          <cell r="H1314">
            <v>1305000</v>
          </cell>
          <cell r="I1314">
            <v>0</v>
          </cell>
          <cell r="J1314">
            <v>0</v>
          </cell>
          <cell r="K1314">
            <v>299000</v>
          </cell>
          <cell r="L1314">
            <v>221000</v>
          </cell>
          <cell r="M1314">
            <v>411000</v>
          </cell>
          <cell r="N1314">
            <v>0</v>
          </cell>
          <cell r="O1314">
            <v>4268000</v>
          </cell>
          <cell r="P1314">
            <v>250000</v>
          </cell>
          <cell r="Q1314">
            <v>109228000</v>
          </cell>
          <cell r="R1314">
            <v>22607000</v>
          </cell>
        </row>
        <row r="1315">
          <cell r="A1315">
            <v>2002</v>
          </cell>
          <cell r="C1315" t="str">
            <v>ID</v>
          </cell>
          <cell r="D1315">
            <v>35606000</v>
          </cell>
          <cell r="E1315">
            <v>1715000</v>
          </cell>
          <cell r="F1315">
            <v>15399000</v>
          </cell>
          <cell r="G1315">
            <v>171400000</v>
          </cell>
          <cell r="H1315">
            <v>0</v>
          </cell>
          <cell r="I1315">
            <v>103000</v>
          </cell>
          <cell r="J1315">
            <v>0</v>
          </cell>
          <cell r="K1315">
            <v>217000</v>
          </cell>
          <cell r="L1315">
            <v>0</v>
          </cell>
          <cell r="M1315">
            <v>1358000</v>
          </cell>
          <cell r="N1315">
            <v>278000</v>
          </cell>
          <cell r="O1315">
            <v>1731000</v>
          </cell>
          <cell r="P1315">
            <v>0</v>
          </cell>
          <cell r="Q1315">
            <v>72948000</v>
          </cell>
          <cell r="R1315">
            <v>19000</v>
          </cell>
        </row>
        <row r="1316">
          <cell r="A1316">
            <v>2002</v>
          </cell>
          <cell r="C1316" t="str">
            <v>IL</v>
          </cell>
          <cell r="D1316">
            <v>256529000</v>
          </cell>
          <cell r="E1316">
            <v>224463000</v>
          </cell>
          <cell r="F1316">
            <v>63634000</v>
          </cell>
          <cell r="G1316">
            <v>3422281000</v>
          </cell>
          <cell r="H1316">
            <v>8562000</v>
          </cell>
          <cell r="I1316">
            <v>0</v>
          </cell>
          <cell r="J1316">
            <v>79000</v>
          </cell>
          <cell r="K1316">
            <v>8183000</v>
          </cell>
          <cell r="L1316">
            <v>9280000</v>
          </cell>
          <cell r="M1316">
            <v>2339000</v>
          </cell>
          <cell r="N1316">
            <v>482000</v>
          </cell>
          <cell r="O1316">
            <v>15843000</v>
          </cell>
          <cell r="P1316">
            <v>9315000</v>
          </cell>
          <cell r="Q1316">
            <v>559576000</v>
          </cell>
          <cell r="R1316">
            <v>3213000</v>
          </cell>
        </row>
        <row r="1317">
          <cell r="A1317">
            <v>2002</v>
          </cell>
          <cell r="C1317" t="str">
            <v>IN</v>
          </cell>
          <cell r="D1317">
            <v>133052000</v>
          </cell>
          <cell r="E1317">
            <v>91048000</v>
          </cell>
          <cell r="F1317">
            <v>32496000</v>
          </cell>
          <cell r="G1317">
            <v>1486561000</v>
          </cell>
          <cell r="H1317">
            <v>753000</v>
          </cell>
          <cell r="I1317">
            <v>0</v>
          </cell>
          <cell r="J1317">
            <v>845000</v>
          </cell>
          <cell r="K1317">
            <v>5766000</v>
          </cell>
          <cell r="L1317">
            <v>1090000</v>
          </cell>
          <cell r="M1317">
            <v>1872000</v>
          </cell>
          <cell r="N1317">
            <v>1573000</v>
          </cell>
          <cell r="O1317">
            <v>12416000</v>
          </cell>
          <cell r="P1317">
            <v>1175000</v>
          </cell>
          <cell r="Q1317">
            <v>22336000</v>
          </cell>
          <cell r="R1317">
            <v>2000</v>
          </cell>
        </row>
        <row r="1318">
          <cell r="A1318">
            <v>2002</v>
          </cell>
          <cell r="C1318" t="str">
            <v>IA</v>
          </cell>
          <cell r="D1318">
            <v>102404000</v>
          </cell>
          <cell r="E1318">
            <v>12166000</v>
          </cell>
          <cell r="F1318">
            <v>49267000</v>
          </cell>
          <cell r="G1318">
            <v>731216000</v>
          </cell>
          <cell r="H1318">
            <v>0</v>
          </cell>
          <cell r="I1318">
            <v>0</v>
          </cell>
          <cell r="J1318">
            <v>0</v>
          </cell>
          <cell r="K1318">
            <v>348000</v>
          </cell>
          <cell r="L1318">
            <v>0</v>
          </cell>
          <cell r="M1318">
            <v>29000</v>
          </cell>
          <cell r="N1318">
            <v>151000</v>
          </cell>
          <cell r="O1318">
            <v>643000</v>
          </cell>
          <cell r="P1318">
            <v>0</v>
          </cell>
          <cell r="Q1318">
            <v>83390000</v>
          </cell>
          <cell r="R1318">
            <v>5210000</v>
          </cell>
        </row>
        <row r="1319">
          <cell r="A1319">
            <v>2002</v>
          </cell>
          <cell r="C1319" t="str">
            <v>KS</v>
          </cell>
          <cell r="D1319">
            <v>37656000</v>
          </cell>
          <cell r="E1319">
            <v>572000</v>
          </cell>
          <cell r="F1319">
            <v>8619000</v>
          </cell>
          <cell r="G1319">
            <v>501921000</v>
          </cell>
          <cell r="H1319">
            <v>3694000</v>
          </cell>
          <cell r="I1319">
            <v>481000</v>
          </cell>
          <cell r="J1319">
            <v>1174000</v>
          </cell>
          <cell r="K1319">
            <v>27000</v>
          </cell>
          <cell r="L1319">
            <v>0</v>
          </cell>
          <cell r="M1319">
            <v>1163000</v>
          </cell>
          <cell r="N1319">
            <v>1336000</v>
          </cell>
          <cell r="O1319">
            <v>4432000</v>
          </cell>
          <cell r="P1319">
            <v>0</v>
          </cell>
          <cell r="Q1319">
            <v>70559000</v>
          </cell>
          <cell r="R1319">
            <v>0</v>
          </cell>
        </row>
        <row r="1320">
          <cell r="A1320">
            <v>2002</v>
          </cell>
          <cell r="C1320" t="str">
            <v>KY</v>
          </cell>
          <cell r="D1320">
            <v>48190000</v>
          </cell>
          <cell r="E1320">
            <v>337000</v>
          </cell>
          <cell r="F1320">
            <v>0</v>
          </cell>
          <cell r="G1320">
            <v>916743000</v>
          </cell>
          <cell r="H1320">
            <v>0</v>
          </cell>
          <cell r="I1320">
            <v>245000</v>
          </cell>
          <cell r="J1320">
            <v>1000</v>
          </cell>
          <cell r="K1320">
            <v>3399000</v>
          </cell>
          <cell r="L1320">
            <v>0</v>
          </cell>
          <cell r="M1320">
            <v>2238000</v>
          </cell>
          <cell r="N1320">
            <v>1000</v>
          </cell>
          <cell r="O1320">
            <v>5482000</v>
          </cell>
          <cell r="P1320">
            <v>0</v>
          </cell>
          <cell r="Q1320">
            <v>104944000</v>
          </cell>
          <cell r="R1320">
            <v>0</v>
          </cell>
        </row>
        <row r="1321">
          <cell r="A1321">
            <v>2002</v>
          </cell>
          <cell r="C1321" t="str">
            <v>LA</v>
          </cell>
          <cell r="D1321">
            <v>95846000</v>
          </cell>
          <cell r="E1321">
            <v>244000</v>
          </cell>
          <cell r="F1321">
            <v>2767000</v>
          </cell>
          <cell r="G1321">
            <v>404248000</v>
          </cell>
          <cell r="H1321">
            <v>14278000</v>
          </cell>
          <cell r="I1321">
            <v>0</v>
          </cell>
          <cell r="J1321">
            <v>0</v>
          </cell>
          <cell r="K1321">
            <v>10248000</v>
          </cell>
          <cell r="L1321">
            <v>369000</v>
          </cell>
          <cell r="M1321">
            <v>12000</v>
          </cell>
          <cell r="N1321">
            <v>0</v>
          </cell>
          <cell r="O1321">
            <v>12268000</v>
          </cell>
          <cell r="P1321">
            <v>612000</v>
          </cell>
          <cell r="Q1321">
            <v>213969000</v>
          </cell>
          <cell r="R1321">
            <v>43000</v>
          </cell>
        </row>
        <row r="1322">
          <cell r="A1322">
            <v>2002</v>
          </cell>
          <cell r="C1322" t="str">
            <v>ME</v>
          </cell>
          <cell r="D1322">
            <v>24677000</v>
          </cell>
          <cell r="E1322">
            <v>9091000</v>
          </cell>
          <cell r="F1322">
            <v>326000</v>
          </cell>
          <cell r="G1322">
            <v>445194000</v>
          </cell>
          <cell r="H1322">
            <v>228000</v>
          </cell>
          <cell r="I1322">
            <v>0</v>
          </cell>
          <cell r="J1322">
            <v>0</v>
          </cell>
          <cell r="K1322">
            <v>0</v>
          </cell>
          <cell r="L1322">
            <v>0</v>
          </cell>
          <cell r="M1322">
            <v>341000</v>
          </cell>
          <cell r="N1322">
            <v>0</v>
          </cell>
          <cell r="O1322">
            <v>5742000</v>
          </cell>
          <cell r="P1322">
            <v>0</v>
          </cell>
          <cell r="Q1322">
            <v>142853000</v>
          </cell>
          <cell r="R1322">
            <v>3610000</v>
          </cell>
        </row>
        <row r="1323">
          <cell r="A1323">
            <v>2002</v>
          </cell>
          <cell r="C1323" t="str">
            <v>MD</v>
          </cell>
          <cell r="D1323">
            <v>46767000</v>
          </cell>
          <cell r="E1323">
            <v>31939000</v>
          </cell>
          <cell r="F1323">
            <v>9863000</v>
          </cell>
          <cell r="G1323">
            <v>1051329000</v>
          </cell>
          <cell r="H1323">
            <v>1890000</v>
          </cell>
          <cell r="I1323">
            <v>0</v>
          </cell>
          <cell r="J1323">
            <v>1391000</v>
          </cell>
          <cell r="K1323">
            <v>1326000</v>
          </cell>
          <cell r="L1323">
            <v>3000</v>
          </cell>
          <cell r="M1323">
            <v>0</v>
          </cell>
          <cell r="N1323">
            <v>2514000</v>
          </cell>
          <cell r="O1323">
            <v>7887000</v>
          </cell>
          <cell r="P1323">
            <v>3000</v>
          </cell>
          <cell r="Q1323">
            <v>347152000</v>
          </cell>
          <cell r="R1323">
            <v>0</v>
          </cell>
        </row>
        <row r="1324">
          <cell r="A1324">
            <v>2002</v>
          </cell>
          <cell r="C1324" t="str">
            <v>MA</v>
          </cell>
          <cell r="D1324">
            <v>93177000</v>
          </cell>
          <cell r="E1324">
            <v>35962000</v>
          </cell>
          <cell r="F1324">
            <v>38507000</v>
          </cell>
          <cell r="G1324">
            <v>1313470000</v>
          </cell>
          <cell r="H1324">
            <v>28100000</v>
          </cell>
          <cell r="I1324">
            <v>1146000</v>
          </cell>
          <cell r="J1324">
            <v>779000</v>
          </cell>
          <cell r="K1324">
            <v>27000</v>
          </cell>
          <cell r="L1324">
            <v>43000</v>
          </cell>
          <cell r="M1324">
            <v>5709000</v>
          </cell>
          <cell r="N1324">
            <v>1074000</v>
          </cell>
          <cell r="O1324">
            <v>5896000</v>
          </cell>
          <cell r="P1324">
            <v>188000</v>
          </cell>
          <cell r="Q1324">
            <v>324506000</v>
          </cell>
          <cell r="R1324">
            <v>69656000</v>
          </cell>
        </row>
        <row r="1325">
          <cell r="A1325">
            <v>2002</v>
          </cell>
          <cell r="C1325" t="str">
            <v>MI</v>
          </cell>
          <cell r="D1325">
            <v>223709000</v>
          </cell>
          <cell r="E1325">
            <v>94198000</v>
          </cell>
          <cell r="F1325">
            <v>50668000</v>
          </cell>
          <cell r="G1325">
            <v>3459574000</v>
          </cell>
          <cell r="H1325">
            <v>0</v>
          </cell>
          <cell r="I1325">
            <v>0</v>
          </cell>
          <cell r="J1325">
            <v>0</v>
          </cell>
          <cell r="K1325">
            <v>3339000</v>
          </cell>
          <cell r="L1325">
            <v>0</v>
          </cell>
          <cell r="M1325">
            <v>2857000</v>
          </cell>
          <cell r="N1325">
            <v>925000</v>
          </cell>
          <cell r="O1325">
            <v>50594000</v>
          </cell>
          <cell r="P1325">
            <v>0</v>
          </cell>
          <cell r="Q1325">
            <v>435494000</v>
          </cell>
          <cell r="R1325">
            <v>49491000</v>
          </cell>
        </row>
        <row r="1326">
          <cell r="A1326">
            <v>2002</v>
          </cell>
          <cell r="C1326" t="str">
            <v>MN</v>
          </cell>
          <cell r="D1326">
            <v>123942000</v>
          </cell>
          <cell r="E1326">
            <v>14088000</v>
          </cell>
          <cell r="F1326">
            <v>53949000</v>
          </cell>
          <cell r="G1326">
            <v>2248618000</v>
          </cell>
          <cell r="H1326">
            <v>7312000</v>
          </cell>
          <cell r="I1326">
            <v>26000</v>
          </cell>
          <cell r="J1326">
            <v>253000</v>
          </cell>
          <cell r="K1326">
            <v>7815000</v>
          </cell>
          <cell r="L1326">
            <v>361000</v>
          </cell>
          <cell r="M1326">
            <v>2818000</v>
          </cell>
          <cell r="N1326">
            <v>958000</v>
          </cell>
          <cell r="O1326">
            <v>18664000</v>
          </cell>
          <cell r="P1326">
            <v>465000</v>
          </cell>
          <cell r="Q1326">
            <v>488816000</v>
          </cell>
          <cell r="R1326">
            <v>30768000</v>
          </cell>
        </row>
        <row r="1327">
          <cell r="A1327">
            <v>2002</v>
          </cell>
          <cell r="C1327" t="str">
            <v>MS</v>
          </cell>
          <cell r="D1327">
            <v>66990000</v>
          </cell>
          <cell r="E1327">
            <v>77000</v>
          </cell>
          <cell r="F1327">
            <v>0</v>
          </cell>
          <cell r="G1327">
            <v>506008000</v>
          </cell>
          <cell r="H1327">
            <v>23775000</v>
          </cell>
          <cell r="I1327">
            <v>642000</v>
          </cell>
          <cell r="J1327">
            <v>0</v>
          </cell>
          <cell r="K1327">
            <v>138000</v>
          </cell>
          <cell r="L1327">
            <v>0</v>
          </cell>
          <cell r="M1327">
            <v>3508000</v>
          </cell>
          <cell r="N1327">
            <v>0</v>
          </cell>
          <cell r="O1327">
            <v>3529000</v>
          </cell>
          <cell r="P1327">
            <v>217000</v>
          </cell>
          <cell r="Q1327">
            <v>22322000</v>
          </cell>
          <cell r="R1327">
            <v>0</v>
          </cell>
        </row>
        <row r="1328">
          <cell r="A1328">
            <v>2002</v>
          </cell>
          <cell r="C1328" t="str">
            <v>MO</v>
          </cell>
          <cell r="D1328">
            <v>26541000</v>
          </cell>
          <cell r="E1328">
            <v>37452000</v>
          </cell>
          <cell r="F1328">
            <v>36896000</v>
          </cell>
          <cell r="G1328">
            <v>831805000</v>
          </cell>
          <cell r="H1328">
            <v>0</v>
          </cell>
          <cell r="I1328">
            <v>2967000</v>
          </cell>
          <cell r="J1328">
            <v>14251000</v>
          </cell>
          <cell r="K1328">
            <v>435000</v>
          </cell>
          <cell r="L1328">
            <v>0</v>
          </cell>
          <cell r="M1328">
            <v>3390000</v>
          </cell>
          <cell r="N1328">
            <v>15049000</v>
          </cell>
          <cell r="O1328">
            <v>10619000</v>
          </cell>
          <cell r="P1328">
            <v>0</v>
          </cell>
          <cell r="Q1328">
            <v>324710000</v>
          </cell>
          <cell r="R1328">
            <v>38409000</v>
          </cell>
        </row>
        <row r="1329">
          <cell r="A1329">
            <v>2002</v>
          </cell>
          <cell r="C1329" t="str">
            <v>MT</v>
          </cell>
          <cell r="D1329">
            <v>13406000</v>
          </cell>
          <cell r="E1329">
            <v>0</v>
          </cell>
          <cell r="F1329">
            <v>11434000</v>
          </cell>
          <cell r="G1329">
            <v>210896000</v>
          </cell>
          <cell r="H1329">
            <v>765000</v>
          </cell>
          <cell r="I1329">
            <v>0</v>
          </cell>
          <cell r="J1329">
            <v>0</v>
          </cell>
          <cell r="K1329">
            <v>0</v>
          </cell>
          <cell r="L1329">
            <v>0</v>
          </cell>
          <cell r="M1329">
            <v>101000</v>
          </cell>
          <cell r="N1329">
            <v>0</v>
          </cell>
          <cell r="O1329">
            <v>564000</v>
          </cell>
          <cell r="P1329">
            <v>19000</v>
          </cell>
          <cell r="Q1329">
            <v>25441000</v>
          </cell>
          <cell r="R1329">
            <v>0</v>
          </cell>
        </row>
        <row r="1330">
          <cell r="A1330">
            <v>2002</v>
          </cell>
          <cell r="C1330" t="str">
            <v>NE</v>
          </cell>
          <cell r="D1330">
            <v>47693000</v>
          </cell>
          <cell r="E1330">
            <v>84981000</v>
          </cell>
          <cell r="F1330">
            <v>37923000</v>
          </cell>
          <cell r="G1330">
            <v>436221000</v>
          </cell>
          <cell r="H1330">
            <v>1914000</v>
          </cell>
          <cell r="I1330">
            <v>43000</v>
          </cell>
          <cell r="J1330">
            <v>1360000</v>
          </cell>
          <cell r="K1330">
            <v>1448000</v>
          </cell>
          <cell r="L1330">
            <v>0</v>
          </cell>
          <cell r="M1330">
            <v>462000</v>
          </cell>
          <cell r="N1330">
            <v>1585000</v>
          </cell>
          <cell r="O1330">
            <v>4275000</v>
          </cell>
          <cell r="P1330">
            <v>5000</v>
          </cell>
          <cell r="Q1330">
            <v>49094000</v>
          </cell>
          <cell r="R1330">
            <v>1223000</v>
          </cell>
        </row>
        <row r="1331">
          <cell r="A1331">
            <v>2002</v>
          </cell>
          <cell r="C1331" t="str">
            <v>NV</v>
          </cell>
          <cell r="D1331">
            <v>52697000</v>
          </cell>
          <cell r="E1331">
            <v>0</v>
          </cell>
          <cell r="F1331">
            <v>0</v>
          </cell>
          <cell r="G1331">
            <v>312815000</v>
          </cell>
          <cell r="H1331">
            <v>3912000</v>
          </cell>
          <cell r="I1331">
            <v>53000</v>
          </cell>
          <cell r="J1331">
            <v>0</v>
          </cell>
          <cell r="K1331">
            <v>100000</v>
          </cell>
          <cell r="L1331">
            <v>0</v>
          </cell>
          <cell r="M1331">
            <v>1517000</v>
          </cell>
          <cell r="N1331">
            <v>0</v>
          </cell>
          <cell r="O1331">
            <v>2845000</v>
          </cell>
          <cell r="P1331">
            <v>106000</v>
          </cell>
          <cell r="Q1331">
            <v>41051000</v>
          </cell>
          <cell r="R1331">
            <v>5293000</v>
          </cell>
        </row>
        <row r="1332">
          <cell r="A1332">
            <v>2002</v>
          </cell>
          <cell r="C1332" t="str">
            <v>NH</v>
          </cell>
          <cell r="D1332">
            <v>21300000</v>
          </cell>
          <cell r="E1332">
            <v>984000</v>
          </cell>
          <cell r="F1332">
            <v>16400000</v>
          </cell>
          <cell r="G1332">
            <v>276350000</v>
          </cell>
          <cell r="H1332">
            <v>100000</v>
          </cell>
          <cell r="I1332">
            <v>0</v>
          </cell>
          <cell r="J1332">
            <v>400000</v>
          </cell>
          <cell r="K1332">
            <v>50000</v>
          </cell>
          <cell r="L1332">
            <v>0</v>
          </cell>
          <cell r="M1332">
            <v>1200000</v>
          </cell>
          <cell r="N1332">
            <v>600000</v>
          </cell>
          <cell r="O1332">
            <v>1176000</v>
          </cell>
          <cell r="P1332">
            <v>0</v>
          </cell>
          <cell r="Q1332">
            <v>52951000</v>
          </cell>
          <cell r="R1332">
            <v>3293000</v>
          </cell>
        </row>
        <row r="1333">
          <cell r="A1333">
            <v>2002</v>
          </cell>
          <cell r="C1333" t="str">
            <v>NJ</v>
          </cell>
          <cell r="D1333">
            <v>459717000</v>
          </cell>
          <cell r="E1333">
            <v>33446000</v>
          </cell>
          <cell r="F1333">
            <v>50990000</v>
          </cell>
          <cell r="G1333">
            <v>1473547000</v>
          </cell>
          <cell r="H1333">
            <v>11711000</v>
          </cell>
          <cell r="I1333">
            <v>0</v>
          </cell>
          <cell r="J1333">
            <v>269000</v>
          </cell>
          <cell r="K1333">
            <v>25266000</v>
          </cell>
          <cell r="L1333">
            <v>4000</v>
          </cell>
          <cell r="M1333">
            <v>0</v>
          </cell>
          <cell r="N1333">
            <v>787000</v>
          </cell>
          <cell r="O1333">
            <v>25451000</v>
          </cell>
          <cell r="P1333">
            <v>147000</v>
          </cell>
          <cell r="Q1333">
            <v>258127000</v>
          </cell>
          <cell r="R1333">
            <v>41840000</v>
          </cell>
        </row>
        <row r="1334">
          <cell r="A1334">
            <v>2002</v>
          </cell>
          <cell r="C1334" t="str">
            <v>NM</v>
          </cell>
          <cell r="D1334">
            <v>55038000</v>
          </cell>
          <cell r="E1334">
            <v>4122000</v>
          </cell>
          <cell r="F1334">
            <v>20294000</v>
          </cell>
          <cell r="G1334">
            <v>259896000</v>
          </cell>
          <cell r="H1334">
            <v>1812000</v>
          </cell>
          <cell r="I1334">
            <v>32000</v>
          </cell>
          <cell r="J1334">
            <v>0</v>
          </cell>
          <cell r="K1334">
            <v>900000</v>
          </cell>
          <cell r="L1334">
            <v>0</v>
          </cell>
          <cell r="M1334">
            <v>329000</v>
          </cell>
          <cell r="N1334">
            <v>269000</v>
          </cell>
          <cell r="O1334">
            <v>1799000</v>
          </cell>
          <cell r="P1334">
            <v>6000</v>
          </cell>
          <cell r="Q1334">
            <v>158796000</v>
          </cell>
          <cell r="R1334">
            <v>4350000</v>
          </cell>
        </row>
        <row r="1335">
          <cell r="A1335">
            <v>2002</v>
          </cell>
          <cell r="C1335" t="str">
            <v>NY</v>
          </cell>
          <cell r="D1335">
            <v>314249000</v>
          </cell>
          <cell r="E1335">
            <v>433123000</v>
          </cell>
          <cell r="F1335">
            <v>168581000</v>
          </cell>
          <cell r="G1335">
            <v>7165678000</v>
          </cell>
          <cell r="H1335">
            <v>7932000</v>
          </cell>
          <cell r="I1335">
            <v>15457000</v>
          </cell>
          <cell r="J1335">
            <v>308000</v>
          </cell>
          <cell r="K1335">
            <v>68737000</v>
          </cell>
          <cell r="L1335">
            <v>108000</v>
          </cell>
          <cell r="M1335">
            <v>26426000</v>
          </cell>
          <cell r="N1335">
            <v>1370000</v>
          </cell>
          <cell r="O1335">
            <v>138191000</v>
          </cell>
          <cell r="P1335">
            <v>193000</v>
          </cell>
          <cell r="Q1335">
            <v>1390391000</v>
          </cell>
          <cell r="R1335">
            <v>531289000</v>
          </cell>
        </row>
        <row r="1336">
          <cell r="A1336">
            <v>2002</v>
          </cell>
          <cell r="C1336" t="str">
            <v>NC</v>
          </cell>
          <cell r="D1336">
            <v>111179000</v>
          </cell>
          <cell r="E1336">
            <v>11590000</v>
          </cell>
          <cell r="F1336">
            <v>0</v>
          </cell>
          <cell r="G1336">
            <v>1461541000</v>
          </cell>
          <cell r="H1336">
            <v>10441000</v>
          </cell>
          <cell r="I1336">
            <v>0</v>
          </cell>
          <cell r="J1336">
            <v>0</v>
          </cell>
          <cell r="K1336">
            <v>5671000</v>
          </cell>
          <cell r="L1336">
            <v>88000</v>
          </cell>
          <cell r="M1336">
            <v>1538000</v>
          </cell>
          <cell r="N1336">
            <v>0</v>
          </cell>
          <cell r="O1336">
            <v>10445000</v>
          </cell>
          <cell r="P1336">
            <v>125000</v>
          </cell>
          <cell r="Q1336">
            <v>127093000</v>
          </cell>
          <cell r="R1336">
            <v>547116000</v>
          </cell>
        </row>
        <row r="1337">
          <cell r="A1337">
            <v>2002</v>
          </cell>
          <cell r="C1337" t="str">
            <v>ND</v>
          </cell>
          <cell r="D1337">
            <v>4929000</v>
          </cell>
          <cell r="E1337">
            <v>7645000</v>
          </cell>
          <cell r="F1337">
            <v>8819000</v>
          </cell>
          <cell r="G1337">
            <v>218105000</v>
          </cell>
          <cell r="H1337">
            <v>625000</v>
          </cell>
          <cell r="I1337">
            <v>0</v>
          </cell>
          <cell r="J1337">
            <v>48000</v>
          </cell>
          <cell r="K1337">
            <v>49000</v>
          </cell>
          <cell r="L1337">
            <v>0</v>
          </cell>
          <cell r="M1337">
            <v>193000</v>
          </cell>
          <cell r="N1337">
            <v>89000</v>
          </cell>
          <cell r="O1337">
            <v>279000</v>
          </cell>
          <cell r="P1337">
            <v>5000</v>
          </cell>
          <cell r="Q1337">
            <v>14146000</v>
          </cell>
          <cell r="R1337">
            <v>247000</v>
          </cell>
        </row>
        <row r="1338">
          <cell r="A1338">
            <v>2002</v>
          </cell>
          <cell r="C1338" t="str">
            <v>OH</v>
          </cell>
          <cell r="D1338">
            <v>235285000</v>
          </cell>
          <cell r="E1338">
            <v>260254000</v>
          </cell>
          <cell r="F1338">
            <v>45387000</v>
          </cell>
          <cell r="G1338">
            <v>2569173000</v>
          </cell>
          <cell r="H1338">
            <v>1429000</v>
          </cell>
          <cell r="I1338">
            <v>13000</v>
          </cell>
          <cell r="J1338">
            <v>3672000</v>
          </cell>
          <cell r="K1338">
            <v>1165000</v>
          </cell>
          <cell r="L1338">
            <v>0</v>
          </cell>
          <cell r="M1338">
            <v>202000</v>
          </cell>
          <cell r="N1338">
            <v>4230000</v>
          </cell>
          <cell r="O1338">
            <v>51161000</v>
          </cell>
          <cell r="P1338">
            <v>0</v>
          </cell>
          <cell r="Q1338">
            <v>646992000</v>
          </cell>
          <cell r="R1338">
            <v>117269000</v>
          </cell>
        </row>
        <row r="1339">
          <cell r="A1339">
            <v>2002</v>
          </cell>
          <cell r="C1339" t="str">
            <v>OK</v>
          </cell>
          <cell r="D1339">
            <v>69409000</v>
          </cell>
          <cell r="E1339">
            <v>14000</v>
          </cell>
          <cell r="F1339">
            <v>53858000</v>
          </cell>
          <cell r="G1339">
            <v>503422000</v>
          </cell>
          <cell r="H1339">
            <v>0</v>
          </cell>
          <cell r="I1339">
            <v>2000</v>
          </cell>
          <cell r="J1339">
            <v>10693000</v>
          </cell>
          <cell r="K1339">
            <v>3477000</v>
          </cell>
          <cell r="L1339">
            <v>0</v>
          </cell>
          <cell r="M1339">
            <v>655000</v>
          </cell>
          <cell r="N1339">
            <v>11165000</v>
          </cell>
          <cell r="O1339">
            <v>20891000</v>
          </cell>
          <cell r="P1339">
            <v>0</v>
          </cell>
          <cell r="Q1339">
            <v>36927000</v>
          </cell>
          <cell r="R1339">
            <v>28463000</v>
          </cell>
        </row>
        <row r="1340">
          <cell r="A1340">
            <v>2002</v>
          </cell>
          <cell r="C1340" t="str">
            <v>OR</v>
          </cell>
          <cell r="D1340">
            <v>70050000</v>
          </cell>
          <cell r="E1340">
            <v>1144000</v>
          </cell>
          <cell r="F1340">
            <v>0</v>
          </cell>
          <cell r="G1340">
            <v>1012099000</v>
          </cell>
          <cell r="H1340">
            <v>14890000</v>
          </cell>
          <cell r="I1340">
            <v>0</v>
          </cell>
          <cell r="J1340">
            <v>0</v>
          </cell>
          <cell r="K1340">
            <v>0</v>
          </cell>
          <cell r="L1340">
            <v>110000</v>
          </cell>
          <cell r="M1340">
            <v>205000</v>
          </cell>
          <cell r="N1340">
            <v>0</v>
          </cell>
          <cell r="O1340">
            <v>2578000</v>
          </cell>
          <cell r="P1340">
            <v>110000</v>
          </cell>
          <cell r="Q1340">
            <v>230126000</v>
          </cell>
          <cell r="R1340">
            <v>0</v>
          </cell>
        </row>
        <row r="1341">
          <cell r="A1341">
            <v>2002</v>
          </cell>
          <cell r="C1341" t="str">
            <v>PA</v>
          </cell>
          <cell r="D1341">
            <v>243938000</v>
          </cell>
          <cell r="E1341">
            <v>101275000</v>
          </cell>
          <cell r="F1341">
            <v>196117000</v>
          </cell>
          <cell r="G1341">
            <v>4940483000</v>
          </cell>
          <cell r="H1341">
            <v>1993000</v>
          </cell>
          <cell r="I1341">
            <v>0</v>
          </cell>
          <cell r="J1341">
            <v>0</v>
          </cell>
          <cell r="K1341">
            <v>5788000</v>
          </cell>
          <cell r="L1341">
            <v>0</v>
          </cell>
          <cell r="M1341">
            <v>0</v>
          </cell>
          <cell r="N1341">
            <v>1352000</v>
          </cell>
          <cell r="O1341">
            <v>29108000</v>
          </cell>
          <cell r="P1341">
            <v>0</v>
          </cell>
          <cell r="Q1341">
            <v>456454000</v>
          </cell>
          <cell r="R1341">
            <v>108182000</v>
          </cell>
        </row>
        <row r="1342">
          <cell r="A1342">
            <v>2002</v>
          </cell>
          <cell r="C1342" t="str">
            <v>RI</v>
          </cell>
          <cell r="D1342">
            <v>6370000</v>
          </cell>
          <cell r="E1342">
            <v>7000</v>
          </cell>
          <cell r="F1342">
            <v>10696000</v>
          </cell>
          <cell r="G1342">
            <v>318116000</v>
          </cell>
          <cell r="H1342">
            <v>0</v>
          </cell>
          <cell r="I1342">
            <v>0</v>
          </cell>
          <cell r="J1342">
            <v>2092000</v>
          </cell>
          <cell r="K1342">
            <v>164000</v>
          </cell>
          <cell r="L1342">
            <v>0</v>
          </cell>
          <cell r="M1342">
            <v>2000</v>
          </cell>
          <cell r="N1342">
            <v>2865000</v>
          </cell>
          <cell r="O1342">
            <v>5686000</v>
          </cell>
          <cell r="P1342">
            <v>0</v>
          </cell>
          <cell r="Q1342">
            <v>159694000</v>
          </cell>
          <cell r="R1342">
            <v>901000</v>
          </cell>
        </row>
        <row r="1343">
          <cell r="A1343">
            <v>2002</v>
          </cell>
          <cell r="C1343" t="str">
            <v>SC</v>
          </cell>
          <cell r="D1343">
            <v>79665000</v>
          </cell>
          <cell r="E1343">
            <v>154622000</v>
          </cell>
          <cell r="F1343">
            <v>0</v>
          </cell>
          <cell r="G1343">
            <v>525884000</v>
          </cell>
          <cell r="H1343">
            <v>0</v>
          </cell>
          <cell r="I1343">
            <v>297000</v>
          </cell>
          <cell r="J1343">
            <v>0</v>
          </cell>
          <cell r="K1343">
            <v>574000</v>
          </cell>
          <cell r="L1343">
            <v>0</v>
          </cell>
          <cell r="M1343">
            <v>1397000</v>
          </cell>
          <cell r="N1343">
            <v>0</v>
          </cell>
          <cell r="O1343">
            <v>4400000</v>
          </cell>
          <cell r="P1343">
            <v>0</v>
          </cell>
          <cell r="Q1343">
            <v>86258000</v>
          </cell>
          <cell r="R1343">
            <v>79449000</v>
          </cell>
        </row>
        <row r="1344">
          <cell r="A1344">
            <v>2002</v>
          </cell>
          <cell r="C1344" t="str">
            <v>SD</v>
          </cell>
          <cell r="D1344">
            <v>16460000</v>
          </cell>
          <cell r="E1344">
            <v>6774000</v>
          </cell>
          <cell r="F1344">
            <v>3628000</v>
          </cell>
          <cell r="G1344">
            <v>135339000</v>
          </cell>
          <cell r="H1344">
            <v>769000</v>
          </cell>
          <cell r="I1344">
            <v>0</v>
          </cell>
          <cell r="J1344">
            <v>4000</v>
          </cell>
          <cell r="K1344">
            <v>0</v>
          </cell>
          <cell r="L1344">
            <v>0</v>
          </cell>
          <cell r="M1344">
            <v>1480000</v>
          </cell>
          <cell r="N1344">
            <v>48000</v>
          </cell>
          <cell r="O1344">
            <v>1155000</v>
          </cell>
          <cell r="P1344">
            <v>42000</v>
          </cell>
          <cell r="Q1344">
            <v>36636000</v>
          </cell>
          <cell r="R1344">
            <v>166000</v>
          </cell>
        </row>
        <row r="1345">
          <cell r="A1345">
            <v>2002</v>
          </cell>
          <cell r="C1345" t="str">
            <v>TN</v>
          </cell>
          <cell r="D1345">
            <v>78546000</v>
          </cell>
          <cell r="E1345">
            <v>43874000</v>
          </cell>
          <cell r="F1345">
            <v>0</v>
          </cell>
          <cell r="G1345">
            <v>1036061000</v>
          </cell>
          <cell r="H1345">
            <v>2638000</v>
          </cell>
          <cell r="I1345">
            <v>0</v>
          </cell>
          <cell r="J1345">
            <v>0</v>
          </cell>
          <cell r="K1345">
            <v>13772000</v>
          </cell>
          <cell r="L1345">
            <v>0</v>
          </cell>
          <cell r="M1345">
            <v>168000</v>
          </cell>
          <cell r="N1345">
            <v>0</v>
          </cell>
          <cell r="O1345">
            <v>15640000</v>
          </cell>
          <cell r="P1345">
            <v>0</v>
          </cell>
          <cell r="Q1345">
            <v>130759000</v>
          </cell>
          <cell r="R1345">
            <v>208240000</v>
          </cell>
        </row>
        <row r="1346">
          <cell r="A1346">
            <v>2002</v>
          </cell>
          <cell r="C1346" t="str">
            <v>TX</v>
          </cell>
          <cell r="D1346">
            <v>274005000</v>
          </cell>
          <cell r="E1346">
            <v>24357000</v>
          </cell>
          <cell r="F1346">
            <v>0</v>
          </cell>
          <cell r="G1346">
            <v>2216316000</v>
          </cell>
          <cell r="H1346">
            <v>41007000</v>
          </cell>
          <cell r="I1346">
            <v>2000</v>
          </cell>
          <cell r="J1346">
            <v>0</v>
          </cell>
          <cell r="K1346">
            <v>6206000</v>
          </cell>
          <cell r="L1346">
            <v>234000</v>
          </cell>
          <cell r="M1346">
            <v>48000</v>
          </cell>
          <cell r="N1346">
            <v>0</v>
          </cell>
          <cell r="O1346">
            <v>33205000</v>
          </cell>
          <cell r="P1346">
            <v>1072000</v>
          </cell>
          <cell r="Q1346">
            <v>380867000</v>
          </cell>
          <cell r="R1346">
            <v>441587000</v>
          </cell>
        </row>
        <row r="1347">
          <cell r="A1347">
            <v>2002</v>
          </cell>
          <cell r="C1347" t="str">
            <v>US</v>
          </cell>
          <cell r="D1347">
            <v>4972766000</v>
          </cell>
          <cell r="E1347">
            <v>2043334000</v>
          </cell>
          <cell r="F1347">
            <v>1350546000</v>
          </cell>
          <cell r="G1347">
            <v>64105672000</v>
          </cell>
          <cell r="H1347">
            <v>333966000</v>
          </cell>
          <cell r="I1347">
            <v>41375000</v>
          </cell>
          <cell r="J1347">
            <v>48812000</v>
          </cell>
          <cell r="K1347">
            <v>396883000</v>
          </cell>
          <cell r="L1347">
            <v>19649000</v>
          </cell>
          <cell r="M1347">
            <v>109364000</v>
          </cell>
          <cell r="N1347">
            <v>62096000</v>
          </cell>
          <cell r="O1347">
            <v>843362000</v>
          </cell>
          <cell r="P1347">
            <v>26162000</v>
          </cell>
          <cell r="Q1347">
            <v>16353840000</v>
          </cell>
          <cell r="R1347">
            <v>3093460000</v>
          </cell>
        </row>
        <row r="1348">
          <cell r="A1348">
            <v>2002</v>
          </cell>
          <cell r="C1348" t="str">
            <v>UT</v>
          </cell>
          <cell r="D1348">
            <v>12734000</v>
          </cell>
          <cell r="E1348">
            <v>881000</v>
          </cell>
          <cell r="F1348">
            <v>0</v>
          </cell>
          <cell r="G1348">
            <v>272688000</v>
          </cell>
          <cell r="H1348">
            <v>0</v>
          </cell>
          <cell r="I1348">
            <v>0</v>
          </cell>
          <cell r="J1348">
            <v>0</v>
          </cell>
          <cell r="K1348">
            <v>2640000</v>
          </cell>
          <cell r="L1348">
            <v>0</v>
          </cell>
          <cell r="M1348">
            <v>0</v>
          </cell>
          <cell r="N1348">
            <v>0</v>
          </cell>
          <cell r="O1348">
            <v>4791000</v>
          </cell>
          <cell r="P1348">
            <v>0</v>
          </cell>
          <cell r="Q1348">
            <v>187915000</v>
          </cell>
          <cell r="R1348">
            <v>3850000</v>
          </cell>
        </row>
        <row r="1349">
          <cell r="A1349">
            <v>2002</v>
          </cell>
          <cell r="C1349" t="str">
            <v>VT</v>
          </cell>
          <cell r="D1349">
            <v>2601000</v>
          </cell>
          <cell r="E1349">
            <v>14016000</v>
          </cell>
          <cell r="F1349">
            <v>12036000</v>
          </cell>
          <cell r="G1349">
            <v>192908000</v>
          </cell>
          <cell r="H1349">
            <v>0</v>
          </cell>
          <cell r="I1349">
            <v>0</v>
          </cell>
          <cell r="J1349">
            <v>0</v>
          </cell>
          <cell r="K1349">
            <v>0</v>
          </cell>
          <cell r="L1349">
            <v>0</v>
          </cell>
          <cell r="M1349">
            <v>63000</v>
          </cell>
          <cell r="N1349">
            <v>0</v>
          </cell>
          <cell r="O1349">
            <v>828000</v>
          </cell>
          <cell r="P1349">
            <v>0</v>
          </cell>
          <cell r="Q1349">
            <v>52154000</v>
          </cell>
          <cell r="R1349">
            <v>4485000</v>
          </cell>
        </row>
        <row r="1350">
          <cell r="A1350">
            <v>2002</v>
          </cell>
          <cell r="C1350" t="str">
            <v>VA</v>
          </cell>
          <cell r="D1350">
            <v>144991000</v>
          </cell>
          <cell r="E1350">
            <v>62527000</v>
          </cell>
          <cell r="F1350">
            <v>0</v>
          </cell>
          <cell r="G1350">
            <v>1076763000</v>
          </cell>
          <cell r="H1350">
            <v>2894000</v>
          </cell>
          <cell r="I1350">
            <v>10000</v>
          </cell>
          <cell r="J1350">
            <v>0</v>
          </cell>
          <cell r="K1350">
            <v>3277000</v>
          </cell>
          <cell r="L1350">
            <v>2000</v>
          </cell>
          <cell r="M1350">
            <v>1497000</v>
          </cell>
          <cell r="N1350">
            <v>0</v>
          </cell>
          <cell r="O1350">
            <v>18787000</v>
          </cell>
          <cell r="P1350">
            <v>64000</v>
          </cell>
          <cell r="Q1350">
            <v>180826000</v>
          </cell>
          <cell r="R1350">
            <v>67248000</v>
          </cell>
        </row>
        <row r="1351">
          <cell r="A1351">
            <v>2002</v>
          </cell>
          <cell r="C1351" t="str">
            <v>WA</v>
          </cell>
          <cell r="D1351">
            <v>140616000</v>
          </cell>
          <cell r="E1351">
            <v>18000</v>
          </cell>
          <cell r="F1351">
            <v>28018000</v>
          </cell>
          <cell r="G1351">
            <v>1450643000</v>
          </cell>
          <cell r="H1351">
            <v>5489000</v>
          </cell>
          <cell r="I1351">
            <v>0</v>
          </cell>
          <cell r="J1351">
            <v>2009000</v>
          </cell>
          <cell r="K1351">
            <v>797000</v>
          </cell>
          <cell r="L1351">
            <v>0</v>
          </cell>
          <cell r="M1351">
            <v>4195000</v>
          </cell>
          <cell r="N1351">
            <v>2335000</v>
          </cell>
          <cell r="O1351">
            <v>1836000</v>
          </cell>
          <cell r="P1351">
            <v>80000</v>
          </cell>
          <cell r="Q1351">
            <v>571943000</v>
          </cell>
          <cell r="R1351">
            <v>62611000</v>
          </cell>
        </row>
        <row r="1352">
          <cell r="A1352">
            <v>2002</v>
          </cell>
          <cell r="C1352" t="str">
            <v>WV</v>
          </cell>
          <cell r="D1352">
            <v>30542000</v>
          </cell>
          <cell r="E1352">
            <v>829000</v>
          </cell>
          <cell r="F1352">
            <v>1860000</v>
          </cell>
          <cell r="G1352">
            <v>357910000</v>
          </cell>
          <cell r="H1352">
            <v>1354000</v>
          </cell>
          <cell r="I1352">
            <v>152000</v>
          </cell>
          <cell r="J1352">
            <v>3000</v>
          </cell>
          <cell r="K1352">
            <v>5000</v>
          </cell>
          <cell r="L1352">
            <v>0</v>
          </cell>
          <cell r="M1352">
            <v>1562000</v>
          </cell>
          <cell r="N1352">
            <v>50000</v>
          </cell>
          <cell r="O1352">
            <v>258000</v>
          </cell>
          <cell r="P1352">
            <v>140000</v>
          </cell>
          <cell r="Q1352">
            <v>102040000</v>
          </cell>
          <cell r="R1352">
            <v>0</v>
          </cell>
        </row>
        <row r="1353">
          <cell r="A1353">
            <v>2002</v>
          </cell>
          <cell r="C1353" t="str">
            <v>WI</v>
          </cell>
          <cell r="D1353">
            <v>108382000</v>
          </cell>
          <cell r="E1353">
            <v>37321000</v>
          </cell>
          <cell r="F1353">
            <v>42453000</v>
          </cell>
          <cell r="G1353">
            <v>1609388000</v>
          </cell>
          <cell r="H1353">
            <v>14694000</v>
          </cell>
          <cell r="I1353">
            <v>6859000</v>
          </cell>
          <cell r="J1353">
            <v>4123000</v>
          </cell>
          <cell r="K1353">
            <v>10517000</v>
          </cell>
          <cell r="L1353">
            <v>104000</v>
          </cell>
          <cell r="M1353">
            <v>7089000</v>
          </cell>
          <cell r="N1353">
            <v>4587000</v>
          </cell>
          <cell r="O1353">
            <v>11884000</v>
          </cell>
          <cell r="P1353">
            <v>177000</v>
          </cell>
          <cell r="Q1353">
            <v>415896000</v>
          </cell>
          <cell r="R1353">
            <v>49864000</v>
          </cell>
        </row>
        <row r="1354">
          <cell r="A1354">
            <v>2002</v>
          </cell>
          <cell r="C1354" t="str">
            <v>WY</v>
          </cell>
          <cell r="D1354">
            <v>28443000</v>
          </cell>
          <cell r="E1354">
            <v>846000</v>
          </cell>
          <cell r="F1354">
            <v>45000</v>
          </cell>
          <cell r="G1354">
            <v>90729000</v>
          </cell>
          <cell r="H1354">
            <v>0</v>
          </cell>
          <cell r="I1354">
            <v>59000</v>
          </cell>
          <cell r="J1354">
            <v>25000</v>
          </cell>
          <cell r="K1354">
            <v>154000</v>
          </cell>
          <cell r="L1354">
            <v>0</v>
          </cell>
          <cell r="M1354">
            <v>586000</v>
          </cell>
          <cell r="N1354">
            <v>33000</v>
          </cell>
          <cell r="O1354">
            <v>1131000</v>
          </cell>
          <cell r="P1354">
            <v>0</v>
          </cell>
          <cell r="Q1354">
            <v>3005000</v>
          </cell>
          <cell r="R1354">
            <v>6854000</v>
          </cell>
        </row>
        <row r="1355">
          <cell r="A1355">
            <v>2003</v>
          </cell>
          <cell r="C1355" t="str">
            <v>US</v>
          </cell>
          <cell r="D1355">
            <v>5166873000</v>
          </cell>
          <cell r="E1355">
            <v>2230353000</v>
          </cell>
          <cell r="F1355">
            <v>1531737000</v>
          </cell>
          <cell r="G1355">
            <v>66704570000</v>
          </cell>
          <cell r="H1355">
            <v>382180000</v>
          </cell>
          <cell r="I1355">
            <v>34281000</v>
          </cell>
          <cell r="J1355">
            <v>66944000</v>
          </cell>
          <cell r="K1355">
            <v>268678000</v>
          </cell>
          <cell r="L1355">
            <v>45505000</v>
          </cell>
          <cell r="M1355">
            <v>100177000</v>
          </cell>
          <cell r="N1355">
            <v>80996000</v>
          </cell>
          <cell r="O1355">
            <v>727832000</v>
          </cell>
          <cell r="P1355">
            <v>632649000</v>
          </cell>
          <cell r="Q1355">
            <v>16869659000</v>
          </cell>
          <cell r="R1355">
            <v>3790922000</v>
          </cell>
        </row>
        <row r="1356">
          <cell r="A1356">
            <v>2004</v>
          </cell>
          <cell r="C1356" t="str">
            <v>AL</v>
          </cell>
          <cell r="D1356">
            <v>79293000</v>
          </cell>
          <cell r="E1356">
            <v>26000</v>
          </cell>
          <cell r="F1356">
            <v>0</v>
          </cell>
          <cell r="G1356">
            <v>426931000</v>
          </cell>
          <cell r="H1356">
            <v>23551000</v>
          </cell>
          <cell r="I1356">
            <v>21000</v>
          </cell>
          <cell r="J1356">
            <v>0</v>
          </cell>
          <cell r="K1356">
            <v>2000</v>
          </cell>
          <cell r="L1356">
            <v>491000</v>
          </cell>
          <cell r="M1356">
            <v>1942000</v>
          </cell>
          <cell r="N1356">
            <v>0</v>
          </cell>
          <cell r="O1356">
            <v>1541000</v>
          </cell>
          <cell r="P1356">
            <v>555000</v>
          </cell>
          <cell r="Q1356">
            <v>802962000</v>
          </cell>
          <cell r="R1356">
            <v>0</v>
          </cell>
        </row>
        <row r="1357">
          <cell r="A1357">
            <v>2004</v>
          </cell>
          <cell r="C1357" t="str">
            <v>AK</v>
          </cell>
          <cell r="D1357">
            <v>26149000</v>
          </cell>
          <cell r="E1357">
            <v>71000</v>
          </cell>
          <cell r="F1357">
            <v>32697000</v>
          </cell>
          <cell r="G1357">
            <v>187586000</v>
          </cell>
          <cell r="H1357">
            <v>33157000</v>
          </cell>
          <cell r="I1357">
            <v>0</v>
          </cell>
          <cell r="J1357">
            <v>309000</v>
          </cell>
          <cell r="K1357">
            <v>4310000</v>
          </cell>
          <cell r="L1357">
            <v>126000</v>
          </cell>
          <cell r="M1357">
            <v>19000</v>
          </cell>
          <cell r="N1357">
            <v>744000</v>
          </cell>
          <cell r="O1357">
            <v>5694000</v>
          </cell>
          <cell r="P1357">
            <v>380000</v>
          </cell>
          <cell r="Q1357">
            <v>189054000</v>
          </cell>
          <cell r="R1357">
            <v>5927000</v>
          </cell>
        </row>
        <row r="1358">
          <cell r="A1358">
            <v>2004</v>
          </cell>
          <cell r="C1358" t="str">
            <v>AZ</v>
          </cell>
          <cell r="D1358">
            <v>53035000</v>
          </cell>
          <cell r="E1358">
            <v>8191000</v>
          </cell>
          <cell r="F1358">
            <v>16327000</v>
          </cell>
          <cell r="G1358">
            <v>965117000</v>
          </cell>
          <cell r="H1358">
            <v>2610000</v>
          </cell>
          <cell r="I1358">
            <v>0</v>
          </cell>
          <cell r="J1358">
            <v>2000</v>
          </cell>
          <cell r="K1358">
            <v>237000</v>
          </cell>
          <cell r="L1358">
            <v>50000</v>
          </cell>
          <cell r="M1358">
            <v>0</v>
          </cell>
          <cell r="N1358">
            <v>180000</v>
          </cell>
          <cell r="O1358">
            <v>18885000</v>
          </cell>
          <cell r="P1358">
            <v>130000</v>
          </cell>
          <cell r="Q1358">
            <v>212906000</v>
          </cell>
          <cell r="R1358">
            <v>4166000</v>
          </cell>
        </row>
        <row r="1359">
          <cell r="A1359">
            <v>2004</v>
          </cell>
          <cell r="C1359" t="str">
            <v>AR</v>
          </cell>
          <cell r="D1359">
            <v>49054000</v>
          </cell>
          <cell r="E1359">
            <v>0</v>
          </cell>
          <cell r="F1359">
            <v>8477000</v>
          </cell>
          <cell r="G1359">
            <v>508774000</v>
          </cell>
          <cell r="H1359">
            <v>1249000</v>
          </cell>
          <cell r="I1359">
            <v>0</v>
          </cell>
          <cell r="J1359">
            <v>0</v>
          </cell>
          <cell r="K1359">
            <v>52000</v>
          </cell>
          <cell r="L1359">
            <v>0</v>
          </cell>
          <cell r="M1359">
            <v>0</v>
          </cell>
          <cell r="N1359">
            <v>9000</v>
          </cell>
          <cell r="O1359">
            <v>188000</v>
          </cell>
          <cell r="P1359">
            <v>0</v>
          </cell>
          <cell r="Q1359">
            <v>19042000</v>
          </cell>
          <cell r="R1359">
            <v>39759000</v>
          </cell>
        </row>
        <row r="1360">
          <cell r="A1360">
            <v>2004</v>
          </cell>
          <cell r="C1360" t="str">
            <v>CA</v>
          </cell>
          <cell r="D1360">
            <v>325021000</v>
          </cell>
          <cell r="E1360">
            <v>83561000</v>
          </cell>
          <cell r="F1360">
            <v>93423000</v>
          </cell>
          <cell r="G1360">
            <v>10419251000</v>
          </cell>
          <cell r="H1360">
            <v>3586000</v>
          </cell>
          <cell r="I1360">
            <v>0</v>
          </cell>
          <cell r="J1360">
            <v>5103000</v>
          </cell>
          <cell r="K1360">
            <v>976000</v>
          </cell>
          <cell r="L1360">
            <v>0</v>
          </cell>
          <cell r="M1360">
            <v>3597000</v>
          </cell>
          <cell r="N1360">
            <v>5145000</v>
          </cell>
          <cell r="O1360">
            <v>26509000</v>
          </cell>
          <cell r="P1360">
            <v>0</v>
          </cell>
          <cell r="Q1360">
            <v>4975596000</v>
          </cell>
          <cell r="R1360">
            <v>294098000</v>
          </cell>
        </row>
        <row r="1361">
          <cell r="A1361">
            <v>2004</v>
          </cell>
          <cell r="C1361" t="str">
            <v>CO</v>
          </cell>
          <cell r="D1361">
            <v>63360000</v>
          </cell>
          <cell r="E1361">
            <v>12515000</v>
          </cell>
          <cell r="F1361">
            <v>32923000</v>
          </cell>
          <cell r="G1361">
            <v>909286000</v>
          </cell>
          <cell r="H1361">
            <v>841000</v>
          </cell>
          <cell r="I1361">
            <v>19000</v>
          </cell>
          <cell r="J1361">
            <v>48000</v>
          </cell>
          <cell r="K1361">
            <v>6896000</v>
          </cell>
          <cell r="L1361">
            <v>30000</v>
          </cell>
          <cell r="M1361">
            <v>1478000</v>
          </cell>
          <cell r="N1361">
            <v>258000</v>
          </cell>
          <cell r="O1361">
            <v>11556000</v>
          </cell>
          <cell r="P1361">
            <v>45000</v>
          </cell>
          <cell r="Q1361">
            <v>53119000</v>
          </cell>
          <cell r="R1361">
            <v>4044000</v>
          </cell>
        </row>
        <row r="1362">
          <cell r="A1362">
            <v>2004</v>
          </cell>
          <cell r="C1362" t="str">
            <v>CT</v>
          </cell>
          <cell r="D1362">
            <v>77857000</v>
          </cell>
          <cell r="E1362">
            <v>40626000</v>
          </cell>
          <cell r="F1362">
            <v>30961000</v>
          </cell>
          <cell r="G1362">
            <v>858816000</v>
          </cell>
          <cell r="H1362">
            <v>0</v>
          </cell>
          <cell r="I1362">
            <v>0</v>
          </cell>
          <cell r="J1362">
            <v>7000</v>
          </cell>
          <cell r="K1362">
            <v>582000</v>
          </cell>
          <cell r="L1362">
            <v>0</v>
          </cell>
          <cell r="M1362">
            <v>1238000</v>
          </cell>
          <cell r="N1362">
            <v>58000</v>
          </cell>
          <cell r="O1362">
            <v>1382000</v>
          </cell>
          <cell r="P1362">
            <v>0</v>
          </cell>
          <cell r="Q1362">
            <v>293241000</v>
          </cell>
          <cell r="R1362">
            <v>2925000</v>
          </cell>
        </row>
        <row r="1363">
          <cell r="A1363">
            <v>2004</v>
          </cell>
          <cell r="C1363" t="str">
            <v>DE</v>
          </cell>
          <cell r="D1363">
            <v>13098000</v>
          </cell>
          <cell r="E1363">
            <v>29000</v>
          </cell>
          <cell r="F1363">
            <v>40136000</v>
          </cell>
          <cell r="G1363">
            <v>189672000</v>
          </cell>
          <cell r="H1363">
            <v>0</v>
          </cell>
          <cell r="I1363">
            <v>0</v>
          </cell>
          <cell r="J1363">
            <v>0</v>
          </cell>
          <cell r="K1363">
            <v>0</v>
          </cell>
          <cell r="L1363">
            <v>0</v>
          </cell>
          <cell r="M1363">
            <v>510000</v>
          </cell>
          <cell r="N1363">
            <v>1939000</v>
          </cell>
          <cell r="O1363">
            <v>898000</v>
          </cell>
          <cell r="P1363">
            <v>0</v>
          </cell>
          <cell r="Q1363">
            <v>18372000</v>
          </cell>
          <cell r="R1363">
            <v>3241000</v>
          </cell>
        </row>
        <row r="1364">
          <cell r="A1364">
            <v>2004</v>
          </cell>
          <cell r="C1364" t="str">
            <v>DC</v>
          </cell>
          <cell r="D1364">
            <v>5498000</v>
          </cell>
          <cell r="E1364">
            <v>5675000</v>
          </cell>
          <cell r="F1364">
            <v>0</v>
          </cell>
          <cell r="G1364">
            <v>395092000</v>
          </cell>
          <cell r="H1364">
            <v>0</v>
          </cell>
          <cell r="I1364">
            <v>0</v>
          </cell>
          <cell r="J1364">
            <v>0</v>
          </cell>
          <cell r="K1364">
            <v>804000</v>
          </cell>
          <cell r="L1364">
            <v>0</v>
          </cell>
          <cell r="M1364">
            <v>0</v>
          </cell>
          <cell r="N1364">
            <v>0</v>
          </cell>
          <cell r="O1364">
            <v>804000</v>
          </cell>
          <cell r="P1364">
            <v>0</v>
          </cell>
          <cell r="Q1364">
            <v>111566000</v>
          </cell>
          <cell r="R1364">
            <v>6436000</v>
          </cell>
        </row>
        <row r="1365">
          <cell r="A1365">
            <v>2004</v>
          </cell>
          <cell r="C1365" t="str">
            <v>FL</v>
          </cell>
          <cell r="D1365">
            <v>96212000</v>
          </cell>
          <cell r="E1365">
            <v>375947000</v>
          </cell>
          <cell r="F1365">
            <v>564000</v>
          </cell>
          <cell r="G1365">
            <v>2048042000</v>
          </cell>
          <cell r="H1365">
            <v>35574000</v>
          </cell>
          <cell r="I1365">
            <v>1791000</v>
          </cell>
          <cell r="J1365">
            <v>0</v>
          </cell>
          <cell r="K1365">
            <v>16598000</v>
          </cell>
          <cell r="L1365">
            <v>73000</v>
          </cell>
          <cell r="M1365">
            <v>2124000</v>
          </cell>
          <cell r="N1365">
            <v>0</v>
          </cell>
          <cell r="O1365">
            <v>25341000</v>
          </cell>
          <cell r="P1365">
            <v>5518000</v>
          </cell>
          <cell r="Q1365">
            <v>539074000</v>
          </cell>
          <cell r="R1365">
            <v>63391000</v>
          </cell>
        </row>
        <row r="1366">
          <cell r="A1366">
            <v>2004</v>
          </cell>
          <cell r="C1366" t="str">
            <v>GA</v>
          </cell>
          <cell r="D1366">
            <v>155010000</v>
          </cell>
          <cell r="E1366">
            <v>165774000</v>
          </cell>
          <cell r="F1366">
            <v>0</v>
          </cell>
          <cell r="G1366">
            <v>852460000</v>
          </cell>
          <cell r="H1366">
            <v>33182000</v>
          </cell>
          <cell r="I1366">
            <v>0</v>
          </cell>
          <cell r="J1366">
            <v>0</v>
          </cell>
          <cell r="K1366">
            <v>9487000</v>
          </cell>
          <cell r="L1366">
            <v>683000</v>
          </cell>
          <cell r="M1366">
            <v>1438000</v>
          </cell>
          <cell r="N1366">
            <v>0</v>
          </cell>
          <cell r="O1366">
            <v>12413000</v>
          </cell>
          <cell r="P1366">
            <v>784000</v>
          </cell>
          <cell r="Q1366">
            <v>153957000</v>
          </cell>
          <cell r="R1366">
            <v>2156000</v>
          </cell>
        </row>
        <row r="1367">
          <cell r="A1367">
            <v>2004</v>
          </cell>
          <cell r="C1367" t="str">
            <v>HI</v>
          </cell>
          <cell r="D1367">
            <v>44198000</v>
          </cell>
          <cell r="E1367">
            <v>12791000</v>
          </cell>
          <cell r="F1367">
            <v>0</v>
          </cell>
          <cell r="G1367">
            <v>303635000</v>
          </cell>
          <cell r="H1367">
            <v>1166000</v>
          </cell>
          <cell r="I1367">
            <v>80000</v>
          </cell>
          <cell r="J1367">
            <v>0</v>
          </cell>
          <cell r="K1367">
            <v>12000</v>
          </cell>
          <cell r="L1367">
            <v>298000</v>
          </cell>
          <cell r="M1367">
            <v>124000</v>
          </cell>
          <cell r="N1367">
            <v>0</v>
          </cell>
          <cell r="O1367">
            <v>1340000</v>
          </cell>
          <cell r="P1367">
            <v>359000</v>
          </cell>
          <cell r="Q1367">
            <v>77287000</v>
          </cell>
          <cell r="R1367">
            <v>18865000</v>
          </cell>
        </row>
        <row r="1368">
          <cell r="A1368">
            <v>2004</v>
          </cell>
          <cell r="C1368" t="str">
            <v>ID</v>
          </cell>
          <cell r="D1368">
            <v>36765000</v>
          </cell>
          <cell r="E1368">
            <v>635000</v>
          </cell>
          <cell r="F1368">
            <v>20628000</v>
          </cell>
          <cell r="G1368">
            <v>174951000</v>
          </cell>
          <cell r="H1368">
            <v>0</v>
          </cell>
          <cell r="I1368">
            <v>290000</v>
          </cell>
          <cell r="J1368">
            <v>0</v>
          </cell>
          <cell r="K1368">
            <v>460000</v>
          </cell>
          <cell r="L1368">
            <v>0</v>
          </cell>
          <cell r="M1368">
            <v>1071000</v>
          </cell>
          <cell r="N1368">
            <v>415000</v>
          </cell>
          <cell r="O1368">
            <v>3625000</v>
          </cell>
          <cell r="P1368">
            <v>0</v>
          </cell>
          <cell r="Q1368">
            <v>90450000</v>
          </cell>
          <cell r="R1368">
            <v>0</v>
          </cell>
        </row>
        <row r="1369">
          <cell r="A1369">
            <v>2004</v>
          </cell>
          <cell r="C1369" t="str">
            <v>IL</v>
          </cell>
          <cell r="D1369">
            <v>250851000</v>
          </cell>
          <cell r="E1369">
            <v>246658000</v>
          </cell>
          <cell r="F1369">
            <v>66742000</v>
          </cell>
          <cell r="G1369">
            <v>3487195000</v>
          </cell>
          <cell r="H1369">
            <v>7548000</v>
          </cell>
          <cell r="I1369">
            <v>0</v>
          </cell>
          <cell r="J1369">
            <v>10000</v>
          </cell>
          <cell r="K1369">
            <v>2037000</v>
          </cell>
          <cell r="L1369">
            <v>2865000</v>
          </cell>
          <cell r="M1369">
            <v>3996000</v>
          </cell>
          <cell r="N1369">
            <v>790000</v>
          </cell>
          <cell r="O1369">
            <v>12351000</v>
          </cell>
          <cell r="P1369">
            <v>2903000</v>
          </cell>
          <cell r="Q1369">
            <v>530100000</v>
          </cell>
          <cell r="R1369">
            <v>6412000</v>
          </cell>
        </row>
        <row r="1370">
          <cell r="A1370">
            <v>2004</v>
          </cell>
          <cell r="C1370" t="str">
            <v>IN</v>
          </cell>
          <cell r="D1370">
            <v>133527000</v>
          </cell>
          <cell r="E1370">
            <v>99226000</v>
          </cell>
          <cell r="F1370">
            <v>34247000</v>
          </cell>
          <cell r="G1370">
            <v>1455713000</v>
          </cell>
          <cell r="H1370">
            <v>855000</v>
          </cell>
          <cell r="I1370">
            <v>0</v>
          </cell>
          <cell r="J1370">
            <v>346000</v>
          </cell>
          <cell r="K1370">
            <v>0</v>
          </cell>
          <cell r="L1370">
            <v>91000</v>
          </cell>
          <cell r="M1370">
            <v>5668000</v>
          </cell>
          <cell r="N1370">
            <v>645000</v>
          </cell>
          <cell r="O1370">
            <v>5498000</v>
          </cell>
          <cell r="P1370">
            <v>101000</v>
          </cell>
          <cell r="Q1370">
            <v>5448000</v>
          </cell>
          <cell r="R1370">
            <v>0</v>
          </cell>
        </row>
        <row r="1371">
          <cell r="A1371">
            <v>2004</v>
          </cell>
          <cell r="C1371" t="str">
            <v>IA</v>
          </cell>
          <cell r="D1371">
            <v>30655000</v>
          </cell>
          <cell r="E1371">
            <v>11388000</v>
          </cell>
          <cell r="F1371">
            <v>51360000</v>
          </cell>
          <cell r="G1371">
            <v>619551000</v>
          </cell>
          <cell r="H1371">
            <v>1509000</v>
          </cell>
          <cell r="I1371">
            <v>44000</v>
          </cell>
          <cell r="J1371">
            <v>1000</v>
          </cell>
          <cell r="K1371">
            <v>957000</v>
          </cell>
          <cell r="L1371">
            <v>0</v>
          </cell>
          <cell r="M1371">
            <v>509000</v>
          </cell>
          <cell r="N1371">
            <v>561000</v>
          </cell>
          <cell r="O1371">
            <v>3243000</v>
          </cell>
          <cell r="P1371">
            <v>105000</v>
          </cell>
          <cell r="Q1371">
            <v>82634000</v>
          </cell>
          <cell r="R1371">
            <v>1960000</v>
          </cell>
        </row>
        <row r="1372">
          <cell r="A1372">
            <v>2004</v>
          </cell>
          <cell r="C1372" t="str">
            <v>KS</v>
          </cell>
          <cell r="D1372">
            <v>17378000</v>
          </cell>
          <cell r="E1372">
            <v>133020000</v>
          </cell>
          <cell r="F1372">
            <v>10796000</v>
          </cell>
          <cell r="G1372">
            <v>729606000</v>
          </cell>
          <cell r="H1372">
            <v>4628000</v>
          </cell>
          <cell r="I1372">
            <v>93000</v>
          </cell>
          <cell r="J1372">
            <v>5452000</v>
          </cell>
          <cell r="K1372">
            <v>3489000</v>
          </cell>
          <cell r="L1372">
            <v>0</v>
          </cell>
          <cell r="M1372">
            <v>524000</v>
          </cell>
          <cell r="N1372">
            <v>5700000</v>
          </cell>
          <cell r="O1372">
            <v>6092000</v>
          </cell>
          <cell r="P1372">
            <v>0</v>
          </cell>
          <cell r="Q1372">
            <v>71894000</v>
          </cell>
          <cell r="R1372">
            <v>8168000</v>
          </cell>
        </row>
        <row r="1373">
          <cell r="A1373">
            <v>2004</v>
          </cell>
          <cell r="C1373" t="str">
            <v>KY</v>
          </cell>
          <cell r="D1373">
            <v>49438000</v>
          </cell>
          <cell r="E1373">
            <v>22344000</v>
          </cell>
          <cell r="F1373">
            <v>1642000</v>
          </cell>
          <cell r="G1373">
            <v>896884000</v>
          </cell>
          <cell r="H1373">
            <v>0</v>
          </cell>
          <cell r="I1373">
            <v>471000</v>
          </cell>
          <cell r="J1373">
            <v>3169000</v>
          </cell>
          <cell r="K1373">
            <v>3698000</v>
          </cell>
          <cell r="L1373">
            <v>0</v>
          </cell>
          <cell r="M1373">
            <v>1196000</v>
          </cell>
          <cell r="N1373">
            <v>3195000</v>
          </cell>
          <cell r="O1373">
            <v>5426000</v>
          </cell>
          <cell r="P1373">
            <v>0</v>
          </cell>
          <cell r="Q1373">
            <v>104672000</v>
          </cell>
          <cell r="R1373">
            <v>0</v>
          </cell>
        </row>
        <row r="1374">
          <cell r="A1374">
            <v>2004</v>
          </cell>
          <cell r="C1374" t="str">
            <v>LA</v>
          </cell>
          <cell r="D1374">
            <v>109801000</v>
          </cell>
          <cell r="E1374">
            <v>1918000</v>
          </cell>
          <cell r="F1374">
            <v>0</v>
          </cell>
          <cell r="G1374">
            <v>443257000</v>
          </cell>
          <cell r="H1374">
            <v>14051000</v>
          </cell>
          <cell r="I1374">
            <v>0</v>
          </cell>
          <cell r="J1374">
            <v>0</v>
          </cell>
          <cell r="K1374">
            <v>0</v>
          </cell>
          <cell r="L1374">
            <v>7644000</v>
          </cell>
          <cell r="M1374">
            <v>6000</v>
          </cell>
          <cell r="N1374">
            <v>0</v>
          </cell>
          <cell r="O1374">
            <v>2456000</v>
          </cell>
          <cell r="P1374">
            <v>7893000</v>
          </cell>
          <cell r="Q1374">
            <v>189461000</v>
          </cell>
          <cell r="R1374">
            <v>0</v>
          </cell>
        </row>
        <row r="1375">
          <cell r="A1375">
            <v>2004</v>
          </cell>
          <cell r="C1375" t="str">
            <v>ME</v>
          </cell>
          <cell r="D1375">
            <v>34700000</v>
          </cell>
          <cell r="E1375">
            <v>33270000</v>
          </cell>
          <cell r="F1375">
            <v>13000</v>
          </cell>
          <cell r="G1375">
            <v>509866000</v>
          </cell>
          <cell r="H1375">
            <v>248000</v>
          </cell>
          <cell r="I1375">
            <v>0</v>
          </cell>
          <cell r="J1375">
            <v>0</v>
          </cell>
          <cell r="K1375">
            <v>0</v>
          </cell>
          <cell r="L1375">
            <v>0</v>
          </cell>
          <cell r="M1375">
            <v>40000</v>
          </cell>
          <cell r="N1375">
            <v>0</v>
          </cell>
          <cell r="O1375">
            <v>6560000</v>
          </cell>
          <cell r="P1375">
            <v>3000</v>
          </cell>
          <cell r="Q1375">
            <v>159055000</v>
          </cell>
          <cell r="R1375">
            <v>1791000</v>
          </cell>
        </row>
        <row r="1376">
          <cell r="A1376">
            <v>2004</v>
          </cell>
          <cell r="C1376" t="str">
            <v>MD</v>
          </cell>
          <cell r="D1376">
            <v>45811000</v>
          </cell>
          <cell r="E1376">
            <v>38777000</v>
          </cell>
          <cell r="F1376">
            <v>11656000</v>
          </cell>
          <cell r="G1376">
            <v>1142482000</v>
          </cell>
          <cell r="H1376">
            <v>2024000</v>
          </cell>
          <cell r="I1376">
            <v>0</v>
          </cell>
          <cell r="J1376">
            <v>97000</v>
          </cell>
          <cell r="K1376">
            <v>669000</v>
          </cell>
          <cell r="L1376">
            <v>0</v>
          </cell>
          <cell r="M1376">
            <v>39000</v>
          </cell>
          <cell r="N1376">
            <v>112000</v>
          </cell>
          <cell r="O1376">
            <v>3744000</v>
          </cell>
          <cell r="P1376">
            <v>276000</v>
          </cell>
          <cell r="Q1376">
            <v>366194000</v>
          </cell>
          <cell r="R1376">
            <v>0</v>
          </cell>
        </row>
        <row r="1377">
          <cell r="A1377">
            <v>2004</v>
          </cell>
          <cell r="C1377" t="str">
            <v>MA</v>
          </cell>
          <cell r="D1377">
            <v>89910000</v>
          </cell>
          <cell r="E1377">
            <v>1327320000</v>
          </cell>
          <cell r="F1377">
            <v>39350000</v>
          </cell>
          <cell r="G1377">
            <v>681405000</v>
          </cell>
          <cell r="H1377">
            <v>25014000</v>
          </cell>
          <cell r="I1377">
            <v>1175000</v>
          </cell>
          <cell r="J1377">
            <v>463000</v>
          </cell>
          <cell r="K1377">
            <v>0</v>
          </cell>
          <cell r="L1377">
            <v>0</v>
          </cell>
          <cell r="M1377">
            <v>3607000</v>
          </cell>
          <cell r="N1377">
            <v>1106000</v>
          </cell>
          <cell r="O1377">
            <v>10621000</v>
          </cell>
          <cell r="P1377">
            <v>76000</v>
          </cell>
          <cell r="Q1377">
            <v>323945000</v>
          </cell>
          <cell r="R1377">
            <v>160160000</v>
          </cell>
        </row>
        <row r="1378">
          <cell r="A1378">
            <v>2004</v>
          </cell>
          <cell r="C1378" t="str">
            <v>MI</v>
          </cell>
          <cell r="D1378">
            <v>96623000</v>
          </cell>
          <cell r="E1378">
            <v>115361000</v>
          </cell>
          <cell r="F1378">
            <v>51428000</v>
          </cell>
          <cell r="G1378">
            <v>3473483000</v>
          </cell>
          <cell r="H1378">
            <v>0</v>
          </cell>
          <cell r="I1378">
            <v>0</v>
          </cell>
          <cell r="J1378">
            <v>0</v>
          </cell>
          <cell r="K1378">
            <v>6618000</v>
          </cell>
          <cell r="L1378">
            <v>0</v>
          </cell>
          <cell r="M1378">
            <v>1112000</v>
          </cell>
          <cell r="N1378">
            <v>48000</v>
          </cell>
          <cell r="O1378">
            <v>60925000</v>
          </cell>
          <cell r="P1378">
            <v>0</v>
          </cell>
          <cell r="Q1378">
            <v>491398000</v>
          </cell>
          <cell r="R1378">
            <v>59502000</v>
          </cell>
        </row>
        <row r="1379">
          <cell r="A1379">
            <v>2004</v>
          </cell>
          <cell r="C1379" t="str">
            <v>MN</v>
          </cell>
          <cell r="D1379">
            <v>142162000</v>
          </cell>
          <cell r="E1379">
            <v>53504000</v>
          </cell>
          <cell r="F1379">
            <v>59905000</v>
          </cell>
          <cell r="G1379">
            <v>1789192000</v>
          </cell>
          <cell r="H1379">
            <v>5320000</v>
          </cell>
          <cell r="I1379">
            <v>77000</v>
          </cell>
          <cell r="J1379">
            <v>36000</v>
          </cell>
          <cell r="K1379">
            <v>5736000</v>
          </cell>
          <cell r="L1379">
            <v>3666000</v>
          </cell>
          <cell r="M1379">
            <v>1643000</v>
          </cell>
          <cell r="N1379">
            <v>600000</v>
          </cell>
          <cell r="O1379">
            <v>14627000</v>
          </cell>
          <cell r="P1379">
            <v>3843000</v>
          </cell>
          <cell r="Q1379">
            <v>531657000</v>
          </cell>
          <cell r="R1379">
            <v>23237000</v>
          </cell>
        </row>
        <row r="1380">
          <cell r="A1380">
            <v>2004</v>
          </cell>
          <cell r="C1380" t="str">
            <v>MS</v>
          </cell>
          <cell r="D1380">
            <v>71402000</v>
          </cell>
          <cell r="E1380">
            <v>19000</v>
          </cell>
          <cell r="F1380">
            <v>0</v>
          </cell>
          <cell r="G1380">
            <v>392190000</v>
          </cell>
          <cell r="H1380">
            <v>25702000</v>
          </cell>
          <cell r="I1380">
            <v>87000</v>
          </cell>
          <cell r="J1380">
            <v>0</v>
          </cell>
          <cell r="K1380">
            <v>38000</v>
          </cell>
          <cell r="L1380">
            <v>48000</v>
          </cell>
          <cell r="M1380">
            <v>8430000</v>
          </cell>
          <cell r="N1380">
            <v>0</v>
          </cell>
          <cell r="O1380">
            <v>1985000</v>
          </cell>
          <cell r="P1380">
            <v>78000</v>
          </cell>
          <cell r="Q1380">
            <v>26067000</v>
          </cell>
          <cell r="R1380">
            <v>0</v>
          </cell>
        </row>
        <row r="1381">
          <cell r="A1381">
            <v>2004</v>
          </cell>
          <cell r="C1381" t="str">
            <v>MO</v>
          </cell>
          <cell r="D1381">
            <v>24979000</v>
          </cell>
          <cell r="E1381">
            <v>58105000</v>
          </cell>
          <cell r="F1381">
            <v>44691000</v>
          </cell>
          <cell r="G1381">
            <v>739251000</v>
          </cell>
          <cell r="H1381">
            <v>0</v>
          </cell>
          <cell r="I1381">
            <v>707000</v>
          </cell>
          <cell r="J1381">
            <v>9284000</v>
          </cell>
          <cell r="K1381">
            <v>0</v>
          </cell>
          <cell r="L1381">
            <v>0</v>
          </cell>
          <cell r="M1381">
            <v>933000</v>
          </cell>
          <cell r="N1381">
            <v>12050000</v>
          </cell>
          <cell r="O1381">
            <v>1371000</v>
          </cell>
          <cell r="P1381">
            <v>0</v>
          </cell>
          <cell r="Q1381">
            <v>363950000</v>
          </cell>
          <cell r="R1381">
            <v>44643000</v>
          </cell>
        </row>
        <row r="1382">
          <cell r="A1382">
            <v>2004</v>
          </cell>
          <cell r="C1382" t="str">
            <v>MT</v>
          </cell>
          <cell r="D1382">
            <v>11677000</v>
          </cell>
          <cell r="E1382">
            <v>19520000</v>
          </cell>
          <cell r="F1382">
            <v>10866000</v>
          </cell>
          <cell r="G1382">
            <v>181605000</v>
          </cell>
          <cell r="H1382">
            <v>1127000</v>
          </cell>
          <cell r="I1382">
            <v>0</v>
          </cell>
          <cell r="J1382">
            <v>0</v>
          </cell>
          <cell r="K1382">
            <v>0</v>
          </cell>
          <cell r="L1382">
            <v>16000</v>
          </cell>
          <cell r="M1382">
            <v>125000</v>
          </cell>
          <cell r="N1382">
            <v>139000</v>
          </cell>
          <cell r="O1382">
            <v>1899000</v>
          </cell>
          <cell r="P1382">
            <v>37000</v>
          </cell>
          <cell r="Q1382">
            <v>23573000</v>
          </cell>
          <cell r="R1382">
            <v>0</v>
          </cell>
        </row>
        <row r="1383">
          <cell r="A1383">
            <v>2004</v>
          </cell>
          <cell r="C1383" t="str">
            <v>NE</v>
          </cell>
          <cell r="D1383">
            <v>50295000</v>
          </cell>
          <cell r="E1383">
            <v>83716000</v>
          </cell>
          <cell r="F1383">
            <v>40763000</v>
          </cell>
          <cell r="G1383">
            <v>528651000</v>
          </cell>
          <cell r="H1383">
            <v>1599000</v>
          </cell>
          <cell r="I1383">
            <v>14000</v>
          </cell>
          <cell r="J1383">
            <v>2697000</v>
          </cell>
          <cell r="K1383">
            <v>1107000</v>
          </cell>
          <cell r="L1383">
            <v>0</v>
          </cell>
          <cell r="M1383">
            <v>503000</v>
          </cell>
          <cell r="N1383">
            <v>2727000</v>
          </cell>
          <cell r="O1383">
            <v>6543000</v>
          </cell>
          <cell r="P1383">
            <v>2000</v>
          </cell>
          <cell r="Q1383">
            <v>58326000</v>
          </cell>
          <cell r="R1383">
            <v>1108000</v>
          </cell>
        </row>
        <row r="1384">
          <cell r="A1384">
            <v>2004</v>
          </cell>
          <cell r="C1384" t="str">
            <v>NV</v>
          </cell>
          <cell r="D1384">
            <v>63695000</v>
          </cell>
          <cell r="E1384">
            <v>0</v>
          </cell>
          <cell r="F1384">
            <v>0</v>
          </cell>
          <cell r="G1384">
            <v>484211000</v>
          </cell>
          <cell r="H1384">
            <v>8794000</v>
          </cell>
          <cell r="I1384">
            <v>0</v>
          </cell>
          <cell r="J1384">
            <v>0</v>
          </cell>
          <cell r="K1384">
            <v>812000</v>
          </cell>
          <cell r="L1384">
            <v>0</v>
          </cell>
          <cell r="M1384">
            <v>2675000</v>
          </cell>
          <cell r="N1384">
            <v>0</v>
          </cell>
          <cell r="O1384">
            <v>3117000</v>
          </cell>
          <cell r="P1384">
            <v>158000</v>
          </cell>
          <cell r="Q1384">
            <v>42133000</v>
          </cell>
          <cell r="R1384">
            <v>10938000</v>
          </cell>
        </row>
        <row r="1385">
          <cell r="A1385">
            <v>2004</v>
          </cell>
          <cell r="C1385" t="str">
            <v>NH</v>
          </cell>
          <cell r="D1385">
            <v>27145000</v>
          </cell>
          <cell r="E1385">
            <v>1170000</v>
          </cell>
          <cell r="F1385">
            <v>20461000</v>
          </cell>
          <cell r="G1385">
            <v>307715000</v>
          </cell>
          <cell r="H1385">
            <v>271000</v>
          </cell>
          <cell r="I1385">
            <v>133000</v>
          </cell>
          <cell r="J1385">
            <v>1294000</v>
          </cell>
          <cell r="K1385">
            <v>33000</v>
          </cell>
          <cell r="L1385">
            <v>0</v>
          </cell>
          <cell r="M1385">
            <v>1610000</v>
          </cell>
          <cell r="N1385">
            <v>1968000</v>
          </cell>
          <cell r="O1385">
            <v>1755000</v>
          </cell>
          <cell r="P1385">
            <v>0</v>
          </cell>
          <cell r="Q1385">
            <v>56055000</v>
          </cell>
          <cell r="R1385">
            <v>1059000</v>
          </cell>
        </row>
        <row r="1386">
          <cell r="A1386">
            <v>2004</v>
          </cell>
          <cell r="C1386" t="str">
            <v>NJ</v>
          </cell>
          <cell r="D1386">
            <v>64576000</v>
          </cell>
          <cell r="E1386">
            <v>105975000</v>
          </cell>
          <cell r="F1386">
            <v>57841000</v>
          </cell>
          <cell r="G1386">
            <v>1437346000</v>
          </cell>
          <cell r="H1386">
            <v>8218000</v>
          </cell>
          <cell r="I1386">
            <v>0</v>
          </cell>
          <cell r="J1386">
            <v>18180000</v>
          </cell>
          <cell r="K1386">
            <v>8437000</v>
          </cell>
          <cell r="L1386">
            <v>1208000</v>
          </cell>
          <cell r="M1386">
            <v>1874000</v>
          </cell>
          <cell r="N1386">
            <v>18566000</v>
          </cell>
          <cell r="O1386">
            <v>15237000</v>
          </cell>
          <cell r="P1386">
            <v>1818000</v>
          </cell>
          <cell r="Q1386">
            <v>221928000</v>
          </cell>
          <cell r="R1386">
            <v>67690000</v>
          </cell>
        </row>
        <row r="1387">
          <cell r="A1387">
            <v>2004</v>
          </cell>
          <cell r="C1387" t="str">
            <v>NM</v>
          </cell>
          <cell r="D1387">
            <v>38031000</v>
          </cell>
          <cell r="E1387">
            <v>4681000</v>
          </cell>
          <cell r="F1387">
            <v>23254000</v>
          </cell>
          <cell r="G1387">
            <v>321892000</v>
          </cell>
          <cell r="H1387">
            <v>1701000</v>
          </cell>
          <cell r="I1387">
            <v>0</v>
          </cell>
          <cell r="J1387">
            <v>0</v>
          </cell>
          <cell r="K1387">
            <v>558000</v>
          </cell>
          <cell r="L1387">
            <v>0</v>
          </cell>
          <cell r="M1387">
            <v>1077000</v>
          </cell>
          <cell r="N1387">
            <v>534000</v>
          </cell>
          <cell r="O1387">
            <v>3893000</v>
          </cell>
          <cell r="P1387">
            <v>49000</v>
          </cell>
          <cell r="Q1387">
            <v>188368000</v>
          </cell>
          <cell r="R1387">
            <v>5160000</v>
          </cell>
        </row>
        <row r="1388">
          <cell r="A1388">
            <v>2004</v>
          </cell>
          <cell r="C1388" t="str">
            <v>NY</v>
          </cell>
          <cell r="D1388">
            <v>303863000</v>
          </cell>
          <cell r="E1388">
            <v>369556000</v>
          </cell>
          <cell r="F1388">
            <v>206057000</v>
          </cell>
          <cell r="G1388">
            <v>7729216000</v>
          </cell>
          <cell r="H1388">
            <v>8008000</v>
          </cell>
          <cell r="I1388">
            <v>4769000</v>
          </cell>
          <cell r="J1388">
            <v>89000</v>
          </cell>
          <cell r="K1388">
            <v>66693000</v>
          </cell>
          <cell r="L1388">
            <v>0</v>
          </cell>
          <cell r="M1388">
            <v>9247000</v>
          </cell>
          <cell r="N1388">
            <v>909000</v>
          </cell>
          <cell r="O1388">
            <v>124282000</v>
          </cell>
          <cell r="P1388">
            <v>151000</v>
          </cell>
          <cell r="Q1388">
            <v>1377786000</v>
          </cell>
          <cell r="R1388">
            <v>747790000</v>
          </cell>
        </row>
        <row r="1389">
          <cell r="A1389">
            <v>2004</v>
          </cell>
          <cell r="C1389" t="str">
            <v>NC</v>
          </cell>
          <cell r="D1389">
            <v>135573000</v>
          </cell>
          <cell r="E1389">
            <v>0</v>
          </cell>
          <cell r="F1389">
            <v>11000</v>
          </cell>
          <cell r="G1389">
            <v>1285373000</v>
          </cell>
          <cell r="H1389">
            <v>10285000</v>
          </cell>
          <cell r="I1389">
            <v>0</v>
          </cell>
          <cell r="J1389">
            <v>775000</v>
          </cell>
          <cell r="K1389">
            <v>3353000</v>
          </cell>
          <cell r="L1389">
            <v>1000</v>
          </cell>
          <cell r="M1389">
            <v>1952000</v>
          </cell>
          <cell r="N1389">
            <v>777000</v>
          </cell>
          <cell r="O1389">
            <v>13684000</v>
          </cell>
          <cell r="P1389">
            <v>223000</v>
          </cell>
          <cell r="Q1389">
            <v>721862000</v>
          </cell>
          <cell r="R1389">
            <v>601403000</v>
          </cell>
        </row>
        <row r="1390">
          <cell r="A1390">
            <v>2004</v>
          </cell>
          <cell r="C1390" t="str">
            <v>ND</v>
          </cell>
          <cell r="D1390">
            <v>5096000</v>
          </cell>
          <cell r="E1390">
            <v>7386000</v>
          </cell>
          <cell r="F1390">
            <v>7126000</v>
          </cell>
          <cell r="G1390">
            <v>255585000</v>
          </cell>
          <cell r="H1390">
            <v>587000</v>
          </cell>
          <cell r="I1390">
            <v>0</v>
          </cell>
          <cell r="J1390">
            <v>27000</v>
          </cell>
          <cell r="K1390">
            <v>49000</v>
          </cell>
          <cell r="L1390">
            <v>0</v>
          </cell>
          <cell r="M1390">
            <v>35000</v>
          </cell>
          <cell r="N1390">
            <v>57000</v>
          </cell>
          <cell r="O1390">
            <v>651000</v>
          </cell>
          <cell r="P1390">
            <v>5000</v>
          </cell>
          <cell r="Q1390">
            <v>15224000</v>
          </cell>
          <cell r="R1390">
            <v>156000</v>
          </cell>
        </row>
        <row r="1391">
          <cell r="A1391">
            <v>2004</v>
          </cell>
          <cell r="C1391" t="str">
            <v>OH</v>
          </cell>
          <cell r="D1391">
            <v>279514000</v>
          </cell>
          <cell r="E1391">
            <v>228149000</v>
          </cell>
          <cell r="F1391">
            <v>55062000</v>
          </cell>
          <cell r="G1391">
            <v>2972700000</v>
          </cell>
          <cell r="H1391">
            <v>1408000</v>
          </cell>
          <cell r="I1391">
            <v>0</v>
          </cell>
          <cell r="J1391">
            <v>1742000</v>
          </cell>
          <cell r="K1391">
            <v>941000</v>
          </cell>
          <cell r="L1391">
            <v>0</v>
          </cell>
          <cell r="M1391">
            <v>178000</v>
          </cell>
          <cell r="N1391">
            <v>2853000</v>
          </cell>
          <cell r="O1391">
            <v>48136000</v>
          </cell>
          <cell r="P1391">
            <v>0</v>
          </cell>
          <cell r="Q1391">
            <v>569996000</v>
          </cell>
          <cell r="R1391">
            <v>130899000</v>
          </cell>
        </row>
        <row r="1392">
          <cell r="A1392">
            <v>2004</v>
          </cell>
          <cell r="C1392" t="str">
            <v>OK</v>
          </cell>
          <cell r="D1392">
            <v>44190000</v>
          </cell>
          <cell r="E1392">
            <v>16004000</v>
          </cell>
          <cell r="F1392">
            <v>76259000</v>
          </cell>
          <cell r="G1392">
            <v>558202000</v>
          </cell>
          <cell r="H1392">
            <v>0</v>
          </cell>
          <cell r="I1392">
            <v>5000</v>
          </cell>
          <cell r="J1392">
            <v>1684000</v>
          </cell>
          <cell r="K1392">
            <v>6825000</v>
          </cell>
          <cell r="L1392">
            <v>0</v>
          </cell>
          <cell r="M1392">
            <v>802000</v>
          </cell>
          <cell r="N1392">
            <v>3224000</v>
          </cell>
          <cell r="O1392">
            <v>17620000</v>
          </cell>
          <cell r="P1392">
            <v>0</v>
          </cell>
          <cell r="Q1392">
            <v>36033000</v>
          </cell>
          <cell r="R1392">
            <v>33680000</v>
          </cell>
        </row>
        <row r="1393">
          <cell r="A1393">
            <v>2004</v>
          </cell>
          <cell r="C1393" t="str">
            <v>OR</v>
          </cell>
          <cell r="D1393">
            <v>77036000</v>
          </cell>
          <cell r="E1393">
            <v>254000</v>
          </cell>
          <cell r="F1393">
            <v>31101000</v>
          </cell>
          <cell r="G1393">
            <v>981992000</v>
          </cell>
          <cell r="H1393">
            <v>20442000</v>
          </cell>
          <cell r="I1393">
            <v>0</v>
          </cell>
          <cell r="J1393">
            <v>0</v>
          </cell>
          <cell r="K1393">
            <v>170000</v>
          </cell>
          <cell r="L1393">
            <v>11000</v>
          </cell>
          <cell r="M1393">
            <v>630000</v>
          </cell>
          <cell r="N1393">
            <v>0</v>
          </cell>
          <cell r="O1393">
            <v>1215000</v>
          </cell>
          <cell r="P1393">
            <v>11000</v>
          </cell>
          <cell r="Q1393">
            <v>264585000</v>
          </cell>
          <cell r="R1393">
            <v>4859000</v>
          </cell>
        </row>
        <row r="1394">
          <cell r="A1394">
            <v>2004</v>
          </cell>
          <cell r="C1394" t="str">
            <v>PA</v>
          </cell>
          <cell r="D1394">
            <v>150048000</v>
          </cell>
          <cell r="E1394">
            <v>118709000</v>
          </cell>
          <cell r="F1394">
            <v>243653000</v>
          </cell>
          <cell r="G1394">
            <v>4090092000</v>
          </cell>
          <cell r="H1394">
            <v>10606000</v>
          </cell>
          <cell r="I1394">
            <v>0</v>
          </cell>
          <cell r="J1394">
            <v>42690000</v>
          </cell>
          <cell r="K1394">
            <v>43436000</v>
          </cell>
          <cell r="L1394">
            <v>0</v>
          </cell>
          <cell r="M1394">
            <v>13000</v>
          </cell>
          <cell r="N1394">
            <v>43701000</v>
          </cell>
          <cell r="O1394">
            <v>53812000</v>
          </cell>
          <cell r="P1394">
            <v>0</v>
          </cell>
          <cell r="Q1394">
            <v>498873000</v>
          </cell>
          <cell r="R1394">
            <v>107911000</v>
          </cell>
        </row>
        <row r="1395">
          <cell r="A1395">
            <v>2004</v>
          </cell>
          <cell r="C1395" t="str">
            <v>RI</v>
          </cell>
          <cell r="D1395">
            <v>6476000</v>
          </cell>
          <cell r="E1395">
            <v>9000</v>
          </cell>
          <cell r="F1395">
            <v>6006000</v>
          </cell>
          <cell r="G1395">
            <v>258807000</v>
          </cell>
          <cell r="H1395">
            <v>0</v>
          </cell>
          <cell r="I1395">
            <v>0</v>
          </cell>
          <cell r="J1395">
            <v>1305000</v>
          </cell>
          <cell r="K1395">
            <v>179000</v>
          </cell>
          <cell r="L1395">
            <v>0</v>
          </cell>
          <cell r="M1395">
            <v>0</v>
          </cell>
          <cell r="N1395">
            <v>1492000</v>
          </cell>
          <cell r="O1395">
            <v>6658000</v>
          </cell>
          <cell r="P1395">
            <v>0</v>
          </cell>
          <cell r="Q1395">
            <v>147953000</v>
          </cell>
          <cell r="R1395">
            <v>756000</v>
          </cell>
        </row>
        <row r="1396">
          <cell r="A1396">
            <v>2004</v>
          </cell>
          <cell r="C1396" t="str">
            <v>SC</v>
          </cell>
          <cell r="D1396">
            <v>74644000</v>
          </cell>
          <cell r="E1396">
            <v>175182000</v>
          </cell>
          <cell r="F1396">
            <v>0</v>
          </cell>
          <cell r="G1396">
            <v>401928000</v>
          </cell>
          <cell r="H1396">
            <v>0</v>
          </cell>
          <cell r="I1396">
            <v>2491000</v>
          </cell>
          <cell r="J1396">
            <v>0</v>
          </cell>
          <cell r="K1396">
            <v>1264000</v>
          </cell>
          <cell r="L1396">
            <v>0</v>
          </cell>
          <cell r="M1396">
            <v>3341000</v>
          </cell>
          <cell r="N1396">
            <v>0</v>
          </cell>
          <cell r="O1396">
            <v>4979000</v>
          </cell>
          <cell r="P1396">
            <v>0</v>
          </cell>
          <cell r="Q1396">
            <v>144424000</v>
          </cell>
          <cell r="R1396">
            <v>73592000</v>
          </cell>
        </row>
        <row r="1397">
          <cell r="A1397">
            <v>2004</v>
          </cell>
          <cell r="C1397" t="str">
            <v>SD</v>
          </cell>
          <cell r="D1397">
            <v>19111000</v>
          </cell>
          <cell r="E1397">
            <v>9754000</v>
          </cell>
          <cell r="F1397">
            <v>4096000</v>
          </cell>
          <cell r="G1397">
            <v>178988000</v>
          </cell>
          <cell r="H1397">
            <v>1012000</v>
          </cell>
          <cell r="I1397">
            <v>0</v>
          </cell>
          <cell r="J1397">
            <v>182000</v>
          </cell>
          <cell r="K1397">
            <v>17000</v>
          </cell>
          <cell r="L1397">
            <v>0</v>
          </cell>
          <cell r="M1397">
            <v>384000</v>
          </cell>
          <cell r="N1397">
            <v>416000</v>
          </cell>
          <cell r="O1397">
            <v>966000</v>
          </cell>
          <cell r="P1397">
            <v>18000</v>
          </cell>
          <cell r="Q1397">
            <v>31905000</v>
          </cell>
          <cell r="R1397">
            <v>128000</v>
          </cell>
        </row>
        <row r="1398">
          <cell r="A1398">
            <v>2004</v>
          </cell>
          <cell r="C1398" t="str">
            <v>TN</v>
          </cell>
          <cell r="D1398">
            <v>95814000</v>
          </cell>
          <cell r="E1398">
            <v>45481000</v>
          </cell>
          <cell r="F1398">
            <v>0</v>
          </cell>
          <cell r="G1398">
            <v>1145969000</v>
          </cell>
          <cell r="H1398">
            <v>2949000</v>
          </cell>
          <cell r="I1398">
            <v>0</v>
          </cell>
          <cell r="J1398">
            <v>0</v>
          </cell>
          <cell r="K1398">
            <v>1245000</v>
          </cell>
          <cell r="L1398">
            <v>0</v>
          </cell>
          <cell r="M1398">
            <v>9000</v>
          </cell>
          <cell r="N1398">
            <v>0</v>
          </cell>
          <cell r="O1398">
            <v>3249000</v>
          </cell>
          <cell r="P1398">
            <v>0</v>
          </cell>
          <cell r="Q1398">
            <v>149976000</v>
          </cell>
          <cell r="R1398">
            <v>224156000</v>
          </cell>
        </row>
        <row r="1399">
          <cell r="A1399">
            <v>2004</v>
          </cell>
          <cell r="C1399" t="str">
            <v>TX</v>
          </cell>
          <cell r="D1399">
            <v>246149000</v>
          </cell>
          <cell r="E1399">
            <v>22705000</v>
          </cell>
          <cell r="F1399">
            <v>0</v>
          </cell>
          <cell r="G1399">
            <v>2365957000</v>
          </cell>
          <cell r="H1399">
            <v>57264000</v>
          </cell>
          <cell r="I1399">
            <v>51000</v>
          </cell>
          <cell r="J1399">
            <v>0</v>
          </cell>
          <cell r="K1399">
            <v>2143000</v>
          </cell>
          <cell r="L1399">
            <v>12004000</v>
          </cell>
          <cell r="M1399">
            <v>113000</v>
          </cell>
          <cell r="N1399">
            <v>0</v>
          </cell>
          <cell r="O1399">
            <v>30063000</v>
          </cell>
          <cell r="P1399">
            <v>1051988000</v>
          </cell>
          <cell r="Q1399">
            <v>318391000</v>
          </cell>
          <cell r="R1399">
            <v>546901000</v>
          </cell>
        </row>
        <row r="1400">
          <cell r="A1400">
            <v>2004</v>
          </cell>
          <cell r="C1400" t="str">
            <v>US</v>
          </cell>
          <cell r="D1400">
            <v>4291488000</v>
          </cell>
          <cell r="E1400">
            <v>4269524000</v>
          </cell>
          <cell r="F1400">
            <v>1527112000</v>
          </cell>
          <cell r="G1400">
            <v>65349170000</v>
          </cell>
          <cell r="H1400">
            <v>424907000</v>
          </cell>
          <cell r="I1400">
            <v>12321000</v>
          </cell>
          <cell r="J1400">
            <v>128834000</v>
          </cell>
          <cell r="K1400">
            <v>247441000</v>
          </cell>
          <cell r="L1400">
            <v>30097000</v>
          </cell>
          <cell r="M1400">
            <v>72138000</v>
          </cell>
          <cell r="N1400">
            <v>146263000</v>
          </cell>
          <cell r="O1400">
            <v>685461000</v>
          </cell>
          <cell r="P1400">
            <v>1078831000</v>
          </cell>
          <cell r="Q1400">
            <v>17336872000</v>
          </cell>
          <cell r="R1400">
            <v>4014853000</v>
          </cell>
        </row>
        <row r="1401">
          <cell r="A1401">
            <v>2004</v>
          </cell>
          <cell r="C1401" t="str">
            <v>UT</v>
          </cell>
          <cell r="D1401">
            <v>14902000</v>
          </cell>
          <cell r="E1401">
            <v>0</v>
          </cell>
          <cell r="F1401">
            <v>0</v>
          </cell>
          <cell r="G1401">
            <v>308103000</v>
          </cell>
          <cell r="H1401">
            <v>0</v>
          </cell>
          <cell r="I1401">
            <v>0</v>
          </cell>
          <cell r="J1401">
            <v>0</v>
          </cell>
          <cell r="K1401">
            <v>0</v>
          </cell>
          <cell r="L1401">
            <v>0</v>
          </cell>
          <cell r="M1401">
            <v>0</v>
          </cell>
          <cell r="N1401">
            <v>0</v>
          </cell>
          <cell r="O1401">
            <v>19355000</v>
          </cell>
          <cell r="P1401">
            <v>0</v>
          </cell>
          <cell r="Q1401">
            <v>240891000</v>
          </cell>
          <cell r="R1401">
            <v>2238000</v>
          </cell>
        </row>
        <row r="1402">
          <cell r="A1402">
            <v>2004</v>
          </cell>
          <cell r="C1402" t="str">
            <v>VT</v>
          </cell>
          <cell r="D1402">
            <v>2776000</v>
          </cell>
          <cell r="E1402">
            <v>11090000</v>
          </cell>
          <cell r="F1402">
            <v>13516000</v>
          </cell>
          <cell r="G1402">
            <v>284008000</v>
          </cell>
          <cell r="H1402">
            <v>0</v>
          </cell>
          <cell r="I1402">
            <v>0</v>
          </cell>
          <cell r="J1402">
            <v>17000</v>
          </cell>
          <cell r="K1402">
            <v>68000</v>
          </cell>
          <cell r="L1402">
            <v>0</v>
          </cell>
          <cell r="M1402">
            <v>24000</v>
          </cell>
          <cell r="N1402">
            <v>153000</v>
          </cell>
          <cell r="O1402">
            <v>1498000</v>
          </cell>
          <cell r="P1402">
            <v>0</v>
          </cell>
          <cell r="Q1402">
            <v>67789000</v>
          </cell>
          <cell r="R1402">
            <v>6002000</v>
          </cell>
        </row>
        <row r="1403">
          <cell r="A1403">
            <v>2004</v>
          </cell>
          <cell r="C1403" t="str">
            <v>VA</v>
          </cell>
          <cell r="D1403">
            <v>160873000</v>
          </cell>
          <cell r="E1403">
            <v>59468000</v>
          </cell>
          <cell r="F1403">
            <v>0</v>
          </cell>
          <cell r="G1403">
            <v>1235234000</v>
          </cell>
          <cell r="H1403">
            <v>14381000</v>
          </cell>
          <cell r="I1403">
            <v>0</v>
          </cell>
          <cell r="J1403">
            <v>0</v>
          </cell>
          <cell r="K1403">
            <v>32641000</v>
          </cell>
          <cell r="L1403">
            <v>4000</v>
          </cell>
          <cell r="M1403">
            <v>1798000</v>
          </cell>
          <cell r="N1403">
            <v>0</v>
          </cell>
          <cell r="O1403">
            <v>42084000</v>
          </cell>
          <cell r="P1403">
            <v>135000</v>
          </cell>
          <cell r="Q1403">
            <v>294041000</v>
          </cell>
          <cell r="R1403">
            <v>576568000</v>
          </cell>
        </row>
        <row r="1404">
          <cell r="A1404">
            <v>2004</v>
          </cell>
          <cell r="C1404" t="str">
            <v>WA</v>
          </cell>
          <cell r="D1404">
            <v>144871000</v>
          </cell>
          <cell r="E1404">
            <v>23059000</v>
          </cell>
          <cell r="F1404">
            <v>30418000</v>
          </cell>
          <cell r="G1404">
            <v>1361693000</v>
          </cell>
          <cell r="H1404">
            <v>5279000</v>
          </cell>
          <cell r="I1404">
            <v>0</v>
          </cell>
          <cell r="J1404">
            <v>27309000</v>
          </cell>
          <cell r="K1404">
            <v>29000</v>
          </cell>
          <cell r="L1404">
            <v>15000</v>
          </cell>
          <cell r="M1404">
            <v>3404000</v>
          </cell>
          <cell r="N1404">
            <v>28339000</v>
          </cell>
          <cell r="O1404">
            <v>19566000</v>
          </cell>
          <cell r="P1404">
            <v>152000</v>
          </cell>
          <cell r="Q1404">
            <v>575932000</v>
          </cell>
          <cell r="R1404">
            <v>67246000</v>
          </cell>
        </row>
        <row r="1405">
          <cell r="A1405">
            <v>2004</v>
          </cell>
          <cell r="C1405" t="str">
            <v>WV</v>
          </cell>
          <cell r="D1405">
            <v>28582000</v>
          </cell>
          <cell r="E1405">
            <v>14761000</v>
          </cell>
          <cell r="F1405">
            <v>1939000</v>
          </cell>
          <cell r="G1405">
            <v>170542000</v>
          </cell>
          <cell r="H1405">
            <v>3273000</v>
          </cell>
          <cell r="I1405">
            <v>0</v>
          </cell>
          <cell r="J1405">
            <v>764000</v>
          </cell>
          <cell r="K1405">
            <v>89000</v>
          </cell>
          <cell r="L1405">
            <v>773000</v>
          </cell>
          <cell r="M1405">
            <v>554000</v>
          </cell>
          <cell r="N1405">
            <v>914000</v>
          </cell>
          <cell r="O1405">
            <v>2329000</v>
          </cell>
          <cell r="P1405">
            <v>948000</v>
          </cell>
          <cell r="Q1405">
            <v>96394000</v>
          </cell>
          <cell r="R1405">
            <v>221000</v>
          </cell>
        </row>
        <row r="1406">
          <cell r="A1406">
            <v>2004</v>
          </cell>
          <cell r="C1406" t="str">
            <v>WI</v>
          </cell>
          <cell r="D1406">
            <v>94841000</v>
          </cell>
          <cell r="E1406">
            <v>104254000</v>
          </cell>
          <cell r="F1406">
            <v>47036000</v>
          </cell>
          <cell r="G1406">
            <v>1779501000</v>
          </cell>
          <cell r="H1406">
            <v>45888000</v>
          </cell>
          <cell r="I1406">
            <v>0</v>
          </cell>
          <cell r="J1406">
            <v>5705000</v>
          </cell>
          <cell r="K1406">
            <v>13631000</v>
          </cell>
          <cell r="L1406">
            <v>0</v>
          </cell>
          <cell r="M1406">
            <v>197000</v>
          </cell>
          <cell r="N1406">
            <v>5892000</v>
          </cell>
          <cell r="O1406">
            <v>14876000</v>
          </cell>
          <cell r="P1406">
            <v>87000</v>
          </cell>
          <cell r="Q1406">
            <v>394552000</v>
          </cell>
          <cell r="R1406">
            <v>53035000</v>
          </cell>
        </row>
        <row r="1407">
          <cell r="A1407">
            <v>2004</v>
          </cell>
          <cell r="C1407" t="str">
            <v>WY</v>
          </cell>
          <cell r="D1407">
            <v>29923000</v>
          </cell>
          <cell r="E1407">
            <v>1890000</v>
          </cell>
          <cell r="F1407">
            <v>3681000</v>
          </cell>
          <cell r="G1407">
            <v>124172000</v>
          </cell>
          <cell r="H1407">
            <v>0</v>
          </cell>
          <cell r="I1407">
            <v>3000</v>
          </cell>
          <cell r="J1407">
            <v>47000</v>
          </cell>
          <cell r="K1407">
            <v>63000</v>
          </cell>
          <cell r="L1407">
            <v>0</v>
          </cell>
          <cell r="M1407">
            <v>349000</v>
          </cell>
          <cell r="N1407">
            <v>47000</v>
          </cell>
          <cell r="O1407">
            <v>2919000</v>
          </cell>
          <cell r="P1407">
            <v>0</v>
          </cell>
          <cell r="Q1407">
            <v>16781000</v>
          </cell>
          <cell r="R1407">
            <v>476000</v>
          </cell>
        </row>
        <row r="1408">
          <cell r="A1408">
            <v>2005</v>
          </cell>
          <cell r="C1408" t="str">
            <v>AL</v>
          </cell>
          <cell r="D1408">
            <v>94011000</v>
          </cell>
          <cell r="E1408">
            <v>170928000</v>
          </cell>
          <cell r="F1408">
            <v>41676000</v>
          </cell>
          <cell r="G1408">
            <v>385451000</v>
          </cell>
          <cell r="H1408">
            <v>6758000</v>
          </cell>
          <cell r="I1408">
            <v>4741000</v>
          </cell>
          <cell r="J1408">
            <v>180000</v>
          </cell>
          <cell r="K1408">
            <v>0</v>
          </cell>
          <cell r="L1408">
            <v>0</v>
          </cell>
          <cell r="M1408">
            <v>5721000</v>
          </cell>
          <cell r="N1408">
            <v>701000</v>
          </cell>
          <cell r="O1408">
            <v>1029000</v>
          </cell>
          <cell r="P1408">
            <v>75000</v>
          </cell>
          <cell r="Q1408">
            <v>64905000</v>
          </cell>
          <cell r="R1408">
            <v>27369000</v>
          </cell>
        </row>
        <row r="1409">
          <cell r="A1409">
            <v>2005</v>
          </cell>
          <cell r="C1409" t="str">
            <v>AK</v>
          </cell>
          <cell r="D1409">
            <v>41009000</v>
          </cell>
          <cell r="E1409">
            <v>0</v>
          </cell>
          <cell r="F1409">
            <v>48238000</v>
          </cell>
          <cell r="G1409">
            <v>135396000</v>
          </cell>
          <cell r="H1409">
            <v>5833000</v>
          </cell>
          <cell r="I1409">
            <v>0</v>
          </cell>
          <cell r="J1409">
            <v>1000</v>
          </cell>
          <cell r="K1409">
            <v>165000</v>
          </cell>
          <cell r="L1409">
            <v>0</v>
          </cell>
          <cell r="M1409">
            <v>20000</v>
          </cell>
          <cell r="N1409">
            <v>206000</v>
          </cell>
          <cell r="O1409">
            <v>587000</v>
          </cell>
          <cell r="P1409">
            <v>65000</v>
          </cell>
          <cell r="Q1409">
            <v>150417000</v>
          </cell>
          <cell r="R1409">
            <v>34034000</v>
          </cell>
        </row>
        <row r="1410">
          <cell r="A1410">
            <v>2005</v>
          </cell>
          <cell r="C1410" t="str">
            <v>AZ</v>
          </cell>
          <cell r="D1410">
            <v>55072000</v>
          </cell>
          <cell r="E1410">
            <v>6548000</v>
          </cell>
          <cell r="F1410">
            <v>92571000</v>
          </cell>
          <cell r="G1410">
            <v>982426000</v>
          </cell>
          <cell r="H1410">
            <v>3638000</v>
          </cell>
          <cell r="I1410">
            <v>0</v>
          </cell>
          <cell r="J1410">
            <v>0</v>
          </cell>
          <cell r="K1410">
            <v>114000</v>
          </cell>
          <cell r="L1410">
            <v>0</v>
          </cell>
          <cell r="M1410">
            <v>0</v>
          </cell>
          <cell r="N1410">
            <v>599000</v>
          </cell>
          <cell r="O1410">
            <v>26759000</v>
          </cell>
          <cell r="P1410">
            <v>189000</v>
          </cell>
          <cell r="Q1410">
            <v>191854000</v>
          </cell>
          <cell r="R1410">
            <v>4103000</v>
          </cell>
        </row>
        <row r="1411">
          <cell r="A1411">
            <v>2005</v>
          </cell>
          <cell r="C1411" t="str">
            <v>AR</v>
          </cell>
          <cell r="D1411">
            <v>48902000</v>
          </cell>
          <cell r="E1411">
            <v>3944000</v>
          </cell>
          <cell r="F1411">
            <v>7907000</v>
          </cell>
          <cell r="G1411">
            <v>455961000</v>
          </cell>
          <cell r="H1411">
            <v>1358000</v>
          </cell>
          <cell r="I1411">
            <v>0</v>
          </cell>
          <cell r="J1411">
            <v>26000</v>
          </cell>
          <cell r="K1411">
            <v>1000</v>
          </cell>
          <cell r="L1411">
            <v>0</v>
          </cell>
          <cell r="M1411">
            <v>0</v>
          </cell>
          <cell r="N1411">
            <v>26000</v>
          </cell>
          <cell r="O1411">
            <v>160000</v>
          </cell>
          <cell r="P1411">
            <v>0</v>
          </cell>
          <cell r="Q1411">
            <v>17788000</v>
          </cell>
          <cell r="R1411">
            <v>129000</v>
          </cell>
        </row>
        <row r="1412">
          <cell r="A1412">
            <v>2005</v>
          </cell>
          <cell r="C1412" t="str">
            <v>CA</v>
          </cell>
          <cell r="D1412">
            <v>348629000</v>
          </cell>
          <cell r="E1412">
            <v>140041000</v>
          </cell>
          <cell r="F1412">
            <v>95513000</v>
          </cell>
          <cell r="G1412">
            <v>11013356000</v>
          </cell>
          <cell r="H1412">
            <v>3109000</v>
          </cell>
          <cell r="I1412">
            <v>0</v>
          </cell>
          <cell r="J1412">
            <v>15672000</v>
          </cell>
          <cell r="K1412">
            <v>1224000</v>
          </cell>
          <cell r="L1412">
            <v>0</v>
          </cell>
          <cell r="M1412">
            <v>3137000</v>
          </cell>
          <cell r="N1412">
            <v>15707000</v>
          </cell>
          <cell r="O1412">
            <v>35043000</v>
          </cell>
          <cell r="P1412">
            <v>0</v>
          </cell>
          <cell r="Q1412">
            <v>5300330000</v>
          </cell>
          <cell r="R1412">
            <v>366563000</v>
          </cell>
        </row>
        <row r="1413">
          <cell r="A1413">
            <v>2005</v>
          </cell>
          <cell r="C1413" t="str">
            <v>CO</v>
          </cell>
          <cell r="D1413">
            <v>46739000</v>
          </cell>
          <cell r="E1413">
            <v>11514000</v>
          </cell>
          <cell r="F1413">
            <v>31338000</v>
          </cell>
          <cell r="G1413">
            <v>914525000</v>
          </cell>
          <cell r="H1413">
            <v>1032000</v>
          </cell>
          <cell r="I1413">
            <v>80000</v>
          </cell>
          <cell r="J1413">
            <v>322000</v>
          </cell>
          <cell r="K1413">
            <v>1359000</v>
          </cell>
          <cell r="L1413">
            <v>1000</v>
          </cell>
          <cell r="M1413">
            <v>1498000</v>
          </cell>
          <cell r="N1413">
            <v>949000</v>
          </cell>
          <cell r="O1413">
            <v>11255000</v>
          </cell>
          <cell r="P1413">
            <v>22000</v>
          </cell>
          <cell r="Q1413">
            <v>51111000</v>
          </cell>
          <cell r="R1413">
            <v>5731000</v>
          </cell>
        </row>
        <row r="1414">
          <cell r="A1414">
            <v>2005</v>
          </cell>
          <cell r="C1414" t="str">
            <v>CT</v>
          </cell>
          <cell r="D1414">
            <v>81523000</v>
          </cell>
          <cell r="E1414">
            <v>103062000</v>
          </cell>
          <cell r="F1414">
            <v>30395000</v>
          </cell>
          <cell r="G1414">
            <v>887206000</v>
          </cell>
          <cell r="H1414">
            <v>0</v>
          </cell>
          <cell r="I1414">
            <v>0</v>
          </cell>
          <cell r="J1414">
            <v>12000</v>
          </cell>
          <cell r="K1414">
            <v>1174000</v>
          </cell>
          <cell r="L1414">
            <v>29000</v>
          </cell>
          <cell r="M1414">
            <v>1304000</v>
          </cell>
          <cell r="N1414">
            <v>131000</v>
          </cell>
          <cell r="O1414">
            <v>1648000</v>
          </cell>
          <cell r="P1414">
            <v>29000</v>
          </cell>
          <cell r="Q1414">
            <v>233246000</v>
          </cell>
          <cell r="R1414">
            <v>3680000</v>
          </cell>
        </row>
        <row r="1415">
          <cell r="A1415">
            <v>2005</v>
          </cell>
          <cell r="C1415" t="str">
            <v>DE</v>
          </cell>
          <cell r="D1415">
            <v>13577000</v>
          </cell>
          <cell r="E1415">
            <v>2129000</v>
          </cell>
          <cell r="F1415">
            <v>41555000</v>
          </cell>
          <cell r="G1415">
            <v>222191000</v>
          </cell>
          <cell r="H1415">
            <v>0</v>
          </cell>
          <cell r="I1415">
            <v>0</v>
          </cell>
          <cell r="J1415">
            <v>0</v>
          </cell>
          <cell r="K1415">
            <v>0</v>
          </cell>
          <cell r="L1415">
            <v>0</v>
          </cell>
          <cell r="M1415">
            <v>469000</v>
          </cell>
          <cell r="N1415">
            <v>2051000</v>
          </cell>
          <cell r="O1415">
            <v>749000</v>
          </cell>
          <cell r="P1415">
            <v>0</v>
          </cell>
          <cell r="Q1415">
            <v>17905000</v>
          </cell>
          <cell r="R1415">
            <v>3457000</v>
          </cell>
        </row>
        <row r="1416">
          <cell r="A1416">
            <v>2005</v>
          </cell>
          <cell r="C1416" t="str">
            <v>DC</v>
          </cell>
          <cell r="D1416">
            <v>5198000</v>
          </cell>
          <cell r="E1416">
            <v>5648000</v>
          </cell>
          <cell r="F1416">
            <v>0</v>
          </cell>
          <cell r="G1416">
            <v>436331000</v>
          </cell>
          <cell r="H1416">
            <v>0</v>
          </cell>
          <cell r="I1416">
            <v>0</v>
          </cell>
          <cell r="J1416">
            <v>0</v>
          </cell>
          <cell r="K1416">
            <v>4971000</v>
          </cell>
          <cell r="L1416">
            <v>0</v>
          </cell>
          <cell r="M1416">
            <v>0</v>
          </cell>
          <cell r="N1416">
            <v>0</v>
          </cell>
          <cell r="O1416">
            <v>4971000</v>
          </cell>
          <cell r="P1416">
            <v>0</v>
          </cell>
          <cell r="Q1416">
            <v>120330000</v>
          </cell>
          <cell r="R1416">
            <v>6942000</v>
          </cell>
        </row>
        <row r="1417">
          <cell r="A1417">
            <v>2005</v>
          </cell>
          <cell r="C1417" t="str">
            <v>FL</v>
          </cell>
          <cell r="D1417">
            <v>93024000</v>
          </cell>
          <cell r="E1417">
            <v>726752000</v>
          </cell>
          <cell r="F1417">
            <v>58124000</v>
          </cell>
          <cell r="G1417">
            <v>2224028000</v>
          </cell>
          <cell r="H1417">
            <v>5660000</v>
          </cell>
          <cell r="I1417">
            <v>2704000</v>
          </cell>
          <cell r="J1417">
            <v>410000</v>
          </cell>
          <cell r="K1417">
            <v>13316000</v>
          </cell>
          <cell r="L1417">
            <v>50000</v>
          </cell>
          <cell r="M1417">
            <v>3783000</v>
          </cell>
          <cell r="N1417">
            <v>1323000</v>
          </cell>
          <cell r="O1417">
            <v>35439000</v>
          </cell>
          <cell r="P1417">
            <v>532000</v>
          </cell>
          <cell r="Q1417">
            <v>528295000</v>
          </cell>
          <cell r="R1417">
            <v>101164000</v>
          </cell>
        </row>
        <row r="1418">
          <cell r="A1418">
            <v>2005</v>
          </cell>
          <cell r="C1418" t="str">
            <v>GA</v>
          </cell>
          <cell r="D1418">
            <v>123498000</v>
          </cell>
          <cell r="E1418">
            <v>192343000</v>
          </cell>
          <cell r="F1418">
            <v>3000</v>
          </cell>
          <cell r="G1418">
            <v>1010183000</v>
          </cell>
          <cell r="H1418">
            <v>32423000</v>
          </cell>
          <cell r="I1418">
            <v>0</v>
          </cell>
          <cell r="J1418">
            <v>0</v>
          </cell>
          <cell r="K1418">
            <v>4392000</v>
          </cell>
          <cell r="L1418">
            <v>1069000</v>
          </cell>
          <cell r="M1418">
            <v>1239000</v>
          </cell>
          <cell r="N1418">
            <v>0</v>
          </cell>
          <cell r="O1418">
            <v>8702000</v>
          </cell>
          <cell r="P1418">
            <v>1148000</v>
          </cell>
          <cell r="Q1418">
            <v>132799000</v>
          </cell>
          <cell r="R1418">
            <v>2095000</v>
          </cell>
        </row>
        <row r="1419">
          <cell r="A1419">
            <v>2005</v>
          </cell>
          <cell r="C1419" t="str">
            <v>HI</v>
          </cell>
          <cell r="D1419">
            <v>43113000</v>
          </cell>
          <cell r="E1419">
            <v>41588000</v>
          </cell>
          <cell r="F1419">
            <v>0</v>
          </cell>
          <cell r="G1419">
            <v>371091000</v>
          </cell>
          <cell r="H1419">
            <v>1741000</v>
          </cell>
          <cell r="I1419">
            <v>12000</v>
          </cell>
          <cell r="J1419">
            <v>0</v>
          </cell>
          <cell r="K1419">
            <v>34000</v>
          </cell>
          <cell r="L1419">
            <v>0</v>
          </cell>
          <cell r="M1419">
            <v>143000</v>
          </cell>
          <cell r="N1419">
            <v>0</v>
          </cell>
          <cell r="O1419">
            <v>2260000</v>
          </cell>
          <cell r="P1419">
            <v>48000</v>
          </cell>
          <cell r="Q1419">
            <v>65788000</v>
          </cell>
          <cell r="R1419">
            <v>18958000</v>
          </cell>
        </row>
        <row r="1420">
          <cell r="A1420">
            <v>2005</v>
          </cell>
          <cell r="C1420" t="str">
            <v>ID</v>
          </cell>
          <cell r="D1420">
            <v>35864000</v>
          </cell>
          <cell r="E1420">
            <v>1123000</v>
          </cell>
          <cell r="F1420">
            <v>28180000</v>
          </cell>
          <cell r="G1420">
            <v>186287000</v>
          </cell>
          <cell r="H1420">
            <v>0</v>
          </cell>
          <cell r="I1420">
            <v>49000</v>
          </cell>
          <cell r="J1420">
            <v>3000</v>
          </cell>
          <cell r="K1420">
            <v>138000</v>
          </cell>
          <cell r="L1420">
            <v>0</v>
          </cell>
          <cell r="M1420">
            <v>331000</v>
          </cell>
          <cell r="N1420">
            <v>142000</v>
          </cell>
          <cell r="O1420">
            <v>198000</v>
          </cell>
          <cell r="P1420">
            <v>0</v>
          </cell>
          <cell r="Q1420">
            <v>52613000</v>
          </cell>
          <cell r="R1420">
            <v>87000</v>
          </cell>
        </row>
        <row r="1421">
          <cell r="A1421">
            <v>2005</v>
          </cell>
          <cell r="C1421" t="str">
            <v>IL</v>
          </cell>
          <cell r="D1421">
            <v>137577000</v>
          </cell>
          <cell r="E1421">
            <v>866995000</v>
          </cell>
          <cell r="F1421">
            <v>251109000</v>
          </cell>
          <cell r="G1421">
            <v>2857430000</v>
          </cell>
          <cell r="H1421">
            <v>7819000</v>
          </cell>
          <cell r="I1421">
            <v>0</v>
          </cell>
          <cell r="J1421">
            <v>5152000</v>
          </cell>
          <cell r="K1421">
            <v>255000</v>
          </cell>
          <cell r="L1421">
            <v>140000</v>
          </cell>
          <cell r="M1421">
            <v>2287000</v>
          </cell>
          <cell r="N1421">
            <v>6855000</v>
          </cell>
          <cell r="O1421">
            <v>12807000</v>
          </cell>
          <cell r="P1421">
            <v>395000</v>
          </cell>
          <cell r="Q1421">
            <v>395676000</v>
          </cell>
          <cell r="R1421">
            <v>9836000</v>
          </cell>
        </row>
        <row r="1422">
          <cell r="A1422">
            <v>2005</v>
          </cell>
          <cell r="C1422" t="str">
            <v>IN</v>
          </cell>
          <cell r="D1422">
            <v>137995000</v>
          </cell>
          <cell r="E1422">
            <v>98751000</v>
          </cell>
          <cell r="F1422">
            <v>40120000</v>
          </cell>
          <cell r="G1422">
            <v>1311737000</v>
          </cell>
          <cell r="H1422">
            <v>903000</v>
          </cell>
          <cell r="I1422">
            <v>0</v>
          </cell>
          <cell r="J1422">
            <v>856000</v>
          </cell>
          <cell r="K1422">
            <v>0</v>
          </cell>
          <cell r="L1422">
            <v>0</v>
          </cell>
          <cell r="M1422">
            <v>2510000</v>
          </cell>
          <cell r="N1422">
            <v>1384000</v>
          </cell>
          <cell r="O1422">
            <v>4496000</v>
          </cell>
          <cell r="P1422">
            <v>56000</v>
          </cell>
          <cell r="Q1422">
            <v>121868000</v>
          </cell>
          <cell r="R1422">
            <v>39066000</v>
          </cell>
        </row>
        <row r="1423">
          <cell r="A1423">
            <v>2005</v>
          </cell>
          <cell r="C1423" t="str">
            <v>IA</v>
          </cell>
          <cell r="D1423">
            <v>31304000</v>
          </cell>
          <cell r="E1423">
            <v>11266000</v>
          </cell>
          <cell r="F1423">
            <v>65433000</v>
          </cell>
          <cell r="G1423">
            <v>640223000</v>
          </cell>
          <cell r="H1423">
            <v>1525000</v>
          </cell>
          <cell r="I1423">
            <v>0</v>
          </cell>
          <cell r="J1423">
            <v>0</v>
          </cell>
          <cell r="K1423">
            <v>54000</v>
          </cell>
          <cell r="L1423">
            <v>0</v>
          </cell>
          <cell r="M1423">
            <v>422000</v>
          </cell>
          <cell r="N1423">
            <v>716000</v>
          </cell>
          <cell r="O1423">
            <v>4821000</v>
          </cell>
          <cell r="P1423">
            <v>14000</v>
          </cell>
          <cell r="Q1423">
            <v>81807000</v>
          </cell>
          <cell r="R1423">
            <v>2073000</v>
          </cell>
        </row>
        <row r="1424">
          <cell r="A1424">
            <v>2005</v>
          </cell>
          <cell r="C1424" t="str">
            <v>KS</v>
          </cell>
          <cell r="D1424">
            <v>47167000</v>
          </cell>
          <cell r="E1424">
            <v>26001000</v>
          </cell>
          <cell r="F1424">
            <v>21322000</v>
          </cell>
          <cell r="G1424">
            <v>460931000</v>
          </cell>
          <cell r="H1424">
            <v>2380000</v>
          </cell>
          <cell r="I1424">
            <v>0</v>
          </cell>
          <cell r="J1424">
            <v>4780000</v>
          </cell>
          <cell r="K1424">
            <v>30424000</v>
          </cell>
          <cell r="L1424">
            <v>2355000</v>
          </cell>
          <cell r="M1424">
            <v>99000</v>
          </cell>
          <cell r="N1424">
            <v>4852000</v>
          </cell>
          <cell r="O1424">
            <v>33097000</v>
          </cell>
          <cell r="P1424">
            <v>2773000</v>
          </cell>
          <cell r="Q1424">
            <v>96357000</v>
          </cell>
          <cell r="R1424">
            <v>722000</v>
          </cell>
        </row>
        <row r="1425">
          <cell r="A1425">
            <v>2005</v>
          </cell>
          <cell r="C1425" t="str">
            <v>KY</v>
          </cell>
          <cell r="D1425">
            <v>53804000</v>
          </cell>
          <cell r="E1425">
            <v>27039000</v>
          </cell>
          <cell r="F1425">
            <v>1349000</v>
          </cell>
          <cell r="G1425">
            <v>926520000</v>
          </cell>
          <cell r="H1425">
            <v>0</v>
          </cell>
          <cell r="I1425">
            <v>360000</v>
          </cell>
          <cell r="J1425">
            <v>760000</v>
          </cell>
          <cell r="K1425">
            <v>2347000</v>
          </cell>
          <cell r="L1425">
            <v>0</v>
          </cell>
          <cell r="M1425">
            <v>798000</v>
          </cell>
          <cell r="N1425">
            <v>799000</v>
          </cell>
          <cell r="O1425">
            <v>2640000</v>
          </cell>
          <cell r="P1425">
            <v>0</v>
          </cell>
          <cell r="Q1425">
            <v>100229000</v>
          </cell>
          <cell r="R1425">
            <v>0</v>
          </cell>
        </row>
        <row r="1426">
          <cell r="A1426">
            <v>2005</v>
          </cell>
          <cell r="C1426" t="str">
            <v>LA</v>
          </cell>
          <cell r="D1426">
            <v>87016000</v>
          </cell>
          <cell r="E1426">
            <v>1343000</v>
          </cell>
          <cell r="F1426">
            <v>13295000</v>
          </cell>
          <cell r="G1426">
            <v>428843000</v>
          </cell>
          <cell r="H1426">
            <v>3428000</v>
          </cell>
          <cell r="I1426">
            <v>0</v>
          </cell>
          <cell r="J1426">
            <v>0</v>
          </cell>
          <cell r="K1426">
            <v>0</v>
          </cell>
          <cell r="L1426">
            <v>5319000</v>
          </cell>
          <cell r="M1426">
            <v>0</v>
          </cell>
          <cell r="N1426">
            <v>547000</v>
          </cell>
          <cell r="O1426">
            <v>2092000</v>
          </cell>
          <cell r="P1426">
            <v>5419000</v>
          </cell>
          <cell r="Q1426">
            <v>195833000</v>
          </cell>
          <cell r="R1426">
            <v>0</v>
          </cell>
        </row>
        <row r="1427">
          <cell r="A1427">
            <v>2005</v>
          </cell>
          <cell r="C1427" t="str">
            <v>ME</v>
          </cell>
          <cell r="D1427">
            <v>31863000</v>
          </cell>
          <cell r="E1427">
            <v>29762000</v>
          </cell>
          <cell r="F1427">
            <v>42000</v>
          </cell>
          <cell r="G1427">
            <v>612866000</v>
          </cell>
          <cell r="H1427">
            <v>327000</v>
          </cell>
          <cell r="I1427">
            <v>0</v>
          </cell>
          <cell r="J1427">
            <v>0</v>
          </cell>
          <cell r="K1427">
            <v>0</v>
          </cell>
          <cell r="L1427">
            <v>0</v>
          </cell>
          <cell r="M1427">
            <v>34000</v>
          </cell>
          <cell r="N1427">
            <v>0</v>
          </cell>
          <cell r="O1427">
            <v>9000000</v>
          </cell>
          <cell r="P1427">
            <v>4000</v>
          </cell>
          <cell r="Q1427">
            <v>88983000</v>
          </cell>
          <cell r="R1427">
            <v>75353000</v>
          </cell>
        </row>
        <row r="1428">
          <cell r="A1428">
            <v>2005</v>
          </cell>
          <cell r="C1428" t="str">
            <v>MD</v>
          </cell>
          <cell r="D1428">
            <v>46619000</v>
          </cell>
          <cell r="E1428">
            <v>43566000</v>
          </cell>
          <cell r="F1428">
            <v>10966000</v>
          </cell>
          <cell r="G1428">
            <v>1158478000</v>
          </cell>
          <cell r="H1428">
            <v>4260000</v>
          </cell>
          <cell r="I1428">
            <v>0</v>
          </cell>
          <cell r="J1428">
            <v>0</v>
          </cell>
          <cell r="K1428">
            <v>519000</v>
          </cell>
          <cell r="L1428">
            <v>0</v>
          </cell>
          <cell r="M1428">
            <v>1782000</v>
          </cell>
          <cell r="N1428">
            <v>0</v>
          </cell>
          <cell r="O1428">
            <v>7565000</v>
          </cell>
          <cell r="P1428">
            <v>0</v>
          </cell>
          <cell r="Q1428">
            <v>333275000</v>
          </cell>
          <cell r="R1428">
            <v>0</v>
          </cell>
        </row>
        <row r="1429">
          <cell r="A1429">
            <v>2005</v>
          </cell>
          <cell r="C1429" t="str">
            <v>MA</v>
          </cell>
          <cell r="D1429">
            <v>51209000</v>
          </cell>
          <cell r="E1429">
            <v>793470000</v>
          </cell>
          <cell r="F1429">
            <v>73555000</v>
          </cell>
          <cell r="G1429">
            <v>668662000</v>
          </cell>
          <cell r="H1429">
            <v>31769000</v>
          </cell>
          <cell r="I1429">
            <v>463000</v>
          </cell>
          <cell r="J1429">
            <v>749000</v>
          </cell>
          <cell r="K1429">
            <v>469000</v>
          </cell>
          <cell r="L1429">
            <v>0</v>
          </cell>
          <cell r="M1429">
            <v>1070000</v>
          </cell>
          <cell r="N1429">
            <v>1366000</v>
          </cell>
          <cell r="O1429">
            <v>6132000</v>
          </cell>
          <cell r="P1429">
            <v>314000</v>
          </cell>
          <cell r="Q1429">
            <v>313271000</v>
          </cell>
          <cell r="R1429">
            <v>69972000</v>
          </cell>
        </row>
        <row r="1430">
          <cell r="A1430">
            <v>2005</v>
          </cell>
          <cell r="C1430" t="str">
            <v>MI</v>
          </cell>
          <cell r="D1430">
            <v>177596000</v>
          </cell>
          <cell r="E1430">
            <v>1160772000</v>
          </cell>
          <cell r="F1430">
            <v>393015000</v>
          </cell>
          <cell r="G1430">
            <v>1776806000</v>
          </cell>
          <cell r="H1430">
            <v>0</v>
          </cell>
          <cell r="I1430">
            <v>5000</v>
          </cell>
          <cell r="J1430">
            <v>37406000</v>
          </cell>
          <cell r="K1430">
            <v>55000</v>
          </cell>
          <cell r="L1430">
            <v>0</v>
          </cell>
          <cell r="M1430">
            <v>255000</v>
          </cell>
          <cell r="N1430">
            <v>59165000</v>
          </cell>
          <cell r="O1430">
            <v>1660000</v>
          </cell>
          <cell r="P1430">
            <v>0</v>
          </cell>
          <cell r="Q1430">
            <v>446100000</v>
          </cell>
          <cell r="R1430">
            <v>15066000</v>
          </cell>
        </row>
        <row r="1431">
          <cell r="A1431">
            <v>2005</v>
          </cell>
          <cell r="C1431" t="str">
            <v>MN</v>
          </cell>
          <cell r="D1431">
            <v>71537000</v>
          </cell>
          <cell r="E1431">
            <v>48794000</v>
          </cell>
          <cell r="F1431">
            <v>75080000</v>
          </cell>
          <cell r="G1431">
            <v>1802866000</v>
          </cell>
          <cell r="H1431">
            <v>6960000</v>
          </cell>
          <cell r="I1431">
            <v>0</v>
          </cell>
          <cell r="J1431">
            <v>187000</v>
          </cell>
          <cell r="K1431">
            <v>4593000</v>
          </cell>
          <cell r="L1431">
            <v>4371000</v>
          </cell>
          <cell r="M1431">
            <v>1294000</v>
          </cell>
          <cell r="N1431">
            <v>1194000</v>
          </cell>
          <cell r="O1431">
            <v>24714000</v>
          </cell>
          <cell r="P1431">
            <v>4594000</v>
          </cell>
          <cell r="Q1431">
            <v>600239000</v>
          </cell>
          <cell r="R1431">
            <v>20880000</v>
          </cell>
        </row>
        <row r="1432">
          <cell r="A1432">
            <v>2005</v>
          </cell>
          <cell r="C1432" t="str">
            <v>MS</v>
          </cell>
          <cell r="D1432">
            <v>76839000</v>
          </cell>
          <cell r="E1432">
            <v>0</v>
          </cell>
          <cell r="F1432">
            <v>26329000</v>
          </cell>
          <cell r="G1432">
            <v>360708000</v>
          </cell>
          <cell r="H1432">
            <v>3591000</v>
          </cell>
          <cell r="I1432">
            <v>136000</v>
          </cell>
          <cell r="J1432">
            <v>23000</v>
          </cell>
          <cell r="K1432">
            <v>17000</v>
          </cell>
          <cell r="L1432">
            <v>0</v>
          </cell>
          <cell r="M1432">
            <v>4451000</v>
          </cell>
          <cell r="N1432">
            <v>161000</v>
          </cell>
          <cell r="O1432">
            <v>2903000</v>
          </cell>
          <cell r="P1432">
            <v>0</v>
          </cell>
          <cell r="Q1432">
            <v>19200000</v>
          </cell>
          <cell r="R1432">
            <v>0</v>
          </cell>
        </row>
        <row r="1433">
          <cell r="A1433">
            <v>2005</v>
          </cell>
          <cell r="C1433" t="str">
            <v>MO</v>
          </cell>
          <cell r="D1433">
            <v>38807000</v>
          </cell>
          <cell r="E1433">
            <v>64477000</v>
          </cell>
          <cell r="F1433">
            <v>53065000</v>
          </cell>
          <cell r="G1433">
            <v>796160000</v>
          </cell>
          <cell r="H1433">
            <v>0</v>
          </cell>
          <cell r="I1433">
            <v>404000</v>
          </cell>
          <cell r="J1433">
            <v>5385000</v>
          </cell>
          <cell r="K1433">
            <v>0</v>
          </cell>
          <cell r="L1433">
            <v>0</v>
          </cell>
          <cell r="M1433">
            <v>514000</v>
          </cell>
          <cell r="N1433">
            <v>6551000</v>
          </cell>
          <cell r="O1433">
            <v>160000</v>
          </cell>
          <cell r="P1433">
            <v>0</v>
          </cell>
          <cell r="Q1433">
            <v>405625000</v>
          </cell>
          <cell r="R1433">
            <v>50404000</v>
          </cell>
        </row>
        <row r="1434">
          <cell r="A1434">
            <v>2005</v>
          </cell>
          <cell r="C1434" t="str">
            <v>MT</v>
          </cell>
          <cell r="D1434">
            <v>13821000</v>
          </cell>
          <cell r="E1434">
            <v>12886000</v>
          </cell>
          <cell r="F1434">
            <v>22867000</v>
          </cell>
          <cell r="G1434">
            <v>166917000</v>
          </cell>
          <cell r="H1434">
            <v>1500000</v>
          </cell>
          <cell r="I1434">
            <v>0</v>
          </cell>
          <cell r="J1434">
            <v>0</v>
          </cell>
          <cell r="K1434">
            <v>76000</v>
          </cell>
          <cell r="L1434">
            <v>0</v>
          </cell>
          <cell r="M1434">
            <v>162000</v>
          </cell>
          <cell r="N1434">
            <v>163000</v>
          </cell>
          <cell r="O1434">
            <v>1015000</v>
          </cell>
          <cell r="P1434">
            <v>40000</v>
          </cell>
          <cell r="Q1434">
            <v>25264000</v>
          </cell>
          <cell r="R1434">
            <v>0</v>
          </cell>
        </row>
        <row r="1435">
          <cell r="A1435">
            <v>2005</v>
          </cell>
          <cell r="C1435" t="str">
            <v>NE</v>
          </cell>
          <cell r="D1435">
            <v>53268000</v>
          </cell>
          <cell r="E1435">
            <v>96161000</v>
          </cell>
          <cell r="F1435">
            <v>42244000</v>
          </cell>
          <cell r="G1435">
            <v>554033000</v>
          </cell>
          <cell r="H1435">
            <v>1513000</v>
          </cell>
          <cell r="I1435">
            <v>1782000</v>
          </cell>
          <cell r="J1435">
            <v>1917000</v>
          </cell>
          <cell r="K1435">
            <v>349000</v>
          </cell>
          <cell r="L1435">
            <v>0</v>
          </cell>
          <cell r="M1435">
            <v>2244000</v>
          </cell>
          <cell r="N1435">
            <v>1966000</v>
          </cell>
          <cell r="O1435">
            <v>3266000</v>
          </cell>
          <cell r="P1435">
            <v>4000</v>
          </cell>
          <cell r="Q1435">
            <v>56271000</v>
          </cell>
          <cell r="R1435">
            <v>1237000</v>
          </cell>
        </row>
        <row r="1436">
          <cell r="A1436">
            <v>2005</v>
          </cell>
          <cell r="C1436" t="str">
            <v>NV</v>
          </cell>
          <cell r="D1436">
            <v>50559000</v>
          </cell>
          <cell r="E1436">
            <v>23423000</v>
          </cell>
          <cell r="F1436">
            <v>10503000</v>
          </cell>
          <cell r="G1436">
            <v>448689000</v>
          </cell>
          <cell r="H1436">
            <v>1344000</v>
          </cell>
          <cell r="I1436">
            <v>0</v>
          </cell>
          <cell r="J1436">
            <v>0</v>
          </cell>
          <cell r="K1436">
            <v>3305000</v>
          </cell>
          <cell r="L1436">
            <v>0</v>
          </cell>
          <cell r="M1436">
            <v>434000</v>
          </cell>
          <cell r="N1436">
            <v>176000</v>
          </cell>
          <cell r="O1436">
            <v>16003000</v>
          </cell>
          <cell r="P1436">
            <v>59000</v>
          </cell>
          <cell r="Q1436">
            <v>34348000</v>
          </cell>
          <cell r="R1436">
            <v>19661000</v>
          </cell>
        </row>
        <row r="1437">
          <cell r="A1437">
            <v>2005</v>
          </cell>
          <cell r="C1437" t="str">
            <v>NH</v>
          </cell>
          <cell r="D1437">
            <v>24415000</v>
          </cell>
          <cell r="E1437">
            <v>1470000</v>
          </cell>
          <cell r="F1437">
            <v>163808000</v>
          </cell>
          <cell r="G1437">
            <v>172807000</v>
          </cell>
          <cell r="H1437">
            <v>358000</v>
          </cell>
          <cell r="I1437">
            <v>64000</v>
          </cell>
          <cell r="J1437">
            <v>823000</v>
          </cell>
          <cell r="K1437">
            <v>24000</v>
          </cell>
          <cell r="L1437">
            <v>0</v>
          </cell>
          <cell r="M1437">
            <v>893000</v>
          </cell>
          <cell r="N1437">
            <v>1593000</v>
          </cell>
          <cell r="O1437">
            <v>659000</v>
          </cell>
          <cell r="P1437">
            <v>0</v>
          </cell>
          <cell r="Q1437">
            <v>46178000</v>
          </cell>
          <cell r="R1437">
            <v>13779000</v>
          </cell>
        </row>
        <row r="1438">
          <cell r="A1438">
            <v>2005</v>
          </cell>
          <cell r="C1438" t="str">
            <v>NJ</v>
          </cell>
          <cell r="D1438">
            <v>62836000</v>
          </cell>
          <cell r="E1438">
            <v>119190000</v>
          </cell>
          <cell r="F1438">
            <v>173136000</v>
          </cell>
          <cell r="G1438">
            <v>1456233000</v>
          </cell>
          <cell r="H1438">
            <v>8340000</v>
          </cell>
          <cell r="I1438">
            <v>0</v>
          </cell>
          <cell r="J1438">
            <v>15304000</v>
          </cell>
          <cell r="K1438">
            <v>13099000</v>
          </cell>
          <cell r="L1438">
            <v>2085000</v>
          </cell>
          <cell r="M1438">
            <v>1675000</v>
          </cell>
          <cell r="N1438">
            <v>15959000</v>
          </cell>
          <cell r="O1438">
            <v>50094000</v>
          </cell>
          <cell r="P1438">
            <v>2337000</v>
          </cell>
          <cell r="Q1438">
            <v>246248000</v>
          </cell>
          <cell r="R1438">
            <v>82344000</v>
          </cell>
        </row>
        <row r="1439">
          <cell r="A1439">
            <v>2005</v>
          </cell>
          <cell r="C1439" t="str">
            <v>NM</v>
          </cell>
          <cell r="D1439">
            <v>17665000</v>
          </cell>
          <cell r="E1439">
            <v>5587000</v>
          </cell>
          <cell r="F1439">
            <v>29371000</v>
          </cell>
          <cell r="G1439">
            <v>382616000</v>
          </cell>
          <cell r="H1439">
            <v>616000</v>
          </cell>
          <cell r="I1439">
            <v>0</v>
          </cell>
          <cell r="J1439">
            <v>35000</v>
          </cell>
          <cell r="K1439">
            <v>412000</v>
          </cell>
          <cell r="L1439">
            <v>0</v>
          </cell>
          <cell r="M1439">
            <v>217000</v>
          </cell>
          <cell r="N1439">
            <v>663000</v>
          </cell>
          <cell r="O1439">
            <v>8305000</v>
          </cell>
          <cell r="P1439">
            <v>121000</v>
          </cell>
          <cell r="Q1439">
            <v>59037000</v>
          </cell>
          <cell r="R1439">
            <v>6233000</v>
          </cell>
        </row>
        <row r="1440">
          <cell r="A1440">
            <v>2005</v>
          </cell>
          <cell r="C1440" t="str">
            <v>NY</v>
          </cell>
          <cell r="D1440">
            <v>302957000</v>
          </cell>
          <cell r="E1440">
            <v>415917000</v>
          </cell>
          <cell r="F1440">
            <v>485230000</v>
          </cell>
          <cell r="G1440">
            <v>7656427000</v>
          </cell>
          <cell r="H1440">
            <v>8671000</v>
          </cell>
          <cell r="I1440">
            <v>3582000</v>
          </cell>
          <cell r="J1440">
            <v>71000</v>
          </cell>
          <cell r="K1440">
            <v>69212000</v>
          </cell>
          <cell r="L1440">
            <v>0</v>
          </cell>
          <cell r="M1440">
            <v>10572000</v>
          </cell>
          <cell r="N1440">
            <v>895000</v>
          </cell>
          <cell r="O1440">
            <v>110611000</v>
          </cell>
          <cell r="P1440">
            <v>205000</v>
          </cell>
          <cell r="Q1440">
            <v>1391010000</v>
          </cell>
          <cell r="R1440">
            <v>824211000</v>
          </cell>
        </row>
        <row r="1441">
          <cell r="A1441">
            <v>2005</v>
          </cell>
          <cell r="C1441" t="str">
            <v>NC</v>
          </cell>
          <cell r="D1441">
            <v>159704000</v>
          </cell>
          <cell r="E1441">
            <v>0</v>
          </cell>
          <cell r="F1441">
            <v>10053000</v>
          </cell>
          <cell r="G1441">
            <v>1394026000</v>
          </cell>
          <cell r="H1441">
            <v>3638000</v>
          </cell>
          <cell r="I1441">
            <v>0</v>
          </cell>
          <cell r="J1441">
            <v>295000</v>
          </cell>
          <cell r="K1441">
            <v>9319000</v>
          </cell>
          <cell r="L1441">
            <v>0</v>
          </cell>
          <cell r="M1441">
            <v>2450000</v>
          </cell>
          <cell r="N1441">
            <v>432000</v>
          </cell>
          <cell r="O1441">
            <v>15068000</v>
          </cell>
          <cell r="P1441">
            <v>96000</v>
          </cell>
          <cell r="Q1441">
            <v>0</v>
          </cell>
          <cell r="R1441">
            <v>473829000</v>
          </cell>
        </row>
        <row r="1442">
          <cell r="A1442">
            <v>2005</v>
          </cell>
          <cell r="C1442" t="str">
            <v>ND</v>
          </cell>
          <cell r="D1442">
            <v>5389000</v>
          </cell>
          <cell r="E1442">
            <v>6709000</v>
          </cell>
          <cell r="F1442">
            <v>5517000</v>
          </cell>
          <cell r="G1442">
            <v>200634000</v>
          </cell>
          <cell r="H1442">
            <v>312000</v>
          </cell>
          <cell r="I1442">
            <v>0</v>
          </cell>
          <cell r="J1442">
            <v>94000</v>
          </cell>
          <cell r="K1442">
            <v>432000</v>
          </cell>
          <cell r="L1442">
            <v>1000</v>
          </cell>
          <cell r="M1442">
            <v>8000</v>
          </cell>
          <cell r="N1442">
            <v>256000</v>
          </cell>
          <cell r="O1442">
            <v>944000</v>
          </cell>
          <cell r="P1442">
            <v>9000</v>
          </cell>
          <cell r="Q1442">
            <v>15513000</v>
          </cell>
          <cell r="R1442">
            <v>1002000</v>
          </cell>
        </row>
        <row r="1443">
          <cell r="A1443">
            <v>2005</v>
          </cell>
          <cell r="C1443" t="str">
            <v>OH</v>
          </cell>
          <cell r="D1443">
            <v>261845000</v>
          </cell>
          <cell r="E1443">
            <v>187889000</v>
          </cell>
          <cell r="F1443">
            <v>162757000</v>
          </cell>
          <cell r="G1443">
            <v>3010236000</v>
          </cell>
          <cell r="H1443">
            <v>1386000</v>
          </cell>
          <cell r="I1443">
            <v>0</v>
          </cell>
          <cell r="J1443">
            <v>796000</v>
          </cell>
          <cell r="K1443">
            <v>80601000</v>
          </cell>
          <cell r="L1443">
            <v>0</v>
          </cell>
          <cell r="M1443">
            <v>375000</v>
          </cell>
          <cell r="N1443">
            <v>2227000</v>
          </cell>
          <cell r="O1443">
            <v>122985000</v>
          </cell>
          <cell r="P1443">
            <v>0</v>
          </cell>
          <cell r="Q1443">
            <v>565596000</v>
          </cell>
          <cell r="R1443">
            <v>91600000</v>
          </cell>
        </row>
        <row r="1444">
          <cell r="A1444">
            <v>2005</v>
          </cell>
          <cell r="C1444" t="str">
            <v>OK</v>
          </cell>
          <cell r="D1444">
            <v>42399000</v>
          </cell>
          <cell r="E1444">
            <v>19230000</v>
          </cell>
          <cell r="F1444">
            <v>89313000</v>
          </cell>
          <cell r="G1444">
            <v>596880000</v>
          </cell>
          <cell r="H1444">
            <v>0</v>
          </cell>
          <cell r="I1444">
            <v>2000</v>
          </cell>
          <cell r="J1444">
            <v>127000</v>
          </cell>
          <cell r="K1444">
            <v>6995000</v>
          </cell>
          <cell r="L1444">
            <v>0</v>
          </cell>
          <cell r="M1444">
            <v>1509000</v>
          </cell>
          <cell r="N1444">
            <v>1036000</v>
          </cell>
          <cell r="O1444">
            <v>17532000</v>
          </cell>
          <cell r="P1444">
            <v>0</v>
          </cell>
          <cell r="Q1444">
            <v>32111000</v>
          </cell>
          <cell r="R1444">
            <v>35797000</v>
          </cell>
        </row>
        <row r="1445">
          <cell r="A1445">
            <v>2005</v>
          </cell>
          <cell r="C1445" t="str">
            <v>OR</v>
          </cell>
          <cell r="D1445">
            <v>73915000</v>
          </cell>
          <cell r="E1445">
            <v>266000</v>
          </cell>
          <cell r="F1445">
            <v>33666000</v>
          </cell>
          <cell r="G1445">
            <v>1087697000</v>
          </cell>
          <cell r="H1445">
            <v>21493000</v>
          </cell>
          <cell r="I1445">
            <v>0</v>
          </cell>
          <cell r="J1445">
            <v>0</v>
          </cell>
          <cell r="K1445">
            <v>1375000</v>
          </cell>
          <cell r="L1445">
            <v>7000</v>
          </cell>
          <cell r="M1445">
            <v>976000</v>
          </cell>
          <cell r="N1445">
            <v>0</v>
          </cell>
          <cell r="O1445">
            <v>2860000</v>
          </cell>
          <cell r="P1445">
            <v>7000</v>
          </cell>
          <cell r="Q1445">
            <v>260514000</v>
          </cell>
          <cell r="R1445">
            <v>10489000</v>
          </cell>
        </row>
        <row r="1446">
          <cell r="A1446">
            <v>2005</v>
          </cell>
          <cell r="C1446" t="str">
            <v>PA</v>
          </cell>
          <cell r="D1446">
            <v>152904000</v>
          </cell>
          <cell r="E1446">
            <v>138106000</v>
          </cell>
          <cell r="F1446">
            <v>1033113000</v>
          </cell>
          <cell r="G1446">
            <v>3641624000</v>
          </cell>
          <cell r="H1446">
            <v>2161000</v>
          </cell>
          <cell r="I1446">
            <v>2000</v>
          </cell>
          <cell r="J1446">
            <v>36331000</v>
          </cell>
          <cell r="K1446">
            <v>12735000</v>
          </cell>
          <cell r="L1446">
            <v>0</v>
          </cell>
          <cell r="M1446">
            <v>19000</v>
          </cell>
          <cell r="N1446">
            <v>42167000</v>
          </cell>
          <cell r="O1446">
            <v>22191000</v>
          </cell>
          <cell r="P1446">
            <v>0</v>
          </cell>
          <cell r="Q1446">
            <v>594170000</v>
          </cell>
          <cell r="R1446">
            <v>117919000</v>
          </cell>
        </row>
        <row r="1447">
          <cell r="A1447">
            <v>2005</v>
          </cell>
          <cell r="C1447" t="str">
            <v>RI</v>
          </cell>
          <cell r="D1447">
            <v>6425000</v>
          </cell>
          <cell r="E1447">
            <v>0</v>
          </cell>
          <cell r="F1447">
            <v>5614000</v>
          </cell>
          <cell r="G1447">
            <v>266283000</v>
          </cell>
          <cell r="H1447">
            <v>8000</v>
          </cell>
          <cell r="I1447">
            <v>0</v>
          </cell>
          <cell r="J1447">
            <v>0</v>
          </cell>
          <cell r="K1447">
            <v>1393000</v>
          </cell>
          <cell r="L1447">
            <v>0</v>
          </cell>
          <cell r="M1447">
            <v>29000</v>
          </cell>
          <cell r="N1447">
            <v>76000</v>
          </cell>
          <cell r="O1447">
            <v>1995000</v>
          </cell>
          <cell r="P1447">
            <v>42000</v>
          </cell>
          <cell r="Q1447">
            <v>146125000</v>
          </cell>
          <cell r="R1447">
            <v>759000</v>
          </cell>
        </row>
        <row r="1448">
          <cell r="A1448">
            <v>2005</v>
          </cell>
          <cell r="C1448" t="str">
            <v>SC</v>
          </cell>
          <cell r="D1448">
            <v>68146000</v>
          </cell>
          <cell r="E1448">
            <v>96678000</v>
          </cell>
          <cell r="F1448">
            <v>0</v>
          </cell>
          <cell r="G1448">
            <v>386626000</v>
          </cell>
          <cell r="H1448">
            <v>0</v>
          </cell>
          <cell r="I1448">
            <v>2924000</v>
          </cell>
          <cell r="J1448">
            <v>0</v>
          </cell>
          <cell r="K1448">
            <v>0</v>
          </cell>
          <cell r="L1448">
            <v>0</v>
          </cell>
          <cell r="M1448">
            <v>3911000</v>
          </cell>
          <cell r="N1448">
            <v>0</v>
          </cell>
          <cell r="O1448">
            <v>1277000</v>
          </cell>
          <cell r="P1448">
            <v>0</v>
          </cell>
          <cell r="Q1448">
            <v>155507000</v>
          </cell>
          <cell r="R1448">
            <v>88276000</v>
          </cell>
        </row>
        <row r="1449">
          <cell r="A1449">
            <v>2005</v>
          </cell>
          <cell r="C1449" t="str">
            <v>SD</v>
          </cell>
          <cell r="D1449">
            <v>19721000</v>
          </cell>
          <cell r="E1449">
            <v>11354000</v>
          </cell>
          <cell r="F1449">
            <v>8096000</v>
          </cell>
          <cell r="G1449">
            <v>188134000</v>
          </cell>
          <cell r="H1449">
            <v>2768000</v>
          </cell>
          <cell r="I1449">
            <v>20000</v>
          </cell>
          <cell r="J1449">
            <v>168000</v>
          </cell>
          <cell r="K1449">
            <v>10000</v>
          </cell>
          <cell r="L1449">
            <v>0</v>
          </cell>
          <cell r="M1449">
            <v>464000</v>
          </cell>
          <cell r="N1449">
            <v>303000</v>
          </cell>
          <cell r="O1449">
            <v>867000</v>
          </cell>
          <cell r="P1449">
            <v>8000</v>
          </cell>
          <cell r="Q1449">
            <v>34949000</v>
          </cell>
          <cell r="R1449">
            <v>177000</v>
          </cell>
        </row>
        <row r="1450">
          <cell r="A1450">
            <v>2005</v>
          </cell>
          <cell r="C1450" t="str">
            <v>TN</v>
          </cell>
          <cell r="D1450">
            <v>100957000</v>
          </cell>
          <cell r="E1450">
            <v>42378000</v>
          </cell>
          <cell r="F1450">
            <v>37649000</v>
          </cell>
          <cell r="G1450">
            <v>816728000</v>
          </cell>
          <cell r="H1450">
            <v>3150000</v>
          </cell>
          <cell r="I1450">
            <v>0</v>
          </cell>
          <cell r="J1450">
            <v>109000</v>
          </cell>
          <cell r="K1450">
            <v>1536000</v>
          </cell>
          <cell r="L1450">
            <v>0</v>
          </cell>
          <cell r="M1450">
            <v>292000</v>
          </cell>
          <cell r="N1450">
            <v>109000</v>
          </cell>
          <cell r="O1450">
            <v>2094000</v>
          </cell>
          <cell r="P1450">
            <v>0</v>
          </cell>
          <cell r="Q1450">
            <v>147619000</v>
          </cell>
          <cell r="R1450">
            <v>583113000</v>
          </cell>
        </row>
        <row r="1451">
          <cell r="A1451">
            <v>2005</v>
          </cell>
          <cell r="C1451" t="str">
            <v>TX</v>
          </cell>
          <cell r="D1451">
            <v>284490000</v>
          </cell>
          <cell r="E1451">
            <v>17064000</v>
          </cell>
          <cell r="F1451">
            <v>39319000</v>
          </cell>
          <cell r="G1451">
            <v>2460516000</v>
          </cell>
          <cell r="H1451">
            <v>56714000</v>
          </cell>
          <cell r="I1451">
            <v>3000</v>
          </cell>
          <cell r="J1451">
            <v>0</v>
          </cell>
          <cell r="K1451">
            <v>1172000</v>
          </cell>
          <cell r="L1451">
            <v>14471000</v>
          </cell>
          <cell r="M1451">
            <v>285000</v>
          </cell>
          <cell r="N1451">
            <v>0</v>
          </cell>
          <cell r="O1451">
            <v>18231000</v>
          </cell>
          <cell r="P1451">
            <v>868606000</v>
          </cell>
          <cell r="Q1451">
            <v>272530000</v>
          </cell>
          <cell r="R1451">
            <v>552765000</v>
          </cell>
        </row>
        <row r="1452">
          <cell r="A1452">
            <v>2005</v>
          </cell>
          <cell r="C1452" t="str">
            <v>US</v>
          </cell>
          <cell r="D1452">
            <v>4196287000</v>
          </cell>
          <cell r="E1452">
            <v>6138312000</v>
          </cell>
          <cell r="F1452">
            <v>4421015000</v>
          </cell>
          <cell r="G1452">
            <v>62824389000</v>
          </cell>
          <cell r="H1452">
            <v>294264000</v>
          </cell>
          <cell r="I1452">
            <v>17339000</v>
          </cell>
          <cell r="J1452">
            <v>161101000</v>
          </cell>
          <cell r="K1452">
            <v>302887000</v>
          </cell>
          <cell r="L1452">
            <v>37083000</v>
          </cell>
          <cell r="M1452">
            <v>68258000</v>
          </cell>
          <cell r="N1452">
            <v>207930000</v>
          </cell>
          <cell r="O1452">
            <v>702931000</v>
          </cell>
          <cell r="P1452">
            <v>894671000</v>
          </cell>
          <cell r="Q1452">
            <v>15239833000</v>
          </cell>
          <cell r="R1452">
            <v>4746723000</v>
          </cell>
        </row>
        <row r="1453">
          <cell r="A1453">
            <v>2005</v>
          </cell>
          <cell r="C1453" t="str">
            <v>UT</v>
          </cell>
          <cell r="D1453">
            <v>25191000</v>
          </cell>
          <cell r="E1453">
            <v>0</v>
          </cell>
          <cell r="F1453">
            <v>1512000</v>
          </cell>
          <cell r="G1453">
            <v>230569000</v>
          </cell>
          <cell r="H1453">
            <v>0</v>
          </cell>
          <cell r="I1453">
            <v>0</v>
          </cell>
          <cell r="J1453">
            <v>0</v>
          </cell>
          <cell r="K1453">
            <v>0</v>
          </cell>
          <cell r="L1453">
            <v>0</v>
          </cell>
          <cell r="M1453">
            <v>121000</v>
          </cell>
          <cell r="N1453">
            <v>15000</v>
          </cell>
          <cell r="O1453">
            <v>1738000</v>
          </cell>
          <cell r="P1453">
            <v>0</v>
          </cell>
          <cell r="Q1453">
            <v>33740000</v>
          </cell>
          <cell r="R1453">
            <v>230347000</v>
          </cell>
        </row>
        <row r="1454">
          <cell r="A1454">
            <v>2005</v>
          </cell>
          <cell r="C1454" t="str">
            <v>VT</v>
          </cell>
          <cell r="D1454">
            <v>16072000</v>
          </cell>
          <cell r="E1454">
            <v>13843000</v>
          </cell>
          <cell r="F1454">
            <v>13873000</v>
          </cell>
          <cell r="G1454">
            <v>231006000</v>
          </cell>
          <cell r="H1454">
            <v>327000</v>
          </cell>
          <cell r="I1454">
            <v>0</v>
          </cell>
          <cell r="J1454">
            <v>35000</v>
          </cell>
          <cell r="K1454">
            <v>10000</v>
          </cell>
          <cell r="L1454">
            <v>1000</v>
          </cell>
          <cell r="M1454">
            <v>0</v>
          </cell>
          <cell r="N1454">
            <v>246000</v>
          </cell>
          <cell r="O1454">
            <v>1846000</v>
          </cell>
          <cell r="P1454">
            <v>47000</v>
          </cell>
          <cell r="Q1454">
            <v>53955000</v>
          </cell>
          <cell r="R1454">
            <v>0</v>
          </cell>
        </row>
        <row r="1455">
          <cell r="A1455">
            <v>2005</v>
          </cell>
          <cell r="C1455" t="str">
            <v>VA</v>
          </cell>
          <cell r="D1455">
            <v>161306000</v>
          </cell>
          <cell r="E1455">
            <v>84747000</v>
          </cell>
          <cell r="F1455">
            <v>6798000</v>
          </cell>
          <cell r="G1455">
            <v>1238718000</v>
          </cell>
          <cell r="H1455">
            <v>16382000</v>
          </cell>
          <cell r="I1455">
            <v>0</v>
          </cell>
          <cell r="J1455">
            <v>0</v>
          </cell>
          <cell r="K1455">
            <v>20803000</v>
          </cell>
          <cell r="L1455">
            <v>285000</v>
          </cell>
          <cell r="M1455">
            <v>1175000</v>
          </cell>
          <cell r="N1455">
            <v>277000</v>
          </cell>
          <cell r="O1455">
            <v>26640000</v>
          </cell>
          <cell r="P1455">
            <v>399000</v>
          </cell>
          <cell r="Q1455">
            <v>275251000</v>
          </cell>
          <cell r="R1455">
            <v>596469000</v>
          </cell>
        </row>
        <row r="1456">
          <cell r="A1456">
            <v>2005</v>
          </cell>
          <cell r="C1456" t="str">
            <v>WA</v>
          </cell>
          <cell r="D1456">
            <v>125892000</v>
          </cell>
          <cell r="E1456">
            <v>25873000</v>
          </cell>
          <cell r="F1456">
            <v>32390000</v>
          </cell>
          <cell r="G1456">
            <v>1645964000</v>
          </cell>
          <cell r="H1456">
            <v>5395000</v>
          </cell>
          <cell r="I1456">
            <v>0</v>
          </cell>
          <cell r="J1456">
            <v>18890000</v>
          </cell>
          <cell r="K1456">
            <v>62000</v>
          </cell>
          <cell r="L1456">
            <v>0</v>
          </cell>
          <cell r="M1456">
            <v>6137000</v>
          </cell>
          <cell r="N1456">
            <v>19547000</v>
          </cell>
          <cell r="O1456">
            <v>15466000</v>
          </cell>
          <cell r="P1456">
            <v>60000</v>
          </cell>
          <cell r="Q1456">
            <v>313744000</v>
          </cell>
          <cell r="R1456">
            <v>66397000</v>
          </cell>
        </row>
        <row r="1457">
          <cell r="A1457">
            <v>2005</v>
          </cell>
          <cell r="C1457" t="str">
            <v>WV</v>
          </cell>
          <cell r="D1457">
            <v>24869000</v>
          </cell>
          <cell r="E1457">
            <v>14514000</v>
          </cell>
          <cell r="F1457">
            <v>2001000</v>
          </cell>
          <cell r="G1457">
            <v>176312000</v>
          </cell>
          <cell r="H1457">
            <v>2915000</v>
          </cell>
          <cell r="I1457">
            <v>6000</v>
          </cell>
          <cell r="J1457">
            <v>285000</v>
          </cell>
          <cell r="K1457">
            <v>460000</v>
          </cell>
          <cell r="L1457">
            <v>6673000</v>
          </cell>
          <cell r="M1457">
            <v>526000</v>
          </cell>
          <cell r="N1457">
            <v>347000</v>
          </cell>
          <cell r="O1457">
            <v>3305000</v>
          </cell>
          <cell r="P1457">
            <v>6682000</v>
          </cell>
          <cell r="Q1457">
            <v>65890000</v>
          </cell>
          <cell r="R1457">
            <v>63000</v>
          </cell>
        </row>
        <row r="1458">
          <cell r="A1458">
            <v>2005</v>
          </cell>
          <cell r="C1458" t="str">
            <v>WI</v>
          </cell>
          <cell r="D1458">
            <v>91339000</v>
          </cell>
          <cell r="E1458">
            <v>225194000</v>
          </cell>
          <cell r="F1458">
            <v>508010000</v>
          </cell>
          <cell r="G1458">
            <v>1271812000</v>
          </cell>
          <cell r="H1458">
            <v>30759000</v>
          </cell>
          <cell r="I1458">
            <v>0</v>
          </cell>
          <cell r="J1458">
            <v>13897000</v>
          </cell>
          <cell r="K1458">
            <v>11658000</v>
          </cell>
          <cell r="L1458">
            <v>226000</v>
          </cell>
          <cell r="M1458">
            <v>241000</v>
          </cell>
          <cell r="N1458">
            <v>14037000</v>
          </cell>
          <cell r="O1458">
            <v>13471000</v>
          </cell>
          <cell r="P1458">
            <v>272000</v>
          </cell>
          <cell r="Q1458">
            <v>270555000</v>
          </cell>
          <cell r="R1458">
            <v>91503000</v>
          </cell>
        </row>
        <row r="1459">
          <cell r="A1459">
            <v>2005</v>
          </cell>
          <cell r="C1459" t="str">
            <v>WY</v>
          </cell>
          <cell r="D1459">
            <v>30710000</v>
          </cell>
          <cell r="E1459">
            <v>1977000</v>
          </cell>
          <cell r="F1459">
            <v>3995000</v>
          </cell>
          <cell r="G1459">
            <v>116240000</v>
          </cell>
          <cell r="H1459">
            <v>0</v>
          </cell>
          <cell r="I1459">
            <v>0</v>
          </cell>
          <cell r="J1459">
            <v>0</v>
          </cell>
          <cell r="K1459">
            <v>2228000</v>
          </cell>
          <cell r="L1459">
            <v>0</v>
          </cell>
          <cell r="M1459">
            <v>382000</v>
          </cell>
          <cell r="N1459">
            <v>15000</v>
          </cell>
          <cell r="O1459">
            <v>3581000</v>
          </cell>
          <cell r="P1459">
            <v>0</v>
          </cell>
          <cell r="Q1459">
            <v>17864000</v>
          </cell>
          <cell r="R1459">
            <v>1069000</v>
          </cell>
        </row>
        <row r="1460">
          <cell r="A1460">
            <v>2006</v>
          </cell>
          <cell r="C1460" t="str">
            <v>AL</v>
          </cell>
          <cell r="D1460">
            <v>91671000</v>
          </cell>
          <cell r="E1460">
            <v>191720000</v>
          </cell>
          <cell r="F1460">
            <v>44482000</v>
          </cell>
          <cell r="G1460">
            <v>381140000</v>
          </cell>
          <cell r="H1460">
            <v>6943000</v>
          </cell>
          <cell r="I1460">
            <v>118000</v>
          </cell>
          <cell r="J1460">
            <v>1569000</v>
          </cell>
          <cell r="K1460">
            <v>440000</v>
          </cell>
          <cell r="L1460">
            <v>0</v>
          </cell>
          <cell r="M1460">
            <v>662000</v>
          </cell>
          <cell r="N1460">
            <v>1727000</v>
          </cell>
          <cell r="O1460">
            <v>7180000</v>
          </cell>
          <cell r="P1460">
            <v>105000</v>
          </cell>
          <cell r="Q1460">
            <v>53006000</v>
          </cell>
          <cell r="R1460">
            <v>56221000</v>
          </cell>
        </row>
        <row r="1461">
          <cell r="A1461">
            <v>2006</v>
          </cell>
          <cell r="C1461" t="str">
            <v>AK</v>
          </cell>
          <cell r="D1461">
            <v>45341000</v>
          </cell>
          <cell r="E1461">
            <v>0</v>
          </cell>
          <cell r="F1461">
            <v>53427000</v>
          </cell>
          <cell r="G1461">
            <v>146135000</v>
          </cell>
          <cell r="H1461">
            <v>4001000</v>
          </cell>
          <cell r="I1461">
            <v>0</v>
          </cell>
          <cell r="J1461">
            <v>1000</v>
          </cell>
          <cell r="K1461">
            <v>19000</v>
          </cell>
          <cell r="L1461">
            <v>0</v>
          </cell>
          <cell r="M1461">
            <v>152000</v>
          </cell>
          <cell r="N1461">
            <v>200000</v>
          </cell>
          <cell r="O1461">
            <v>806000</v>
          </cell>
          <cell r="P1461">
            <v>27000</v>
          </cell>
          <cell r="Q1461">
            <v>145642000</v>
          </cell>
          <cell r="R1461">
            <v>33677000</v>
          </cell>
        </row>
        <row r="1462">
          <cell r="A1462">
            <v>2006</v>
          </cell>
          <cell r="C1462" t="str">
            <v>AZ</v>
          </cell>
          <cell r="D1462">
            <v>49788000</v>
          </cell>
          <cell r="E1462">
            <v>7690000</v>
          </cell>
          <cell r="F1462">
            <v>99466000</v>
          </cell>
          <cell r="G1462">
            <v>1083144000</v>
          </cell>
          <cell r="H1462">
            <v>3595000</v>
          </cell>
          <cell r="I1462">
            <v>0</v>
          </cell>
          <cell r="J1462">
            <v>0</v>
          </cell>
          <cell r="K1462">
            <v>775000</v>
          </cell>
          <cell r="L1462">
            <v>0</v>
          </cell>
          <cell r="M1462">
            <v>0</v>
          </cell>
          <cell r="N1462">
            <v>409000</v>
          </cell>
          <cell r="O1462">
            <v>23535000</v>
          </cell>
          <cell r="P1462">
            <v>67000</v>
          </cell>
          <cell r="Q1462">
            <v>167863000</v>
          </cell>
          <cell r="R1462">
            <v>5766000</v>
          </cell>
        </row>
        <row r="1463">
          <cell r="A1463">
            <v>2006</v>
          </cell>
          <cell r="C1463" t="str">
            <v>AR</v>
          </cell>
          <cell r="D1463">
            <v>60319000</v>
          </cell>
          <cell r="E1463">
            <v>3793000</v>
          </cell>
          <cell r="F1463">
            <v>12121000</v>
          </cell>
          <cell r="G1463">
            <v>479692000</v>
          </cell>
          <cell r="H1463">
            <v>1389000</v>
          </cell>
          <cell r="I1463">
            <v>0</v>
          </cell>
          <cell r="J1463">
            <v>76000</v>
          </cell>
          <cell r="K1463">
            <v>164000</v>
          </cell>
          <cell r="L1463">
            <v>0</v>
          </cell>
          <cell r="M1463">
            <v>0</v>
          </cell>
          <cell r="N1463">
            <v>213000</v>
          </cell>
          <cell r="O1463">
            <v>164000</v>
          </cell>
          <cell r="P1463">
            <v>0</v>
          </cell>
          <cell r="Q1463">
            <v>16813000</v>
          </cell>
          <cell r="R1463">
            <v>128000</v>
          </cell>
        </row>
        <row r="1464">
          <cell r="A1464">
            <v>2006</v>
          </cell>
          <cell r="C1464" t="str">
            <v>CA</v>
          </cell>
          <cell r="D1464">
            <v>311655000</v>
          </cell>
          <cell r="E1464">
            <v>206695000</v>
          </cell>
          <cell r="F1464">
            <v>98761000</v>
          </cell>
          <cell r="G1464">
            <v>11652150000</v>
          </cell>
          <cell r="H1464">
            <v>3796000</v>
          </cell>
          <cell r="I1464">
            <v>0</v>
          </cell>
          <cell r="J1464">
            <v>19734000</v>
          </cell>
          <cell r="K1464">
            <v>1069000</v>
          </cell>
          <cell r="L1464">
            <v>0</v>
          </cell>
          <cell r="M1464">
            <v>3090000</v>
          </cell>
          <cell r="N1464">
            <v>20091000</v>
          </cell>
          <cell r="O1464">
            <v>33061000</v>
          </cell>
          <cell r="P1464">
            <v>403000</v>
          </cell>
          <cell r="Q1464">
            <v>5532643000</v>
          </cell>
          <cell r="R1464">
            <v>345817000</v>
          </cell>
        </row>
        <row r="1465">
          <cell r="A1465">
            <v>2006</v>
          </cell>
          <cell r="C1465" t="str">
            <v>CO</v>
          </cell>
          <cell r="D1465">
            <v>51407000</v>
          </cell>
          <cell r="E1465">
            <v>12522000</v>
          </cell>
          <cell r="F1465">
            <v>36476000</v>
          </cell>
          <cell r="G1465">
            <v>914946000</v>
          </cell>
          <cell r="H1465">
            <v>1120000</v>
          </cell>
          <cell r="I1465">
            <v>26000</v>
          </cell>
          <cell r="J1465">
            <v>1186000</v>
          </cell>
          <cell r="K1465">
            <v>4886000</v>
          </cell>
          <cell r="L1465">
            <v>12000</v>
          </cell>
          <cell r="M1465">
            <v>724000</v>
          </cell>
          <cell r="N1465">
            <v>2623000</v>
          </cell>
          <cell r="O1465">
            <v>9862000</v>
          </cell>
          <cell r="P1465">
            <v>23000</v>
          </cell>
          <cell r="Q1465">
            <v>52973000</v>
          </cell>
          <cell r="R1465">
            <v>9520000</v>
          </cell>
        </row>
        <row r="1466">
          <cell r="A1466">
            <v>2006</v>
          </cell>
          <cell r="C1466" t="str">
            <v>CT</v>
          </cell>
          <cell r="D1466">
            <v>81265000</v>
          </cell>
          <cell r="E1466">
            <v>138236000</v>
          </cell>
          <cell r="F1466">
            <v>25247000</v>
          </cell>
          <cell r="G1466">
            <v>976325000</v>
          </cell>
          <cell r="H1466">
            <v>0</v>
          </cell>
          <cell r="I1466">
            <v>0</v>
          </cell>
          <cell r="J1466">
            <v>14000</v>
          </cell>
          <cell r="K1466">
            <v>32000</v>
          </cell>
          <cell r="L1466">
            <v>52000</v>
          </cell>
          <cell r="M1466">
            <v>417000</v>
          </cell>
          <cell r="N1466">
            <v>868000</v>
          </cell>
          <cell r="O1466">
            <v>1587000</v>
          </cell>
          <cell r="P1466">
            <v>52000</v>
          </cell>
          <cell r="Q1466">
            <v>121286000</v>
          </cell>
          <cell r="R1466">
            <v>86168000</v>
          </cell>
        </row>
        <row r="1467">
          <cell r="A1467">
            <v>2006</v>
          </cell>
          <cell r="C1467" t="str">
            <v>DE</v>
          </cell>
          <cell r="D1467">
            <v>13693000</v>
          </cell>
          <cell r="E1467">
            <v>2739000</v>
          </cell>
          <cell r="F1467">
            <v>47268000</v>
          </cell>
          <cell r="G1467">
            <v>266829000</v>
          </cell>
          <cell r="H1467">
            <v>0</v>
          </cell>
          <cell r="I1467">
            <v>0</v>
          </cell>
          <cell r="J1467">
            <v>0</v>
          </cell>
          <cell r="K1467">
            <v>0</v>
          </cell>
          <cell r="L1467">
            <v>0</v>
          </cell>
          <cell r="M1467">
            <v>515000</v>
          </cell>
          <cell r="N1467">
            <v>1072000</v>
          </cell>
          <cell r="O1467">
            <v>798000</v>
          </cell>
          <cell r="P1467">
            <v>0</v>
          </cell>
          <cell r="Q1467">
            <v>17698000</v>
          </cell>
          <cell r="R1467">
            <v>3789000</v>
          </cell>
        </row>
        <row r="1468">
          <cell r="A1468">
            <v>2006</v>
          </cell>
          <cell r="C1468" t="str">
            <v>DC</v>
          </cell>
          <cell r="D1468">
            <v>5056000</v>
          </cell>
          <cell r="E1468">
            <v>9389000</v>
          </cell>
          <cell r="F1468">
            <v>0</v>
          </cell>
          <cell r="G1468">
            <v>446583000</v>
          </cell>
          <cell r="H1468">
            <v>0</v>
          </cell>
          <cell r="I1468">
            <v>0</v>
          </cell>
          <cell r="J1468">
            <v>0</v>
          </cell>
          <cell r="K1468">
            <v>1537000</v>
          </cell>
          <cell r="L1468">
            <v>0</v>
          </cell>
          <cell r="M1468">
            <v>0</v>
          </cell>
          <cell r="N1468">
            <v>0</v>
          </cell>
          <cell r="O1468">
            <v>1537000</v>
          </cell>
          <cell r="P1468">
            <v>0</v>
          </cell>
          <cell r="Q1468">
            <v>127128000</v>
          </cell>
          <cell r="R1468">
            <v>8767000</v>
          </cell>
        </row>
        <row r="1469">
          <cell r="A1469">
            <v>2006</v>
          </cell>
          <cell r="C1469" t="str">
            <v>FL</v>
          </cell>
          <cell r="D1469">
            <v>79866000</v>
          </cell>
          <cell r="E1469">
            <v>728528000</v>
          </cell>
          <cell r="F1469">
            <v>43961000</v>
          </cell>
          <cell r="G1469">
            <v>2410326000</v>
          </cell>
          <cell r="H1469">
            <v>5963000</v>
          </cell>
          <cell r="I1469">
            <v>2735000</v>
          </cell>
          <cell r="J1469">
            <v>197000</v>
          </cell>
          <cell r="K1469">
            <v>19205000</v>
          </cell>
          <cell r="L1469">
            <v>1000</v>
          </cell>
          <cell r="M1469">
            <v>4114000</v>
          </cell>
          <cell r="N1469">
            <v>1661000</v>
          </cell>
          <cell r="O1469">
            <v>42707000</v>
          </cell>
          <cell r="P1469">
            <v>350000</v>
          </cell>
          <cell r="Q1469">
            <v>215087000</v>
          </cell>
          <cell r="R1469">
            <v>125474000</v>
          </cell>
        </row>
        <row r="1470">
          <cell r="A1470">
            <v>2006</v>
          </cell>
          <cell r="C1470" t="str">
            <v>GA</v>
          </cell>
          <cell r="D1470">
            <v>101056000</v>
          </cell>
          <cell r="E1470">
            <v>249551000</v>
          </cell>
          <cell r="F1470">
            <v>232000</v>
          </cell>
          <cell r="G1470">
            <v>1359959000</v>
          </cell>
          <cell r="H1470">
            <v>31423000</v>
          </cell>
          <cell r="I1470">
            <v>0</v>
          </cell>
          <cell r="J1470">
            <v>0</v>
          </cell>
          <cell r="K1470">
            <v>5492000</v>
          </cell>
          <cell r="L1470">
            <v>1060000</v>
          </cell>
          <cell r="M1470">
            <v>0</v>
          </cell>
          <cell r="N1470">
            <v>0</v>
          </cell>
          <cell r="O1470">
            <v>15373000</v>
          </cell>
          <cell r="P1470">
            <v>1147000</v>
          </cell>
          <cell r="Q1470">
            <v>131340000</v>
          </cell>
          <cell r="R1470">
            <v>37774000</v>
          </cell>
        </row>
        <row r="1471">
          <cell r="A1471">
            <v>2006</v>
          </cell>
          <cell r="C1471" t="str">
            <v>HI</v>
          </cell>
          <cell r="D1471">
            <v>54187000</v>
          </cell>
          <cell r="E1471">
            <v>46351000</v>
          </cell>
          <cell r="F1471">
            <v>0</v>
          </cell>
          <cell r="G1471">
            <v>367259000</v>
          </cell>
          <cell r="H1471">
            <v>1520000</v>
          </cell>
          <cell r="I1471">
            <v>474000</v>
          </cell>
          <cell r="J1471">
            <v>0</v>
          </cell>
          <cell r="K1471">
            <v>319000</v>
          </cell>
          <cell r="L1471">
            <v>0</v>
          </cell>
          <cell r="M1471">
            <v>681000</v>
          </cell>
          <cell r="N1471">
            <v>0</v>
          </cell>
          <cell r="O1471">
            <v>1729000</v>
          </cell>
          <cell r="P1471">
            <v>23000</v>
          </cell>
          <cell r="Q1471">
            <v>57046000</v>
          </cell>
          <cell r="R1471">
            <v>18515000</v>
          </cell>
        </row>
        <row r="1472">
          <cell r="A1472">
            <v>2006</v>
          </cell>
          <cell r="C1472" t="str">
            <v>ID</v>
          </cell>
          <cell r="D1472">
            <v>34968000</v>
          </cell>
          <cell r="E1472">
            <v>1610000</v>
          </cell>
          <cell r="F1472">
            <v>26589000</v>
          </cell>
          <cell r="G1472">
            <v>178466000</v>
          </cell>
          <cell r="H1472">
            <v>0</v>
          </cell>
          <cell r="I1472">
            <v>996000</v>
          </cell>
          <cell r="J1472">
            <v>0</v>
          </cell>
          <cell r="K1472">
            <v>292000</v>
          </cell>
          <cell r="L1472">
            <v>0</v>
          </cell>
          <cell r="M1472">
            <v>1128000</v>
          </cell>
          <cell r="N1472">
            <v>254000</v>
          </cell>
          <cell r="O1472">
            <v>2078000</v>
          </cell>
          <cell r="P1472">
            <v>0</v>
          </cell>
          <cell r="Q1472">
            <v>60316000</v>
          </cell>
          <cell r="R1472">
            <v>10776000</v>
          </cell>
        </row>
        <row r="1473">
          <cell r="A1473">
            <v>2006</v>
          </cell>
          <cell r="C1473" t="str">
            <v>IL</v>
          </cell>
          <cell r="D1473">
            <v>109178000</v>
          </cell>
          <cell r="E1473">
            <v>943285000</v>
          </cell>
          <cell r="F1473">
            <v>273023000</v>
          </cell>
          <cell r="G1473">
            <v>2883878000</v>
          </cell>
          <cell r="H1473">
            <v>6997000</v>
          </cell>
          <cell r="I1473">
            <v>0</v>
          </cell>
          <cell r="J1473">
            <v>26828000</v>
          </cell>
          <cell r="K1473">
            <v>45000</v>
          </cell>
          <cell r="L1473">
            <v>289000</v>
          </cell>
          <cell r="M1473">
            <v>483000</v>
          </cell>
          <cell r="N1473">
            <v>29158000</v>
          </cell>
          <cell r="O1473">
            <v>9833000</v>
          </cell>
          <cell r="P1473">
            <v>628000</v>
          </cell>
          <cell r="Q1473">
            <v>270385000</v>
          </cell>
          <cell r="R1473">
            <v>15239000</v>
          </cell>
        </row>
        <row r="1474">
          <cell r="A1474">
            <v>2006</v>
          </cell>
          <cell r="C1474" t="str">
            <v>IN</v>
          </cell>
          <cell r="D1474">
            <v>141142000</v>
          </cell>
          <cell r="E1474">
            <v>101678000</v>
          </cell>
          <cell r="F1474">
            <v>41357000</v>
          </cell>
          <cell r="G1474">
            <v>1532961000</v>
          </cell>
          <cell r="H1474">
            <v>856000</v>
          </cell>
          <cell r="I1474">
            <v>0</v>
          </cell>
          <cell r="J1474">
            <v>1077000</v>
          </cell>
          <cell r="K1474">
            <v>108000</v>
          </cell>
          <cell r="L1474">
            <v>0</v>
          </cell>
          <cell r="M1474">
            <v>1625000</v>
          </cell>
          <cell r="N1474">
            <v>1588000</v>
          </cell>
          <cell r="O1474">
            <v>5840000</v>
          </cell>
          <cell r="P1474">
            <v>7000</v>
          </cell>
          <cell r="Q1474">
            <v>115772000</v>
          </cell>
          <cell r="R1474">
            <v>321000</v>
          </cell>
        </row>
        <row r="1475">
          <cell r="A1475">
            <v>2006</v>
          </cell>
          <cell r="C1475" t="str">
            <v>IA</v>
          </cell>
          <cell r="D1475">
            <v>30709000</v>
          </cell>
          <cell r="E1475">
            <v>11906000</v>
          </cell>
          <cell r="F1475">
            <v>64722000</v>
          </cell>
          <cell r="G1475">
            <v>651593000</v>
          </cell>
          <cell r="H1475">
            <v>2911000</v>
          </cell>
          <cell r="I1475">
            <v>0</v>
          </cell>
          <cell r="J1475">
            <v>7000</v>
          </cell>
          <cell r="K1475">
            <v>11000</v>
          </cell>
          <cell r="L1475">
            <v>0</v>
          </cell>
          <cell r="M1475">
            <v>1352000</v>
          </cell>
          <cell r="N1475">
            <v>1609000</v>
          </cell>
          <cell r="O1475">
            <v>4579000</v>
          </cell>
          <cell r="P1475">
            <v>891000</v>
          </cell>
          <cell r="Q1475">
            <v>76296000</v>
          </cell>
          <cell r="R1475">
            <v>2672000</v>
          </cell>
        </row>
        <row r="1476">
          <cell r="A1476">
            <v>2006</v>
          </cell>
          <cell r="C1476" t="str">
            <v>KS</v>
          </cell>
          <cell r="D1476">
            <v>49011000</v>
          </cell>
          <cell r="E1476">
            <v>233069000</v>
          </cell>
          <cell r="F1476">
            <v>25971000</v>
          </cell>
          <cell r="G1476">
            <v>291924000</v>
          </cell>
          <cell r="H1476">
            <v>2361000</v>
          </cell>
          <cell r="I1476">
            <v>72000</v>
          </cell>
          <cell r="J1476">
            <v>88000</v>
          </cell>
          <cell r="K1476">
            <v>20828000</v>
          </cell>
          <cell r="L1476">
            <v>84000</v>
          </cell>
          <cell r="M1476">
            <v>788000</v>
          </cell>
          <cell r="N1476">
            <v>237000</v>
          </cell>
          <cell r="O1476">
            <v>25230000</v>
          </cell>
          <cell r="P1476">
            <v>107000</v>
          </cell>
          <cell r="Q1476">
            <v>85369000</v>
          </cell>
          <cell r="R1476">
            <v>9691000</v>
          </cell>
        </row>
        <row r="1477">
          <cell r="A1477">
            <v>2006</v>
          </cell>
          <cell r="C1477" t="str">
            <v>KY</v>
          </cell>
          <cell r="D1477">
            <v>52404000</v>
          </cell>
          <cell r="E1477">
            <v>1732000</v>
          </cell>
          <cell r="F1477">
            <v>1524000</v>
          </cell>
          <cell r="G1477">
            <v>980489000</v>
          </cell>
          <cell r="H1477">
            <v>0</v>
          </cell>
          <cell r="I1477">
            <v>665000</v>
          </cell>
          <cell r="J1477">
            <v>1163000</v>
          </cell>
          <cell r="K1477">
            <v>655000</v>
          </cell>
          <cell r="L1477">
            <v>153000</v>
          </cell>
          <cell r="M1477">
            <v>1265000</v>
          </cell>
          <cell r="N1477">
            <v>1235000</v>
          </cell>
          <cell r="O1477">
            <v>2952000</v>
          </cell>
          <cell r="P1477">
            <v>153000</v>
          </cell>
          <cell r="Q1477">
            <v>95164000</v>
          </cell>
          <cell r="R1477">
            <v>0</v>
          </cell>
        </row>
        <row r="1478">
          <cell r="A1478">
            <v>2006</v>
          </cell>
          <cell r="C1478" t="str">
            <v>LA</v>
          </cell>
          <cell r="D1478">
            <v>405342000</v>
          </cell>
          <cell r="E1478">
            <v>7580000</v>
          </cell>
          <cell r="F1478">
            <v>15258000</v>
          </cell>
          <cell r="G1478">
            <v>430727000</v>
          </cell>
          <cell r="H1478">
            <v>3480000</v>
          </cell>
          <cell r="I1478">
            <v>0</v>
          </cell>
          <cell r="J1478">
            <v>0</v>
          </cell>
          <cell r="K1478">
            <v>6042000</v>
          </cell>
          <cell r="L1478">
            <v>28419000</v>
          </cell>
          <cell r="M1478">
            <v>0</v>
          </cell>
          <cell r="N1478">
            <v>27000</v>
          </cell>
          <cell r="O1478">
            <v>11245000</v>
          </cell>
          <cell r="P1478">
            <v>28428000</v>
          </cell>
          <cell r="Q1478">
            <v>197922000</v>
          </cell>
          <cell r="R1478">
            <v>5115000</v>
          </cell>
        </row>
        <row r="1479">
          <cell r="A1479">
            <v>2006</v>
          </cell>
          <cell r="C1479" t="str">
            <v>ME</v>
          </cell>
          <cell r="D1479">
            <v>18001000</v>
          </cell>
          <cell r="E1479">
            <v>28721000</v>
          </cell>
          <cell r="F1479">
            <v>97000</v>
          </cell>
          <cell r="G1479">
            <v>453758000</v>
          </cell>
          <cell r="H1479">
            <v>306000</v>
          </cell>
          <cell r="I1479">
            <v>40000</v>
          </cell>
          <cell r="J1479">
            <v>0</v>
          </cell>
          <cell r="K1479">
            <v>0</v>
          </cell>
          <cell r="L1479">
            <v>0</v>
          </cell>
          <cell r="M1479">
            <v>102000</v>
          </cell>
          <cell r="N1479">
            <v>0</v>
          </cell>
          <cell r="O1479">
            <v>3141000</v>
          </cell>
          <cell r="P1479">
            <v>3000</v>
          </cell>
          <cell r="Q1479">
            <v>97593000</v>
          </cell>
          <cell r="R1479">
            <v>82061000</v>
          </cell>
        </row>
        <row r="1480">
          <cell r="A1480">
            <v>2006</v>
          </cell>
          <cell r="C1480" t="str">
            <v>MD</v>
          </cell>
          <cell r="D1480">
            <v>44829000</v>
          </cell>
          <cell r="E1480">
            <v>73278000</v>
          </cell>
          <cell r="F1480">
            <v>10244000</v>
          </cell>
          <cell r="G1480">
            <v>975695000</v>
          </cell>
          <cell r="H1480">
            <v>4092000</v>
          </cell>
          <cell r="I1480">
            <v>0</v>
          </cell>
          <cell r="J1480">
            <v>7000</v>
          </cell>
          <cell r="K1480">
            <v>0</v>
          </cell>
          <cell r="L1480">
            <v>0</v>
          </cell>
          <cell r="M1480">
            <v>180000</v>
          </cell>
          <cell r="N1480">
            <v>338000</v>
          </cell>
          <cell r="O1480">
            <v>5335000</v>
          </cell>
          <cell r="P1480">
            <v>698000</v>
          </cell>
          <cell r="Q1480">
            <v>334322000</v>
          </cell>
          <cell r="R1480">
            <v>313951000</v>
          </cell>
        </row>
        <row r="1481">
          <cell r="A1481">
            <v>2006</v>
          </cell>
          <cell r="C1481" t="str">
            <v>MA</v>
          </cell>
          <cell r="D1481">
            <v>55856000</v>
          </cell>
          <cell r="E1481">
            <v>929028000</v>
          </cell>
          <cell r="F1481">
            <v>75261000</v>
          </cell>
          <cell r="G1481">
            <v>720766000</v>
          </cell>
          <cell r="H1481">
            <v>11739000</v>
          </cell>
          <cell r="I1481">
            <v>247000</v>
          </cell>
          <cell r="J1481">
            <v>484000</v>
          </cell>
          <cell r="K1481">
            <v>2071000</v>
          </cell>
          <cell r="L1481">
            <v>2538000</v>
          </cell>
          <cell r="M1481">
            <v>1713000</v>
          </cell>
          <cell r="N1481">
            <v>1296000</v>
          </cell>
          <cell r="O1481">
            <v>4774000</v>
          </cell>
          <cell r="P1481">
            <v>2700000</v>
          </cell>
          <cell r="Q1481">
            <v>278781000</v>
          </cell>
          <cell r="R1481">
            <v>76233000</v>
          </cell>
        </row>
        <row r="1482">
          <cell r="A1482">
            <v>2006</v>
          </cell>
          <cell r="C1482" t="str">
            <v>MI</v>
          </cell>
          <cell r="D1482">
            <v>184915000</v>
          </cell>
          <cell r="E1482">
            <v>1650990000</v>
          </cell>
          <cell r="F1482">
            <v>401302000</v>
          </cell>
          <cell r="G1482">
            <v>1538175000</v>
          </cell>
          <cell r="H1482">
            <v>0</v>
          </cell>
          <cell r="I1482">
            <v>0</v>
          </cell>
          <cell r="J1482">
            <v>26582000</v>
          </cell>
          <cell r="K1482">
            <v>8052000</v>
          </cell>
          <cell r="L1482">
            <v>0</v>
          </cell>
          <cell r="M1482">
            <v>116000</v>
          </cell>
          <cell r="N1482">
            <v>28234000</v>
          </cell>
          <cell r="O1482">
            <v>9125000</v>
          </cell>
          <cell r="P1482">
            <v>0</v>
          </cell>
          <cell r="Q1482">
            <v>451528000</v>
          </cell>
          <cell r="R1482">
            <v>7554000</v>
          </cell>
        </row>
        <row r="1483">
          <cell r="A1483">
            <v>2006</v>
          </cell>
          <cell r="C1483" t="str">
            <v>MN</v>
          </cell>
          <cell r="D1483">
            <v>79012000</v>
          </cell>
          <cell r="E1483">
            <v>260213000</v>
          </cell>
          <cell r="F1483">
            <v>142041000</v>
          </cell>
          <cell r="G1483">
            <v>1396190000</v>
          </cell>
          <cell r="H1483">
            <v>6692000</v>
          </cell>
          <cell r="I1483">
            <v>0</v>
          </cell>
          <cell r="J1483">
            <v>250000</v>
          </cell>
          <cell r="K1483">
            <v>5052000</v>
          </cell>
          <cell r="L1483">
            <v>2033000</v>
          </cell>
          <cell r="M1483">
            <v>735000</v>
          </cell>
          <cell r="N1483">
            <v>1528000</v>
          </cell>
          <cell r="O1483">
            <v>22543000</v>
          </cell>
          <cell r="P1483">
            <v>2430000</v>
          </cell>
          <cell r="Q1483">
            <v>234916000</v>
          </cell>
          <cell r="R1483">
            <v>250532000</v>
          </cell>
        </row>
        <row r="1484">
          <cell r="A1484">
            <v>2006</v>
          </cell>
          <cell r="C1484" t="str">
            <v>MS</v>
          </cell>
          <cell r="D1484">
            <v>78987000</v>
          </cell>
          <cell r="E1484">
            <v>0</v>
          </cell>
          <cell r="F1484">
            <v>38707000</v>
          </cell>
          <cell r="G1484">
            <v>385816000</v>
          </cell>
          <cell r="H1484">
            <v>2735000</v>
          </cell>
          <cell r="I1484">
            <v>18000</v>
          </cell>
          <cell r="J1484">
            <v>0</v>
          </cell>
          <cell r="K1484">
            <v>44000</v>
          </cell>
          <cell r="L1484">
            <v>0</v>
          </cell>
          <cell r="M1484">
            <v>7493000</v>
          </cell>
          <cell r="N1484">
            <v>530000</v>
          </cell>
          <cell r="O1484">
            <v>1521000</v>
          </cell>
          <cell r="P1484">
            <v>0</v>
          </cell>
          <cell r="Q1484">
            <v>22676000</v>
          </cell>
          <cell r="R1484">
            <v>20000</v>
          </cell>
        </row>
        <row r="1485">
          <cell r="A1485">
            <v>2006</v>
          </cell>
          <cell r="C1485" t="str">
            <v>MO</v>
          </cell>
          <cell r="D1485">
            <v>15737000</v>
          </cell>
          <cell r="E1485">
            <v>65825000</v>
          </cell>
          <cell r="F1485">
            <v>84959000</v>
          </cell>
          <cell r="G1485">
            <v>980384000</v>
          </cell>
          <cell r="H1485">
            <v>0</v>
          </cell>
          <cell r="I1485">
            <v>553000</v>
          </cell>
          <cell r="J1485">
            <v>5375000</v>
          </cell>
          <cell r="K1485">
            <v>18000</v>
          </cell>
          <cell r="L1485">
            <v>0</v>
          </cell>
          <cell r="M1485">
            <v>666000</v>
          </cell>
          <cell r="N1485">
            <v>7135000</v>
          </cell>
          <cell r="O1485">
            <v>6230000</v>
          </cell>
          <cell r="P1485">
            <v>0</v>
          </cell>
          <cell r="Q1485">
            <v>129297000</v>
          </cell>
          <cell r="R1485">
            <v>4596000</v>
          </cell>
        </row>
        <row r="1486">
          <cell r="A1486">
            <v>2006</v>
          </cell>
          <cell r="C1486" t="str">
            <v>MT</v>
          </cell>
          <cell r="D1486">
            <v>13548000</v>
          </cell>
          <cell r="E1486">
            <v>15982000</v>
          </cell>
          <cell r="F1486">
            <v>40623000</v>
          </cell>
          <cell r="G1486">
            <v>148197000</v>
          </cell>
          <cell r="H1486">
            <v>1390000</v>
          </cell>
          <cell r="I1486">
            <v>0</v>
          </cell>
          <cell r="J1486">
            <v>230000</v>
          </cell>
          <cell r="K1486">
            <v>409000</v>
          </cell>
          <cell r="L1486">
            <v>0</v>
          </cell>
          <cell r="M1486">
            <v>126000</v>
          </cell>
          <cell r="N1486">
            <v>1093000</v>
          </cell>
          <cell r="O1486">
            <v>1340000</v>
          </cell>
          <cell r="P1486">
            <v>104000</v>
          </cell>
          <cell r="Q1486">
            <v>26496000</v>
          </cell>
          <cell r="R1486">
            <v>0</v>
          </cell>
        </row>
        <row r="1487">
          <cell r="A1487">
            <v>2006</v>
          </cell>
          <cell r="C1487" t="str">
            <v>NE</v>
          </cell>
          <cell r="D1487">
            <v>48919000</v>
          </cell>
          <cell r="E1487">
            <v>106985000</v>
          </cell>
          <cell r="F1487">
            <v>60329000</v>
          </cell>
          <cell r="G1487">
            <v>507627000</v>
          </cell>
          <cell r="H1487">
            <v>1578000</v>
          </cell>
          <cell r="I1487">
            <v>236000</v>
          </cell>
          <cell r="J1487">
            <v>7706000</v>
          </cell>
          <cell r="K1487">
            <v>553000</v>
          </cell>
          <cell r="L1487">
            <v>0</v>
          </cell>
          <cell r="M1487">
            <v>879000</v>
          </cell>
          <cell r="N1487">
            <v>7896000</v>
          </cell>
          <cell r="O1487">
            <v>2424000</v>
          </cell>
          <cell r="P1487">
            <v>0</v>
          </cell>
          <cell r="Q1487">
            <v>54872000</v>
          </cell>
          <cell r="R1487">
            <v>998000</v>
          </cell>
        </row>
        <row r="1488">
          <cell r="A1488">
            <v>2006</v>
          </cell>
          <cell r="C1488" t="str">
            <v>NV</v>
          </cell>
          <cell r="D1488">
            <v>43194000</v>
          </cell>
          <cell r="E1488">
            <v>42802000</v>
          </cell>
          <cell r="F1488">
            <v>18775000</v>
          </cell>
          <cell r="G1488">
            <v>455970000</v>
          </cell>
          <cell r="H1488">
            <v>1646000</v>
          </cell>
          <cell r="I1488">
            <v>2000</v>
          </cell>
          <cell r="J1488">
            <v>53000</v>
          </cell>
          <cell r="K1488">
            <v>6106000</v>
          </cell>
          <cell r="L1488">
            <v>0</v>
          </cell>
          <cell r="M1488">
            <v>362000</v>
          </cell>
          <cell r="N1488">
            <v>244000</v>
          </cell>
          <cell r="O1488">
            <v>9015000</v>
          </cell>
          <cell r="P1488">
            <v>68000</v>
          </cell>
          <cell r="Q1488">
            <v>32263000</v>
          </cell>
          <cell r="R1488">
            <v>20339000</v>
          </cell>
        </row>
        <row r="1489">
          <cell r="A1489">
            <v>2006</v>
          </cell>
          <cell r="C1489" t="str">
            <v>NH</v>
          </cell>
          <cell r="D1489">
            <v>24739000</v>
          </cell>
          <cell r="E1489">
            <v>1475000</v>
          </cell>
          <cell r="F1489">
            <v>171561000</v>
          </cell>
          <cell r="G1489">
            <v>179271000</v>
          </cell>
          <cell r="H1489">
            <v>334000</v>
          </cell>
          <cell r="I1489">
            <v>71000</v>
          </cell>
          <cell r="J1489">
            <v>2511000</v>
          </cell>
          <cell r="K1489">
            <v>72000</v>
          </cell>
          <cell r="L1489">
            <v>0</v>
          </cell>
          <cell r="M1489">
            <v>719000</v>
          </cell>
          <cell r="N1489">
            <v>3689000</v>
          </cell>
          <cell r="O1489">
            <v>331000</v>
          </cell>
          <cell r="P1489">
            <v>14000</v>
          </cell>
          <cell r="Q1489">
            <v>46565000</v>
          </cell>
          <cell r="R1489">
            <v>14657000</v>
          </cell>
        </row>
        <row r="1490">
          <cell r="A1490">
            <v>2006</v>
          </cell>
          <cell r="C1490" t="str">
            <v>NJ</v>
          </cell>
          <cell r="D1490">
            <v>78782000</v>
          </cell>
          <cell r="E1490">
            <v>211099000</v>
          </cell>
          <cell r="F1490">
            <v>209054000</v>
          </cell>
          <cell r="G1490">
            <v>1826364000</v>
          </cell>
          <cell r="H1490">
            <v>9106000</v>
          </cell>
          <cell r="I1490">
            <v>0</v>
          </cell>
          <cell r="J1490">
            <v>4010000</v>
          </cell>
          <cell r="K1490">
            <v>12062000</v>
          </cell>
          <cell r="L1490">
            <v>3433000</v>
          </cell>
          <cell r="M1490">
            <v>2992000</v>
          </cell>
          <cell r="N1490">
            <v>7101000</v>
          </cell>
          <cell r="O1490">
            <v>48451000</v>
          </cell>
          <cell r="P1490">
            <v>3593000</v>
          </cell>
          <cell r="Q1490">
            <v>228015000</v>
          </cell>
          <cell r="R1490">
            <v>399797000</v>
          </cell>
        </row>
        <row r="1491">
          <cell r="A1491">
            <v>2006</v>
          </cell>
          <cell r="C1491" t="str">
            <v>NM</v>
          </cell>
          <cell r="D1491">
            <v>18174000</v>
          </cell>
          <cell r="E1491">
            <v>19332000</v>
          </cell>
          <cell r="F1491">
            <v>1191000</v>
          </cell>
          <cell r="G1491">
            <v>382967000</v>
          </cell>
          <cell r="H1491">
            <v>2572000</v>
          </cell>
          <cell r="I1491">
            <v>0</v>
          </cell>
          <cell r="J1491">
            <v>0</v>
          </cell>
          <cell r="K1491">
            <v>549000</v>
          </cell>
          <cell r="L1491">
            <v>4000</v>
          </cell>
          <cell r="M1491">
            <v>333000</v>
          </cell>
          <cell r="N1491">
            <v>957000</v>
          </cell>
          <cell r="O1491">
            <v>4744000</v>
          </cell>
          <cell r="P1491">
            <v>30000</v>
          </cell>
          <cell r="Q1491">
            <v>58824000</v>
          </cell>
          <cell r="R1491">
            <v>5904000</v>
          </cell>
        </row>
        <row r="1492">
          <cell r="A1492">
            <v>2006</v>
          </cell>
          <cell r="C1492" t="str">
            <v>NY</v>
          </cell>
          <cell r="D1492">
            <v>304837000</v>
          </cell>
          <cell r="E1492">
            <v>437780000</v>
          </cell>
          <cell r="F1492">
            <v>531623000</v>
          </cell>
          <cell r="G1492">
            <v>7755876000</v>
          </cell>
          <cell r="H1492">
            <v>6741000</v>
          </cell>
          <cell r="I1492">
            <v>3574000</v>
          </cell>
          <cell r="J1492">
            <v>126000</v>
          </cell>
          <cell r="K1492">
            <v>81126000</v>
          </cell>
          <cell r="L1492">
            <v>0</v>
          </cell>
          <cell r="M1492">
            <v>7841000</v>
          </cell>
          <cell r="N1492">
            <v>1247000</v>
          </cell>
          <cell r="O1492">
            <v>126692000</v>
          </cell>
          <cell r="P1492">
            <v>98000</v>
          </cell>
          <cell r="Q1492">
            <v>1270549000</v>
          </cell>
          <cell r="R1492">
            <v>805622000</v>
          </cell>
        </row>
        <row r="1493">
          <cell r="A1493">
            <v>2006</v>
          </cell>
          <cell r="C1493" t="str">
            <v>NC</v>
          </cell>
          <cell r="D1493">
            <v>159456000</v>
          </cell>
          <cell r="E1493">
            <v>224859000</v>
          </cell>
          <cell r="F1493">
            <v>14839000</v>
          </cell>
          <cell r="G1493">
            <v>1151378000</v>
          </cell>
          <cell r="H1493">
            <v>6196000</v>
          </cell>
          <cell r="I1493">
            <v>0</v>
          </cell>
          <cell r="J1493">
            <v>108000</v>
          </cell>
          <cell r="K1493">
            <v>16805000</v>
          </cell>
          <cell r="L1493">
            <v>3000</v>
          </cell>
          <cell r="M1493">
            <v>1589000</v>
          </cell>
          <cell r="N1493">
            <v>210000</v>
          </cell>
          <cell r="O1493">
            <v>22475000</v>
          </cell>
          <cell r="P1493">
            <v>87000</v>
          </cell>
          <cell r="Q1493">
            <v>0</v>
          </cell>
          <cell r="R1493">
            <v>443512000</v>
          </cell>
        </row>
        <row r="1494">
          <cell r="A1494">
            <v>2006</v>
          </cell>
          <cell r="C1494" t="str">
            <v>ND</v>
          </cell>
          <cell r="D1494">
            <v>6294000</v>
          </cell>
          <cell r="E1494">
            <v>5109000</v>
          </cell>
          <cell r="F1494">
            <v>6248000</v>
          </cell>
          <cell r="G1494">
            <v>210004000</v>
          </cell>
          <cell r="H1494">
            <v>337000</v>
          </cell>
          <cell r="I1494">
            <v>13000</v>
          </cell>
          <cell r="J1494">
            <v>49000</v>
          </cell>
          <cell r="K1494">
            <v>1081000</v>
          </cell>
          <cell r="L1494">
            <v>3000</v>
          </cell>
          <cell r="M1494">
            <v>23000</v>
          </cell>
          <cell r="N1494">
            <v>110000</v>
          </cell>
          <cell r="O1494">
            <v>1671000</v>
          </cell>
          <cell r="P1494">
            <v>6000</v>
          </cell>
          <cell r="Q1494">
            <v>11174000</v>
          </cell>
          <cell r="R1494">
            <v>532000</v>
          </cell>
        </row>
        <row r="1495">
          <cell r="A1495">
            <v>2006</v>
          </cell>
          <cell r="C1495" t="str">
            <v>OH</v>
          </cell>
          <cell r="D1495">
            <v>268134000</v>
          </cell>
          <cell r="E1495">
            <v>204406000</v>
          </cell>
          <cell r="F1495">
            <v>183111000</v>
          </cell>
          <cell r="G1495">
            <v>2890500000</v>
          </cell>
          <cell r="H1495">
            <v>1617000</v>
          </cell>
          <cell r="I1495">
            <v>0</v>
          </cell>
          <cell r="J1495">
            <v>2539000</v>
          </cell>
          <cell r="K1495">
            <v>46998000</v>
          </cell>
          <cell r="L1495">
            <v>0</v>
          </cell>
          <cell r="M1495">
            <v>942000</v>
          </cell>
          <cell r="N1495">
            <v>4351000</v>
          </cell>
          <cell r="O1495">
            <v>101170000</v>
          </cell>
          <cell r="P1495">
            <v>0</v>
          </cell>
          <cell r="Q1495">
            <v>570236000</v>
          </cell>
          <cell r="R1495">
            <v>97327000</v>
          </cell>
        </row>
        <row r="1496">
          <cell r="A1496">
            <v>2006</v>
          </cell>
          <cell r="C1496" t="str">
            <v>OK</v>
          </cell>
          <cell r="D1496">
            <v>43514000</v>
          </cell>
          <cell r="E1496">
            <v>19196000</v>
          </cell>
          <cell r="F1496">
            <v>90871000</v>
          </cell>
          <cell r="G1496">
            <v>621638000</v>
          </cell>
          <cell r="H1496">
            <v>5678000</v>
          </cell>
          <cell r="I1496">
            <v>28000</v>
          </cell>
          <cell r="J1496">
            <v>1000</v>
          </cell>
          <cell r="K1496">
            <v>8248000</v>
          </cell>
          <cell r="L1496">
            <v>134000</v>
          </cell>
          <cell r="M1496">
            <v>1327000</v>
          </cell>
          <cell r="N1496">
            <v>810000</v>
          </cell>
          <cell r="O1496">
            <v>20357000</v>
          </cell>
          <cell r="P1496">
            <v>677000</v>
          </cell>
          <cell r="Q1496">
            <v>33683000</v>
          </cell>
          <cell r="R1496">
            <v>52154000</v>
          </cell>
        </row>
        <row r="1497">
          <cell r="A1497">
            <v>2006</v>
          </cell>
          <cell r="C1497" t="str">
            <v>OR</v>
          </cell>
          <cell r="D1497">
            <v>72591000</v>
          </cell>
          <cell r="E1497">
            <v>117444000</v>
          </cell>
          <cell r="F1497">
            <v>35954000</v>
          </cell>
          <cell r="G1497">
            <v>962923000</v>
          </cell>
          <cell r="H1497">
            <v>22615000</v>
          </cell>
          <cell r="I1497">
            <v>0</v>
          </cell>
          <cell r="J1497">
            <v>0</v>
          </cell>
          <cell r="K1497">
            <v>563000</v>
          </cell>
          <cell r="L1497">
            <v>28000</v>
          </cell>
          <cell r="M1497">
            <v>448000</v>
          </cell>
          <cell r="N1497">
            <v>1000</v>
          </cell>
          <cell r="O1497">
            <v>6375000</v>
          </cell>
          <cell r="P1497">
            <v>28000</v>
          </cell>
          <cell r="Q1497">
            <v>293769000</v>
          </cell>
          <cell r="R1497">
            <v>6811000</v>
          </cell>
        </row>
        <row r="1498">
          <cell r="A1498">
            <v>2006</v>
          </cell>
          <cell r="C1498" t="str">
            <v>PA</v>
          </cell>
          <cell r="D1498">
            <v>187372000</v>
          </cell>
          <cell r="E1498">
            <v>159898000</v>
          </cell>
          <cell r="F1498">
            <v>1057759000</v>
          </cell>
          <cell r="G1498">
            <v>3633405000</v>
          </cell>
          <cell r="H1498">
            <v>2152000</v>
          </cell>
          <cell r="I1498">
            <v>0</v>
          </cell>
          <cell r="J1498">
            <v>7816000</v>
          </cell>
          <cell r="K1498">
            <v>7400000</v>
          </cell>
          <cell r="L1498">
            <v>0</v>
          </cell>
          <cell r="M1498">
            <v>82000</v>
          </cell>
          <cell r="N1498">
            <v>14713000</v>
          </cell>
          <cell r="O1498">
            <v>13237000</v>
          </cell>
          <cell r="P1498">
            <v>0</v>
          </cell>
          <cell r="Q1498">
            <v>654379000</v>
          </cell>
          <cell r="R1498">
            <v>161806000</v>
          </cell>
        </row>
        <row r="1499">
          <cell r="A1499">
            <v>2006</v>
          </cell>
          <cell r="C1499" t="str">
            <v>RI</v>
          </cell>
          <cell r="D1499">
            <v>35610000</v>
          </cell>
          <cell r="E1499">
            <v>148349000</v>
          </cell>
          <cell r="F1499">
            <v>5510000</v>
          </cell>
          <cell r="G1499">
            <v>112985000</v>
          </cell>
          <cell r="H1499">
            <v>9000</v>
          </cell>
          <cell r="I1499">
            <v>328000</v>
          </cell>
          <cell r="J1499">
            <v>17000</v>
          </cell>
          <cell r="K1499">
            <v>4866000</v>
          </cell>
          <cell r="L1499">
            <v>184000</v>
          </cell>
          <cell r="M1499">
            <v>639000</v>
          </cell>
          <cell r="N1499">
            <v>237000</v>
          </cell>
          <cell r="O1499">
            <v>5297000</v>
          </cell>
          <cell r="P1499">
            <v>194000</v>
          </cell>
          <cell r="Q1499">
            <v>67203000</v>
          </cell>
          <cell r="R1499">
            <v>0</v>
          </cell>
        </row>
        <row r="1500">
          <cell r="A1500">
            <v>2006</v>
          </cell>
          <cell r="C1500" t="str">
            <v>SC</v>
          </cell>
          <cell r="D1500">
            <v>73870000</v>
          </cell>
          <cell r="E1500">
            <v>104212000</v>
          </cell>
          <cell r="F1500">
            <v>131000</v>
          </cell>
          <cell r="G1500">
            <v>406873000</v>
          </cell>
          <cell r="H1500">
            <v>0</v>
          </cell>
          <cell r="I1500">
            <v>3658000</v>
          </cell>
          <cell r="J1500">
            <v>0</v>
          </cell>
          <cell r="K1500">
            <v>0</v>
          </cell>
          <cell r="L1500">
            <v>0</v>
          </cell>
          <cell r="M1500">
            <v>4497000</v>
          </cell>
          <cell r="N1500">
            <v>0</v>
          </cell>
          <cell r="O1500">
            <v>1666000</v>
          </cell>
          <cell r="P1500">
            <v>0</v>
          </cell>
          <cell r="Q1500">
            <v>164315000</v>
          </cell>
          <cell r="R1500">
            <v>83290000</v>
          </cell>
        </row>
        <row r="1501">
          <cell r="A1501">
            <v>2006</v>
          </cell>
          <cell r="C1501" t="str">
            <v>SD</v>
          </cell>
          <cell r="D1501">
            <v>20890000</v>
          </cell>
          <cell r="E1501">
            <v>11262000</v>
          </cell>
          <cell r="F1501">
            <v>8228000</v>
          </cell>
          <cell r="G1501">
            <v>201989000</v>
          </cell>
          <cell r="H1501">
            <v>1654000</v>
          </cell>
          <cell r="I1501">
            <v>205000</v>
          </cell>
          <cell r="J1501">
            <v>213000</v>
          </cell>
          <cell r="K1501">
            <v>91000</v>
          </cell>
          <cell r="L1501">
            <v>0</v>
          </cell>
          <cell r="M1501">
            <v>529000</v>
          </cell>
          <cell r="N1501">
            <v>401000</v>
          </cell>
          <cell r="O1501">
            <v>4242000</v>
          </cell>
          <cell r="P1501">
            <v>3000</v>
          </cell>
          <cell r="Q1501">
            <v>18669000</v>
          </cell>
          <cell r="R1501">
            <v>203000</v>
          </cell>
        </row>
        <row r="1502">
          <cell r="A1502">
            <v>2006</v>
          </cell>
          <cell r="C1502" t="str">
            <v>TN</v>
          </cell>
          <cell r="D1502">
            <v>114363000</v>
          </cell>
          <cell r="E1502">
            <v>57400000</v>
          </cell>
          <cell r="F1502">
            <v>59376000</v>
          </cell>
          <cell r="G1502">
            <v>868596000</v>
          </cell>
          <cell r="H1502">
            <v>3454000</v>
          </cell>
          <cell r="I1502">
            <v>1000</v>
          </cell>
          <cell r="J1502">
            <v>58000</v>
          </cell>
          <cell r="K1502">
            <v>1870000</v>
          </cell>
          <cell r="L1502">
            <v>0</v>
          </cell>
          <cell r="M1502">
            <v>191000</v>
          </cell>
          <cell r="N1502">
            <v>2824000</v>
          </cell>
          <cell r="O1502">
            <v>2206000</v>
          </cell>
          <cell r="P1502">
            <v>0</v>
          </cell>
          <cell r="Q1502">
            <v>147632000</v>
          </cell>
          <cell r="R1502">
            <v>590483000</v>
          </cell>
        </row>
        <row r="1503">
          <cell r="A1503">
            <v>2006</v>
          </cell>
          <cell r="C1503" t="str">
            <v>TX</v>
          </cell>
          <cell r="D1503">
            <v>294899000</v>
          </cell>
          <cell r="E1503">
            <v>15444000</v>
          </cell>
          <cell r="F1503">
            <v>45096000</v>
          </cell>
          <cell r="G1503">
            <v>2883740000</v>
          </cell>
          <cell r="H1503">
            <v>71501000</v>
          </cell>
          <cell r="I1503">
            <v>5000</v>
          </cell>
          <cell r="J1503">
            <v>0</v>
          </cell>
          <cell r="K1503">
            <v>729000</v>
          </cell>
          <cell r="L1503">
            <v>17414000</v>
          </cell>
          <cell r="M1503">
            <v>136000</v>
          </cell>
          <cell r="N1503">
            <v>0</v>
          </cell>
          <cell r="O1503">
            <v>25439000</v>
          </cell>
          <cell r="P1503">
            <v>609012000</v>
          </cell>
          <cell r="Q1503">
            <v>246314000</v>
          </cell>
          <cell r="R1503">
            <v>566304000</v>
          </cell>
        </row>
        <row r="1504">
          <cell r="A1504">
            <v>2006</v>
          </cell>
          <cell r="C1504" t="str">
            <v>US</v>
          </cell>
          <cell r="D1504">
            <v>4498541000</v>
          </cell>
          <cell r="E1504">
            <v>8277289000</v>
          </cell>
          <cell r="F1504">
            <v>4812287000</v>
          </cell>
          <cell r="G1504">
            <v>64081915000</v>
          </cell>
          <cell r="H1504">
            <v>290162000</v>
          </cell>
          <cell r="I1504">
            <v>14335000</v>
          </cell>
          <cell r="J1504">
            <v>134178000</v>
          </cell>
          <cell r="K1504">
            <v>280055000</v>
          </cell>
          <cell r="L1504">
            <v>66349000</v>
          </cell>
          <cell r="M1504">
            <v>57552000</v>
          </cell>
          <cell r="N1504">
            <v>174152000</v>
          </cell>
          <cell r="O1504">
            <v>706034000</v>
          </cell>
          <cell r="P1504">
            <v>663545000</v>
          </cell>
          <cell r="Q1504">
            <v>13995145000</v>
          </cell>
          <cell r="R1504">
            <v>5828597000</v>
          </cell>
        </row>
        <row r="1505">
          <cell r="A1505">
            <v>2006</v>
          </cell>
          <cell r="C1505" t="str">
            <v>UT</v>
          </cell>
          <cell r="D1505">
            <v>17289000</v>
          </cell>
          <cell r="E1505">
            <v>0</v>
          </cell>
          <cell r="F1505">
            <v>3280000</v>
          </cell>
          <cell r="G1505">
            <v>261453000</v>
          </cell>
          <cell r="H1505">
            <v>0</v>
          </cell>
          <cell r="I1505">
            <v>0</v>
          </cell>
          <cell r="J1505">
            <v>0</v>
          </cell>
          <cell r="K1505">
            <v>0</v>
          </cell>
          <cell r="L1505">
            <v>0</v>
          </cell>
          <cell r="M1505">
            <v>85000</v>
          </cell>
          <cell r="N1505">
            <v>4000</v>
          </cell>
          <cell r="O1505">
            <v>1724000</v>
          </cell>
          <cell r="P1505">
            <v>0</v>
          </cell>
          <cell r="Q1505">
            <v>34966000</v>
          </cell>
          <cell r="R1505">
            <v>234065000</v>
          </cell>
        </row>
        <row r="1506">
          <cell r="A1506">
            <v>2006</v>
          </cell>
          <cell r="C1506" t="str">
            <v>VT</v>
          </cell>
          <cell r="D1506">
            <v>15408000</v>
          </cell>
          <cell r="E1506">
            <v>88801000</v>
          </cell>
          <cell r="F1506">
            <v>13928000</v>
          </cell>
          <cell r="G1506">
            <v>160392000</v>
          </cell>
          <cell r="H1506">
            <v>424000</v>
          </cell>
          <cell r="I1506">
            <v>0</v>
          </cell>
          <cell r="J1506">
            <v>84000</v>
          </cell>
          <cell r="K1506">
            <v>148000</v>
          </cell>
          <cell r="L1506">
            <v>4000</v>
          </cell>
          <cell r="M1506">
            <v>0</v>
          </cell>
          <cell r="N1506">
            <v>193000</v>
          </cell>
          <cell r="O1506">
            <v>1529000</v>
          </cell>
          <cell r="P1506">
            <v>150000</v>
          </cell>
          <cell r="Q1506">
            <v>32908000</v>
          </cell>
          <cell r="R1506">
            <v>26356000</v>
          </cell>
        </row>
        <row r="1507">
          <cell r="A1507">
            <v>2006</v>
          </cell>
          <cell r="C1507" t="str">
            <v>VA</v>
          </cell>
          <cell r="D1507">
            <v>148293000</v>
          </cell>
          <cell r="E1507">
            <v>91511000</v>
          </cell>
          <cell r="F1507">
            <v>6215000</v>
          </cell>
          <cell r="G1507">
            <v>1326559000</v>
          </cell>
          <cell r="H1507">
            <v>18106000</v>
          </cell>
          <cell r="I1507">
            <v>0</v>
          </cell>
          <cell r="J1507">
            <v>8425000</v>
          </cell>
          <cell r="K1507">
            <v>520000</v>
          </cell>
          <cell r="L1507">
            <v>0</v>
          </cell>
          <cell r="M1507">
            <v>264000</v>
          </cell>
          <cell r="N1507">
            <v>8864000</v>
          </cell>
          <cell r="O1507">
            <v>7982000</v>
          </cell>
          <cell r="P1507">
            <v>260000</v>
          </cell>
          <cell r="Q1507">
            <v>269922000</v>
          </cell>
          <cell r="R1507">
            <v>620677000</v>
          </cell>
        </row>
        <row r="1508">
          <cell r="A1508">
            <v>2006</v>
          </cell>
          <cell r="C1508" t="str">
            <v>WA</v>
          </cell>
          <cell r="D1508">
            <v>121019000</v>
          </cell>
          <cell r="E1508">
            <v>21475000</v>
          </cell>
          <cell r="F1508">
            <v>36541000</v>
          </cell>
          <cell r="G1508">
            <v>1637142000</v>
          </cell>
          <cell r="H1508">
            <v>6261000</v>
          </cell>
          <cell r="I1508">
            <v>129000</v>
          </cell>
          <cell r="J1508">
            <v>281000</v>
          </cell>
          <cell r="K1508">
            <v>86000</v>
          </cell>
          <cell r="L1508">
            <v>0</v>
          </cell>
          <cell r="M1508">
            <v>3848000</v>
          </cell>
          <cell r="N1508">
            <v>1096000</v>
          </cell>
          <cell r="O1508">
            <v>22859000</v>
          </cell>
          <cell r="P1508">
            <v>0</v>
          </cell>
          <cell r="Q1508">
            <v>304641000</v>
          </cell>
          <cell r="R1508">
            <v>90696000</v>
          </cell>
        </row>
        <row r="1509">
          <cell r="A1509">
            <v>2006</v>
          </cell>
          <cell r="C1509" t="str">
            <v>WV</v>
          </cell>
          <cell r="D1509">
            <v>25343000</v>
          </cell>
          <cell r="E1509">
            <v>17726000</v>
          </cell>
          <cell r="F1509">
            <v>2113000</v>
          </cell>
          <cell r="G1509">
            <v>170395000</v>
          </cell>
          <cell r="H1509">
            <v>2272000</v>
          </cell>
          <cell r="I1509">
            <v>0</v>
          </cell>
          <cell r="J1509">
            <v>103000</v>
          </cell>
          <cell r="K1509">
            <v>527000</v>
          </cell>
          <cell r="L1509">
            <v>10177000</v>
          </cell>
          <cell r="M1509">
            <v>585000</v>
          </cell>
          <cell r="N1509">
            <v>252000</v>
          </cell>
          <cell r="O1509">
            <v>2990000</v>
          </cell>
          <cell r="P1509">
            <v>10599000</v>
          </cell>
          <cell r="Q1509">
            <v>61156000</v>
          </cell>
          <cell r="R1509">
            <v>56000</v>
          </cell>
        </row>
        <row r="1510">
          <cell r="A1510">
            <v>2006</v>
          </cell>
          <cell r="C1510" t="str">
            <v>WI</v>
          </cell>
          <cell r="D1510">
            <v>90511000</v>
          </cell>
          <cell r="E1510">
            <v>248304000</v>
          </cell>
          <cell r="F1510">
            <v>544639000</v>
          </cell>
          <cell r="G1510">
            <v>1334225000</v>
          </cell>
          <cell r="H1510">
            <v>22600000</v>
          </cell>
          <cell r="I1510">
            <v>0</v>
          </cell>
          <cell r="J1510">
            <v>15210000</v>
          </cell>
          <cell r="K1510">
            <v>10646000</v>
          </cell>
          <cell r="L1510">
            <v>324000</v>
          </cell>
          <cell r="M1510">
            <v>347000</v>
          </cell>
          <cell r="N1510">
            <v>15810000</v>
          </cell>
          <cell r="O1510">
            <v>16764000</v>
          </cell>
          <cell r="P1510">
            <v>380000</v>
          </cell>
          <cell r="Q1510">
            <v>258412000</v>
          </cell>
          <cell r="R1510">
            <v>96595000</v>
          </cell>
        </row>
        <row r="1511">
          <cell r="A1511">
            <v>2006</v>
          </cell>
          <cell r="C1511" t="str">
            <v>WY</v>
          </cell>
          <cell r="D1511">
            <v>26097000</v>
          </cell>
          <cell r="E1511">
            <v>309000</v>
          </cell>
          <cell r="F1511">
            <v>2796000</v>
          </cell>
          <cell r="G1511">
            <v>106136000</v>
          </cell>
          <cell r="H1511">
            <v>0</v>
          </cell>
          <cell r="I1511">
            <v>141000</v>
          </cell>
          <cell r="J1511">
            <v>0</v>
          </cell>
          <cell r="K1511">
            <v>1444000</v>
          </cell>
          <cell r="L1511">
            <v>0</v>
          </cell>
          <cell r="M1511">
            <v>767000</v>
          </cell>
          <cell r="N1511">
            <v>16000</v>
          </cell>
          <cell r="O1511">
            <v>2289000</v>
          </cell>
          <cell r="P1511">
            <v>0</v>
          </cell>
          <cell r="Q1511">
            <v>19320000</v>
          </cell>
          <cell r="R1511">
            <v>36000</v>
          </cell>
        </row>
        <row r="1512">
          <cell r="A1512">
            <v>2007</v>
          </cell>
          <cell r="C1512" t="str">
            <v>AL</v>
          </cell>
          <cell r="D1512">
            <v>78991000</v>
          </cell>
          <cell r="E1512">
            <v>204004000</v>
          </cell>
          <cell r="F1512">
            <v>36212000</v>
          </cell>
          <cell r="G1512">
            <v>419166000</v>
          </cell>
          <cell r="H1512">
            <v>7638000</v>
          </cell>
          <cell r="I1512">
            <v>0</v>
          </cell>
          <cell r="J1512">
            <v>209000</v>
          </cell>
          <cell r="K1512">
            <v>561000</v>
          </cell>
          <cell r="L1512">
            <v>0</v>
          </cell>
          <cell r="M1512">
            <v>294000</v>
          </cell>
          <cell r="N1512">
            <v>495000</v>
          </cell>
          <cell r="O1512">
            <v>7426000</v>
          </cell>
          <cell r="P1512">
            <v>66000</v>
          </cell>
          <cell r="Q1512">
            <v>51594000</v>
          </cell>
          <cell r="R1512">
            <v>62497000</v>
          </cell>
        </row>
        <row r="1513">
          <cell r="A1513">
            <v>2007</v>
          </cell>
          <cell r="C1513" t="str">
            <v>AK</v>
          </cell>
          <cell r="D1513">
            <v>31128000</v>
          </cell>
          <cell r="E1513">
            <v>0</v>
          </cell>
          <cell r="F1513">
            <v>64073000</v>
          </cell>
          <cell r="G1513">
            <v>147801000</v>
          </cell>
          <cell r="H1513">
            <v>4340000</v>
          </cell>
          <cell r="I1513">
            <v>0</v>
          </cell>
          <cell r="J1513">
            <v>6000</v>
          </cell>
          <cell r="K1513">
            <v>82000</v>
          </cell>
          <cell r="L1513">
            <v>0</v>
          </cell>
          <cell r="M1513">
            <v>103000</v>
          </cell>
          <cell r="N1513">
            <v>99000</v>
          </cell>
          <cell r="O1513">
            <v>1050000</v>
          </cell>
          <cell r="P1513">
            <v>4000</v>
          </cell>
          <cell r="Q1513">
            <v>134310000</v>
          </cell>
          <cell r="R1513">
            <v>35404000</v>
          </cell>
        </row>
        <row r="1514">
          <cell r="A1514">
            <v>2007</v>
          </cell>
          <cell r="C1514" t="str">
            <v>AZ</v>
          </cell>
          <cell r="D1514">
            <v>53177000</v>
          </cell>
          <cell r="E1514">
            <v>12395000</v>
          </cell>
          <cell r="F1514">
            <v>144800000</v>
          </cell>
          <cell r="G1514">
            <v>1251969000</v>
          </cell>
          <cell r="H1514">
            <v>5286000</v>
          </cell>
          <cell r="I1514">
            <v>0</v>
          </cell>
          <cell r="J1514">
            <v>2249000</v>
          </cell>
          <cell r="K1514">
            <v>387000</v>
          </cell>
          <cell r="L1514">
            <v>0</v>
          </cell>
          <cell r="M1514">
            <v>0</v>
          </cell>
          <cell r="N1514">
            <v>4105000</v>
          </cell>
          <cell r="O1514">
            <v>32116000</v>
          </cell>
          <cell r="P1514">
            <v>172000</v>
          </cell>
          <cell r="Q1514">
            <v>154603000</v>
          </cell>
          <cell r="R1514">
            <v>17334000</v>
          </cell>
        </row>
        <row r="1515">
          <cell r="A1515">
            <v>2007</v>
          </cell>
          <cell r="C1515" t="str">
            <v>AR</v>
          </cell>
          <cell r="D1515">
            <v>50975000</v>
          </cell>
          <cell r="E1515">
            <v>10000</v>
          </cell>
          <cell r="F1515">
            <v>10153000</v>
          </cell>
          <cell r="G1515">
            <v>507377000</v>
          </cell>
          <cell r="H1515">
            <v>1339000</v>
          </cell>
          <cell r="I1515">
            <v>0</v>
          </cell>
          <cell r="J1515">
            <v>0</v>
          </cell>
          <cell r="K1515">
            <v>0</v>
          </cell>
          <cell r="L1515">
            <v>0</v>
          </cell>
          <cell r="M1515">
            <v>0</v>
          </cell>
          <cell r="N1515">
            <v>60000</v>
          </cell>
          <cell r="O1515">
            <v>0</v>
          </cell>
          <cell r="P1515">
            <v>0</v>
          </cell>
          <cell r="Q1515">
            <v>21392000</v>
          </cell>
          <cell r="R1515">
            <v>32000</v>
          </cell>
        </row>
        <row r="1516">
          <cell r="A1516">
            <v>2007</v>
          </cell>
          <cell r="C1516" t="str">
            <v>CA</v>
          </cell>
          <cell r="D1516">
            <v>339026000</v>
          </cell>
          <cell r="E1516">
            <v>154346000</v>
          </cell>
          <cell r="F1516">
            <v>126548000</v>
          </cell>
          <cell r="G1516">
            <v>12468684000</v>
          </cell>
          <cell r="H1516">
            <v>3205000</v>
          </cell>
          <cell r="I1516">
            <v>0</v>
          </cell>
          <cell r="J1516">
            <v>198037000</v>
          </cell>
          <cell r="K1516">
            <v>133000</v>
          </cell>
          <cell r="L1516">
            <v>0</v>
          </cell>
          <cell r="M1516">
            <v>3220000</v>
          </cell>
          <cell r="N1516">
            <v>211753000</v>
          </cell>
          <cell r="O1516">
            <v>28773000</v>
          </cell>
          <cell r="P1516">
            <v>1286000</v>
          </cell>
          <cell r="Q1516">
            <v>5433227000</v>
          </cell>
          <cell r="R1516">
            <v>343980000</v>
          </cell>
        </row>
        <row r="1517">
          <cell r="A1517">
            <v>2007</v>
          </cell>
          <cell r="C1517" t="str">
            <v>CO</v>
          </cell>
          <cell r="D1517">
            <v>52368000</v>
          </cell>
          <cell r="E1517">
            <v>19008000</v>
          </cell>
          <cell r="F1517">
            <v>47929000</v>
          </cell>
          <cell r="G1517">
            <v>948374000</v>
          </cell>
          <cell r="H1517">
            <v>1280000</v>
          </cell>
          <cell r="I1517">
            <v>80000</v>
          </cell>
          <cell r="J1517">
            <v>1156000</v>
          </cell>
          <cell r="K1517">
            <v>9884000</v>
          </cell>
          <cell r="L1517">
            <v>0</v>
          </cell>
          <cell r="M1517">
            <v>1770000</v>
          </cell>
          <cell r="N1517">
            <v>2653000</v>
          </cell>
          <cell r="O1517">
            <v>15910000</v>
          </cell>
          <cell r="P1517">
            <v>20000</v>
          </cell>
          <cell r="Q1517">
            <v>94425000</v>
          </cell>
          <cell r="R1517">
            <v>23192000</v>
          </cell>
        </row>
        <row r="1518">
          <cell r="A1518">
            <v>2007</v>
          </cell>
          <cell r="C1518" t="str">
            <v>CT</v>
          </cell>
          <cell r="D1518">
            <v>81356000</v>
          </cell>
          <cell r="E1518">
            <v>145956000</v>
          </cell>
          <cell r="F1518">
            <v>32815000</v>
          </cell>
          <cell r="G1518">
            <v>979339000</v>
          </cell>
          <cell r="H1518">
            <v>923000</v>
          </cell>
          <cell r="I1518">
            <v>0</v>
          </cell>
          <cell r="J1518">
            <v>5000</v>
          </cell>
          <cell r="K1518">
            <v>329000</v>
          </cell>
          <cell r="L1518">
            <v>555000</v>
          </cell>
          <cell r="M1518">
            <v>241000</v>
          </cell>
          <cell r="N1518">
            <v>269000</v>
          </cell>
          <cell r="O1518">
            <v>3071000</v>
          </cell>
          <cell r="P1518">
            <v>557000</v>
          </cell>
          <cell r="Q1518">
            <v>112475000</v>
          </cell>
          <cell r="R1518">
            <v>85587000</v>
          </cell>
        </row>
        <row r="1519">
          <cell r="A1519">
            <v>2007</v>
          </cell>
          <cell r="C1519" t="str">
            <v>DE</v>
          </cell>
          <cell r="D1519">
            <v>13772000</v>
          </cell>
          <cell r="E1519">
            <v>84000</v>
          </cell>
          <cell r="F1519">
            <v>52755000</v>
          </cell>
          <cell r="G1519">
            <v>278625000</v>
          </cell>
          <cell r="H1519">
            <v>0</v>
          </cell>
          <cell r="I1519">
            <v>0</v>
          </cell>
          <cell r="J1519">
            <v>0</v>
          </cell>
          <cell r="K1519">
            <v>31000</v>
          </cell>
          <cell r="L1519">
            <v>0</v>
          </cell>
          <cell r="M1519">
            <v>20000</v>
          </cell>
          <cell r="N1519">
            <v>2130000</v>
          </cell>
          <cell r="O1519">
            <v>1046000</v>
          </cell>
          <cell r="P1519">
            <v>0</v>
          </cell>
          <cell r="Q1519">
            <v>15491000</v>
          </cell>
          <cell r="R1519">
            <v>13356000</v>
          </cell>
        </row>
        <row r="1520">
          <cell r="A1520">
            <v>2007</v>
          </cell>
          <cell r="C1520" t="str">
            <v>DC</v>
          </cell>
          <cell r="D1520">
            <v>7774000</v>
          </cell>
          <cell r="E1520">
            <v>15544000</v>
          </cell>
          <cell r="F1520">
            <v>0</v>
          </cell>
          <cell r="G1520">
            <v>789454000</v>
          </cell>
          <cell r="H1520">
            <v>0</v>
          </cell>
          <cell r="I1520">
            <v>0</v>
          </cell>
          <cell r="J1520">
            <v>0</v>
          </cell>
          <cell r="K1520">
            <v>943000</v>
          </cell>
          <cell r="L1520">
            <v>0</v>
          </cell>
          <cell r="M1520">
            <v>0</v>
          </cell>
          <cell r="N1520">
            <v>0</v>
          </cell>
          <cell r="O1520">
            <v>943000</v>
          </cell>
          <cell r="P1520">
            <v>0</v>
          </cell>
          <cell r="Q1520">
            <v>95940000</v>
          </cell>
          <cell r="R1520">
            <v>20878000</v>
          </cell>
        </row>
        <row r="1521">
          <cell r="A1521">
            <v>2007</v>
          </cell>
          <cell r="C1521" t="str">
            <v>FL</v>
          </cell>
          <cell r="D1521">
            <v>72440000</v>
          </cell>
          <cell r="E1521">
            <v>788715000</v>
          </cell>
          <cell r="F1521">
            <v>49710000</v>
          </cell>
          <cell r="G1521">
            <v>2573143000</v>
          </cell>
          <cell r="H1521">
            <v>6609000</v>
          </cell>
          <cell r="I1521">
            <v>300000</v>
          </cell>
          <cell r="J1521">
            <v>59000</v>
          </cell>
          <cell r="K1521">
            <v>22208000</v>
          </cell>
          <cell r="L1521">
            <v>61000</v>
          </cell>
          <cell r="M1521">
            <v>500000</v>
          </cell>
          <cell r="N1521">
            <v>2493000</v>
          </cell>
          <cell r="O1521">
            <v>43248000</v>
          </cell>
          <cell r="P1521">
            <v>154000</v>
          </cell>
          <cell r="Q1521">
            <v>192483000</v>
          </cell>
          <cell r="R1521">
            <v>136056000</v>
          </cell>
        </row>
        <row r="1522">
          <cell r="A1522">
            <v>2007</v>
          </cell>
          <cell r="C1522" t="str">
            <v>GA</v>
          </cell>
          <cell r="D1522">
            <v>99221000</v>
          </cell>
          <cell r="E1522">
            <v>204288000</v>
          </cell>
          <cell r="F1522">
            <v>15729000</v>
          </cell>
          <cell r="G1522">
            <v>1241739000</v>
          </cell>
          <cell r="H1522">
            <v>39518000</v>
          </cell>
          <cell r="I1522">
            <v>0</v>
          </cell>
          <cell r="J1522">
            <v>0</v>
          </cell>
          <cell r="K1522">
            <v>9401000</v>
          </cell>
          <cell r="L1522">
            <v>10523000</v>
          </cell>
          <cell r="M1522">
            <v>0</v>
          </cell>
          <cell r="N1522">
            <v>129000</v>
          </cell>
          <cell r="O1522">
            <v>13041000</v>
          </cell>
          <cell r="P1522">
            <v>10608000</v>
          </cell>
          <cell r="Q1522">
            <v>63943000</v>
          </cell>
          <cell r="R1522">
            <v>10524000</v>
          </cell>
        </row>
        <row r="1523">
          <cell r="A1523">
            <v>2007</v>
          </cell>
          <cell r="C1523" t="str">
            <v>HI</v>
          </cell>
          <cell r="D1523">
            <v>51135000</v>
          </cell>
          <cell r="E1523">
            <v>62338000</v>
          </cell>
          <cell r="F1523">
            <v>167000</v>
          </cell>
          <cell r="G1523">
            <v>334205000</v>
          </cell>
          <cell r="H1523">
            <v>1553000</v>
          </cell>
          <cell r="I1523">
            <v>97000</v>
          </cell>
          <cell r="J1523">
            <v>0</v>
          </cell>
          <cell r="K1523">
            <v>7327000</v>
          </cell>
          <cell r="L1523">
            <v>0</v>
          </cell>
          <cell r="M1523">
            <v>232000</v>
          </cell>
          <cell r="N1523">
            <v>0</v>
          </cell>
          <cell r="O1523">
            <v>8517000</v>
          </cell>
          <cell r="P1523">
            <v>21000</v>
          </cell>
          <cell r="Q1523">
            <v>50558000</v>
          </cell>
          <cell r="R1523">
            <v>18753000</v>
          </cell>
        </row>
        <row r="1524">
          <cell r="A1524">
            <v>2007</v>
          </cell>
          <cell r="C1524" t="str">
            <v>ID</v>
          </cell>
          <cell r="D1524">
            <v>33589000</v>
          </cell>
          <cell r="E1524">
            <v>28716000</v>
          </cell>
          <cell r="F1524">
            <v>21573000</v>
          </cell>
          <cell r="G1524">
            <v>171229000</v>
          </cell>
          <cell r="H1524">
            <v>0</v>
          </cell>
          <cell r="I1524">
            <v>225000</v>
          </cell>
          <cell r="J1524">
            <v>23000</v>
          </cell>
          <cell r="K1524">
            <v>151000</v>
          </cell>
          <cell r="L1524">
            <v>0</v>
          </cell>
          <cell r="M1524">
            <v>958000</v>
          </cell>
          <cell r="N1524">
            <v>335000</v>
          </cell>
          <cell r="O1524">
            <v>2427000</v>
          </cell>
          <cell r="P1524">
            <v>0</v>
          </cell>
          <cell r="Q1524">
            <v>31663000</v>
          </cell>
          <cell r="R1524">
            <v>26593000</v>
          </cell>
        </row>
        <row r="1525">
          <cell r="A1525">
            <v>2007</v>
          </cell>
          <cell r="C1525" t="str">
            <v>IL</v>
          </cell>
          <cell r="D1525">
            <v>107542000</v>
          </cell>
          <cell r="E1525">
            <v>853303000</v>
          </cell>
          <cell r="F1525">
            <v>288988000</v>
          </cell>
          <cell r="G1525">
            <v>3183551000</v>
          </cell>
          <cell r="H1525">
            <v>7434000</v>
          </cell>
          <cell r="I1525">
            <v>0</v>
          </cell>
          <cell r="J1525">
            <v>21373000</v>
          </cell>
          <cell r="K1525">
            <v>6180000</v>
          </cell>
          <cell r="L1525">
            <v>282000</v>
          </cell>
          <cell r="M1525">
            <v>756000</v>
          </cell>
          <cell r="N1525">
            <v>24317000</v>
          </cell>
          <cell r="O1525">
            <v>19862000</v>
          </cell>
          <cell r="P1525">
            <v>670000</v>
          </cell>
          <cell r="Q1525">
            <v>203475000</v>
          </cell>
          <cell r="R1525">
            <v>18143000</v>
          </cell>
        </row>
        <row r="1526">
          <cell r="A1526">
            <v>2007</v>
          </cell>
          <cell r="C1526" t="str">
            <v>IN</v>
          </cell>
          <cell r="D1526">
            <v>110143000</v>
          </cell>
          <cell r="E1526">
            <v>93628000</v>
          </cell>
          <cell r="F1526">
            <v>42360000</v>
          </cell>
          <cell r="G1526">
            <v>1561665000</v>
          </cell>
          <cell r="H1526">
            <v>911000</v>
          </cell>
          <cell r="I1526">
            <v>0</v>
          </cell>
          <cell r="J1526">
            <v>2071000</v>
          </cell>
          <cell r="K1526">
            <v>136000</v>
          </cell>
          <cell r="L1526">
            <v>0</v>
          </cell>
          <cell r="M1526">
            <v>536000</v>
          </cell>
          <cell r="N1526">
            <v>2339000</v>
          </cell>
          <cell r="O1526">
            <v>6937000</v>
          </cell>
          <cell r="P1526">
            <v>7000</v>
          </cell>
          <cell r="Q1526">
            <v>101198000</v>
          </cell>
          <cell r="R1526">
            <v>10639000</v>
          </cell>
        </row>
        <row r="1527">
          <cell r="A1527">
            <v>2007</v>
          </cell>
          <cell r="C1527" t="str">
            <v>IA</v>
          </cell>
          <cell r="D1527">
            <v>33730000</v>
          </cell>
          <cell r="E1527">
            <v>61349000</v>
          </cell>
          <cell r="F1527">
            <v>68261000</v>
          </cell>
          <cell r="G1527">
            <v>374670000</v>
          </cell>
          <cell r="H1527">
            <v>2982000</v>
          </cell>
          <cell r="I1527">
            <v>0</v>
          </cell>
          <cell r="J1527">
            <v>29000</v>
          </cell>
          <cell r="K1527">
            <v>339000</v>
          </cell>
          <cell r="L1527">
            <v>192000</v>
          </cell>
          <cell r="M1527">
            <v>1321000</v>
          </cell>
          <cell r="N1527">
            <v>484000</v>
          </cell>
          <cell r="O1527">
            <v>5895000</v>
          </cell>
          <cell r="P1527">
            <v>871000</v>
          </cell>
          <cell r="Q1527">
            <v>86559000</v>
          </cell>
          <cell r="R1527">
            <v>161909000</v>
          </cell>
        </row>
        <row r="1528">
          <cell r="A1528">
            <v>2007</v>
          </cell>
          <cell r="C1528" t="str">
            <v>KS</v>
          </cell>
          <cell r="D1528">
            <v>22613000</v>
          </cell>
          <cell r="E1528">
            <v>239404000</v>
          </cell>
          <cell r="F1528">
            <v>24067000</v>
          </cell>
          <cell r="G1528">
            <v>335000000</v>
          </cell>
          <cell r="H1528">
            <v>2601000</v>
          </cell>
          <cell r="I1528">
            <v>7000</v>
          </cell>
          <cell r="J1528">
            <v>175000</v>
          </cell>
          <cell r="K1528">
            <v>3967000</v>
          </cell>
          <cell r="L1528">
            <v>408000</v>
          </cell>
          <cell r="M1528">
            <v>34000</v>
          </cell>
          <cell r="N1528">
            <v>598000</v>
          </cell>
          <cell r="O1528">
            <v>5255000</v>
          </cell>
          <cell r="P1528">
            <v>410000</v>
          </cell>
          <cell r="Q1528">
            <v>77747000</v>
          </cell>
          <cell r="R1528">
            <v>11340000</v>
          </cell>
        </row>
        <row r="1529">
          <cell r="A1529">
            <v>2007</v>
          </cell>
          <cell r="C1529" t="str">
            <v>KY</v>
          </cell>
          <cell r="D1529">
            <v>51039000</v>
          </cell>
          <cell r="E1529">
            <v>108000</v>
          </cell>
          <cell r="F1529">
            <v>1553000</v>
          </cell>
          <cell r="G1529">
            <v>965590000</v>
          </cell>
          <cell r="H1529">
            <v>0</v>
          </cell>
          <cell r="I1529">
            <v>39000</v>
          </cell>
          <cell r="J1529">
            <v>0</v>
          </cell>
          <cell r="K1529">
            <v>3243000</v>
          </cell>
          <cell r="L1529">
            <v>0</v>
          </cell>
          <cell r="M1529">
            <v>1064000</v>
          </cell>
          <cell r="N1529">
            <v>0</v>
          </cell>
          <cell r="O1529">
            <v>11270000</v>
          </cell>
          <cell r="P1529">
            <v>0</v>
          </cell>
          <cell r="Q1529">
            <v>136201000</v>
          </cell>
          <cell r="R1529">
            <v>0</v>
          </cell>
        </row>
        <row r="1530">
          <cell r="A1530">
            <v>2007</v>
          </cell>
          <cell r="C1530" t="str">
            <v>LA</v>
          </cell>
          <cell r="D1530">
            <v>58296000</v>
          </cell>
          <cell r="E1530">
            <v>1221000</v>
          </cell>
          <cell r="F1530">
            <v>17905000</v>
          </cell>
          <cell r="G1530">
            <v>473478000</v>
          </cell>
          <cell r="H1530">
            <v>3862000</v>
          </cell>
          <cell r="I1530">
            <v>0</v>
          </cell>
          <cell r="J1530">
            <v>0</v>
          </cell>
          <cell r="K1530">
            <v>44000</v>
          </cell>
          <cell r="L1530">
            <v>10252000</v>
          </cell>
          <cell r="M1530">
            <v>0</v>
          </cell>
          <cell r="N1530">
            <v>814000</v>
          </cell>
          <cell r="O1530">
            <v>357000</v>
          </cell>
          <cell r="P1530">
            <v>10417000</v>
          </cell>
          <cell r="Q1530">
            <v>236078000</v>
          </cell>
          <cell r="R1530">
            <v>11000</v>
          </cell>
        </row>
        <row r="1531">
          <cell r="A1531">
            <v>2007</v>
          </cell>
          <cell r="C1531" t="str">
            <v>ME</v>
          </cell>
          <cell r="D1531">
            <v>11215000</v>
          </cell>
          <cell r="E1531">
            <v>76445000</v>
          </cell>
          <cell r="F1531">
            <v>15667000</v>
          </cell>
          <cell r="G1531">
            <v>291030000</v>
          </cell>
          <cell r="H1531">
            <v>287000</v>
          </cell>
          <cell r="I1531">
            <v>17000</v>
          </cell>
          <cell r="J1531">
            <v>2000</v>
          </cell>
          <cell r="K1531">
            <v>0</v>
          </cell>
          <cell r="L1531">
            <v>0</v>
          </cell>
          <cell r="M1531">
            <v>79000</v>
          </cell>
          <cell r="N1531">
            <v>15000</v>
          </cell>
          <cell r="O1531">
            <v>2079000</v>
          </cell>
          <cell r="P1531">
            <v>3000</v>
          </cell>
          <cell r="Q1531">
            <v>102399000</v>
          </cell>
          <cell r="R1531">
            <v>86888000</v>
          </cell>
        </row>
        <row r="1532">
          <cell r="A1532">
            <v>2007</v>
          </cell>
          <cell r="C1532" t="str">
            <v>MD</v>
          </cell>
          <cell r="D1532">
            <v>50457000</v>
          </cell>
          <cell r="E1532">
            <v>102270000</v>
          </cell>
          <cell r="F1532">
            <v>11114000</v>
          </cell>
          <cell r="G1532">
            <v>1025098000</v>
          </cell>
          <cell r="H1532">
            <v>5092000</v>
          </cell>
          <cell r="I1532">
            <v>0</v>
          </cell>
          <cell r="J1532">
            <v>1000</v>
          </cell>
          <cell r="K1532">
            <v>0</v>
          </cell>
          <cell r="L1532">
            <v>8491000</v>
          </cell>
          <cell r="M1532">
            <v>277000</v>
          </cell>
          <cell r="N1532">
            <v>1000</v>
          </cell>
          <cell r="O1532">
            <v>4039000</v>
          </cell>
          <cell r="P1532">
            <v>9249000</v>
          </cell>
          <cell r="Q1532">
            <v>349190000</v>
          </cell>
          <cell r="R1532">
            <v>344066000</v>
          </cell>
        </row>
        <row r="1533">
          <cell r="A1533">
            <v>2007</v>
          </cell>
          <cell r="C1533" t="str">
            <v>MA</v>
          </cell>
          <cell r="D1533">
            <v>54034000</v>
          </cell>
          <cell r="E1533">
            <v>1155642000</v>
          </cell>
          <cell r="F1533">
            <v>77023000</v>
          </cell>
          <cell r="G1533">
            <v>907986000</v>
          </cell>
          <cell r="H1533">
            <v>12104000</v>
          </cell>
          <cell r="I1533">
            <v>682000</v>
          </cell>
          <cell r="J1533">
            <v>484000</v>
          </cell>
          <cell r="K1533">
            <v>1010000</v>
          </cell>
          <cell r="L1533">
            <v>1905000</v>
          </cell>
          <cell r="M1533">
            <v>1050000</v>
          </cell>
          <cell r="N1533">
            <v>1464000</v>
          </cell>
          <cell r="O1533">
            <v>3231000</v>
          </cell>
          <cell r="P1533">
            <v>1947000</v>
          </cell>
          <cell r="Q1533">
            <v>283990000</v>
          </cell>
          <cell r="R1533">
            <v>69997000</v>
          </cell>
        </row>
        <row r="1534">
          <cell r="A1534">
            <v>2007</v>
          </cell>
          <cell r="C1534" t="str">
            <v>MI</v>
          </cell>
          <cell r="D1534">
            <v>185280000</v>
          </cell>
          <cell r="E1534">
            <v>1180987000</v>
          </cell>
          <cell r="F1534">
            <v>415864000</v>
          </cell>
          <cell r="G1534">
            <v>1467697000</v>
          </cell>
          <cell r="H1534">
            <v>0</v>
          </cell>
          <cell r="I1534">
            <v>0</v>
          </cell>
          <cell r="J1534">
            <v>33199000</v>
          </cell>
          <cell r="K1534">
            <v>1810000</v>
          </cell>
          <cell r="L1534">
            <v>0</v>
          </cell>
          <cell r="M1534">
            <v>50000</v>
          </cell>
          <cell r="N1534">
            <v>33351000</v>
          </cell>
          <cell r="O1534">
            <v>2337000</v>
          </cell>
          <cell r="P1534">
            <v>0</v>
          </cell>
          <cell r="Q1534">
            <v>484158000</v>
          </cell>
          <cell r="R1534">
            <v>6879000</v>
          </cell>
        </row>
        <row r="1535">
          <cell r="A1535">
            <v>2007</v>
          </cell>
          <cell r="C1535" t="str">
            <v>MN</v>
          </cell>
          <cell r="D1535">
            <v>70456000</v>
          </cell>
          <cell r="E1535">
            <v>338268000</v>
          </cell>
          <cell r="F1535">
            <v>192430000</v>
          </cell>
          <cell r="G1535">
            <v>1347764000</v>
          </cell>
          <cell r="H1535">
            <v>5251000</v>
          </cell>
          <cell r="I1535">
            <v>0</v>
          </cell>
          <cell r="J1535">
            <v>1034000</v>
          </cell>
          <cell r="K1535">
            <v>11721000</v>
          </cell>
          <cell r="L1535">
            <v>929000</v>
          </cell>
          <cell r="M1535">
            <v>2962000</v>
          </cell>
          <cell r="N1535">
            <v>2230000</v>
          </cell>
          <cell r="O1535">
            <v>27169000</v>
          </cell>
          <cell r="P1535">
            <v>1244000</v>
          </cell>
          <cell r="Q1535">
            <v>193757000</v>
          </cell>
          <cell r="R1535">
            <v>264153000</v>
          </cell>
        </row>
        <row r="1536">
          <cell r="A1536">
            <v>2007</v>
          </cell>
          <cell r="C1536" t="str">
            <v>MS</v>
          </cell>
          <cell r="D1536">
            <v>22630000</v>
          </cell>
          <cell r="E1536">
            <v>104000</v>
          </cell>
          <cell r="F1536">
            <v>29653000</v>
          </cell>
          <cell r="G1536">
            <v>430448000</v>
          </cell>
          <cell r="H1536">
            <v>4348000</v>
          </cell>
          <cell r="I1536">
            <v>35000</v>
          </cell>
          <cell r="J1536">
            <v>13000</v>
          </cell>
          <cell r="K1536">
            <v>24000</v>
          </cell>
          <cell r="L1536">
            <v>0</v>
          </cell>
          <cell r="M1536">
            <v>63000</v>
          </cell>
          <cell r="N1536">
            <v>312000</v>
          </cell>
          <cell r="O1536">
            <v>5447000</v>
          </cell>
          <cell r="P1536">
            <v>0</v>
          </cell>
          <cell r="Q1536">
            <v>11276000</v>
          </cell>
          <cell r="R1536">
            <v>26052000</v>
          </cell>
        </row>
        <row r="1537">
          <cell r="A1537">
            <v>2007</v>
          </cell>
          <cell r="C1537" t="str">
            <v>MO</v>
          </cell>
          <cell r="D1537">
            <v>16181000</v>
          </cell>
          <cell r="E1537">
            <v>58434000</v>
          </cell>
          <cell r="F1537">
            <v>138523000</v>
          </cell>
          <cell r="G1537">
            <v>962311000</v>
          </cell>
          <cell r="H1537">
            <v>108000</v>
          </cell>
          <cell r="I1537">
            <v>2765000</v>
          </cell>
          <cell r="J1537">
            <v>3116000</v>
          </cell>
          <cell r="K1537">
            <v>141000</v>
          </cell>
          <cell r="L1537">
            <v>0</v>
          </cell>
          <cell r="M1537">
            <v>2811000</v>
          </cell>
          <cell r="N1537">
            <v>6651000</v>
          </cell>
          <cell r="O1537">
            <v>3121000</v>
          </cell>
          <cell r="P1537">
            <v>0</v>
          </cell>
          <cell r="Q1537">
            <v>122185000</v>
          </cell>
          <cell r="R1537">
            <v>5236000</v>
          </cell>
        </row>
        <row r="1538">
          <cell r="A1538">
            <v>2007</v>
          </cell>
          <cell r="C1538" t="str">
            <v>MT</v>
          </cell>
          <cell r="D1538">
            <v>14320000</v>
          </cell>
          <cell r="E1538">
            <v>10391000</v>
          </cell>
          <cell r="F1538">
            <v>43902000</v>
          </cell>
          <cell r="G1538">
            <v>154859000</v>
          </cell>
          <cell r="H1538">
            <v>1365000</v>
          </cell>
          <cell r="I1538">
            <v>0</v>
          </cell>
          <cell r="J1538">
            <v>30000</v>
          </cell>
          <cell r="K1538">
            <v>0</v>
          </cell>
          <cell r="L1538">
            <v>0</v>
          </cell>
          <cell r="M1538">
            <v>23000</v>
          </cell>
          <cell r="N1538">
            <v>317000</v>
          </cell>
          <cell r="O1538">
            <v>532000</v>
          </cell>
          <cell r="P1538">
            <v>9000</v>
          </cell>
          <cell r="Q1538">
            <v>29103000</v>
          </cell>
          <cell r="R1538">
            <v>0</v>
          </cell>
        </row>
        <row r="1539">
          <cell r="A1539">
            <v>2007</v>
          </cell>
          <cell r="C1539" t="str">
            <v>NE</v>
          </cell>
          <cell r="D1539">
            <v>39779000</v>
          </cell>
          <cell r="E1539">
            <v>103957000</v>
          </cell>
          <cell r="F1539">
            <v>84180000</v>
          </cell>
          <cell r="G1539">
            <v>497650000</v>
          </cell>
          <cell r="H1539">
            <v>1635000</v>
          </cell>
          <cell r="I1539">
            <v>0</v>
          </cell>
          <cell r="J1539">
            <v>11097000</v>
          </cell>
          <cell r="K1539">
            <v>69000</v>
          </cell>
          <cell r="L1539">
            <v>0</v>
          </cell>
          <cell r="M1539">
            <v>581000</v>
          </cell>
          <cell r="N1539">
            <v>11343000</v>
          </cell>
          <cell r="O1539">
            <v>2727000</v>
          </cell>
          <cell r="P1539">
            <v>0</v>
          </cell>
          <cell r="Q1539">
            <v>49301000</v>
          </cell>
          <cell r="R1539">
            <v>928000</v>
          </cell>
        </row>
        <row r="1540">
          <cell r="A1540">
            <v>2007</v>
          </cell>
          <cell r="C1540" t="str">
            <v>NV</v>
          </cell>
          <cell r="D1540">
            <v>41342000</v>
          </cell>
          <cell r="E1540">
            <v>50958000</v>
          </cell>
          <cell r="F1540">
            <v>25002000</v>
          </cell>
          <cell r="G1540">
            <v>470361000</v>
          </cell>
          <cell r="H1540">
            <v>1925000</v>
          </cell>
          <cell r="I1540">
            <v>0</v>
          </cell>
          <cell r="J1540">
            <v>1655000</v>
          </cell>
          <cell r="K1540">
            <v>987000</v>
          </cell>
          <cell r="L1540">
            <v>0</v>
          </cell>
          <cell r="M1540">
            <v>354000</v>
          </cell>
          <cell r="N1540">
            <v>1882000</v>
          </cell>
          <cell r="O1540">
            <v>4374000</v>
          </cell>
          <cell r="P1540">
            <v>69000</v>
          </cell>
          <cell r="Q1540">
            <v>29952000</v>
          </cell>
          <cell r="R1540">
            <v>21902000</v>
          </cell>
        </row>
        <row r="1541">
          <cell r="A1541">
            <v>2007</v>
          </cell>
          <cell r="C1541" t="str">
            <v>NH</v>
          </cell>
          <cell r="D1541">
            <v>25701000</v>
          </cell>
          <cell r="E1541">
            <v>1273000</v>
          </cell>
          <cell r="F1541">
            <v>186641000</v>
          </cell>
          <cell r="G1541">
            <v>181244000</v>
          </cell>
          <cell r="H1541">
            <v>390000</v>
          </cell>
          <cell r="I1541">
            <v>165000</v>
          </cell>
          <cell r="J1541">
            <v>15594000</v>
          </cell>
          <cell r="K1541">
            <v>105000</v>
          </cell>
          <cell r="L1541">
            <v>0</v>
          </cell>
          <cell r="M1541">
            <v>2329000</v>
          </cell>
          <cell r="N1541">
            <v>16565000</v>
          </cell>
          <cell r="O1541">
            <v>1092000</v>
          </cell>
          <cell r="P1541">
            <v>0</v>
          </cell>
          <cell r="Q1541">
            <v>45098000</v>
          </cell>
          <cell r="R1541">
            <v>14392000</v>
          </cell>
        </row>
        <row r="1542">
          <cell r="A1542">
            <v>2007</v>
          </cell>
          <cell r="C1542" t="str">
            <v>NJ</v>
          </cell>
          <cell r="D1542">
            <v>148255000</v>
          </cell>
          <cell r="E1542">
            <v>547049000</v>
          </cell>
          <cell r="F1542">
            <v>259600000</v>
          </cell>
          <cell r="G1542">
            <v>1334479000</v>
          </cell>
          <cell r="H1542">
            <v>9440000</v>
          </cell>
          <cell r="I1542">
            <v>0</v>
          </cell>
          <cell r="J1542">
            <v>20471000</v>
          </cell>
          <cell r="K1542">
            <v>21708000</v>
          </cell>
          <cell r="L1542">
            <v>4745000</v>
          </cell>
          <cell r="M1542">
            <v>8109000</v>
          </cell>
          <cell r="N1542">
            <v>21136000</v>
          </cell>
          <cell r="O1542">
            <v>39579000</v>
          </cell>
          <cell r="P1542">
            <v>5037000</v>
          </cell>
          <cell r="Q1542">
            <v>210908000</v>
          </cell>
          <cell r="R1542">
            <v>475557000</v>
          </cell>
        </row>
        <row r="1543">
          <cell r="A1543">
            <v>2007</v>
          </cell>
          <cell r="C1543" t="str">
            <v>NM</v>
          </cell>
          <cell r="D1543">
            <v>17870000</v>
          </cell>
          <cell r="E1543">
            <v>131313000</v>
          </cell>
          <cell r="F1543">
            <v>1734000</v>
          </cell>
          <cell r="G1543">
            <v>290173000</v>
          </cell>
          <cell r="H1543">
            <v>2752000</v>
          </cell>
          <cell r="I1543">
            <v>0</v>
          </cell>
          <cell r="J1543">
            <v>1017000</v>
          </cell>
          <cell r="K1543">
            <v>1967000</v>
          </cell>
          <cell r="L1543">
            <v>0</v>
          </cell>
          <cell r="M1543">
            <v>263000</v>
          </cell>
          <cell r="N1543">
            <v>1020000</v>
          </cell>
          <cell r="O1543">
            <v>12748000</v>
          </cell>
          <cell r="P1543">
            <v>24000</v>
          </cell>
          <cell r="Q1543">
            <v>55286000</v>
          </cell>
          <cell r="R1543">
            <v>7547000</v>
          </cell>
        </row>
        <row r="1544">
          <cell r="A1544">
            <v>2007</v>
          </cell>
          <cell r="C1544" t="str">
            <v>NY</v>
          </cell>
          <cell r="D1544">
            <v>303169000</v>
          </cell>
          <cell r="E1544">
            <v>479100000</v>
          </cell>
          <cell r="F1544">
            <v>583438000</v>
          </cell>
          <cell r="G1544">
            <v>8136714000</v>
          </cell>
          <cell r="H1544">
            <v>11940000</v>
          </cell>
          <cell r="I1544">
            <v>0</v>
          </cell>
          <cell r="J1544">
            <v>0</v>
          </cell>
          <cell r="K1544">
            <v>78689000</v>
          </cell>
          <cell r="L1544">
            <v>0</v>
          </cell>
          <cell r="M1544">
            <v>1194000</v>
          </cell>
          <cell r="N1544">
            <v>889000</v>
          </cell>
          <cell r="O1544">
            <v>132911000</v>
          </cell>
          <cell r="P1544">
            <v>68000</v>
          </cell>
          <cell r="Q1544">
            <v>1169461000</v>
          </cell>
          <cell r="R1544">
            <v>812137000</v>
          </cell>
        </row>
        <row r="1545">
          <cell r="A1545">
            <v>2007</v>
          </cell>
          <cell r="C1545" t="str">
            <v>NC</v>
          </cell>
          <cell r="D1545">
            <v>158354000</v>
          </cell>
          <cell r="E1545">
            <v>235907000</v>
          </cell>
          <cell r="F1545">
            <v>13887000</v>
          </cell>
          <cell r="G1545">
            <v>1261736000</v>
          </cell>
          <cell r="H1545">
            <v>3978000</v>
          </cell>
          <cell r="I1545">
            <v>0</v>
          </cell>
          <cell r="J1545">
            <v>18000</v>
          </cell>
          <cell r="K1545">
            <v>7763000</v>
          </cell>
          <cell r="L1545">
            <v>9000</v>
          </cell>
          <cell r="M1545">
            <v>2160000</v>
          </cell>
          <cell r="N1545">
            <v>91000</v>
          </cell>
          <cell r="O1545">
            <v>14614000</v>
          </cell>
          <cell r="P1545">
            <v>108000</v>
          </cell>
          <cell r="Q1545">
            <v>0</v>
          </cell>
          <cell r="R1545">
            <v>384137000</v>
          </cell>
        </row>
        <row r="1546">
          <cell r="A1546">
            <v>2007</v>
          </cell>
          <cell r="C1546" t="str">
            <v>ND</v>
          </cell>
          <cell r="D1546">
            <v>7468000</v>
          </cell>
          <cell r="E1546">
            <v>5117000</v>
          </cell>
          <cell r="F1546">
            <v>6440000</v>
          </cell>
          <cell r="G1546">
            <v>223579000</v>
          </cell>
          <cell r="H1546">
            <v>306000</v>
          </cell>
          <cell r="I1546">
            <v>2000</v>
          </cell>
          <cell r="J1546">
            <v>172000</v>
          </cell>
          <cell r="K1546">
            <v>1193000</v>
          </cell>
          <cell r="L1546">
            <v>0</v>
          </cell>
          <cell r="M1546">
            <v>30000</v>
          </cell>
          <cell r="N1546">
            <v>188000</v>
          </cell>
          <cell r="O1546">
            <v>1975000</v>
          </cell>
          <cell r="P1546">
            <v>10000</v>
          </cell>
          <cell r="Q1546">
            <v>9668000</v>
          </cell>
          <cell r="R1546">
            <v>15552000</v>
          </cell>
        </row>
        <row r="1547">
          <cell r="A1547">
            <v>2007</v>
          </cell>
          <cell r="C1547" t="str">
            <v>OH</v>
          </cell>
          <cell r="D1547">
            <v>260632000</v>
          </cell>
          <cell r="E1547">
            <v>182887000</v>
          </cell>
          <cell r="F1547">
            <v>250893000</v>
          </cell>
          <cell r="G1547">
            <v>3394655000</v>
          </cell>
          <cell r="H1547">
            <v>1617000</v>
          </cell>
          <cell r="I1547">
            <v>0</v>
          </cell>
          <cell r="J1547">
            <v>1747000</v>
          </cell>
          <cell r="K1547">
            <v>13887000</v>
          </cell>
          <cell r="L1547">
            <v>0</v>
          </cell>
          <cell r="M1547">
            <v>1656000</v>
          </cell>
          <cell r="N1547">
            <v>3365000</v>
          </cell>
          <cell r="O1547">
            <v>58906000</v>
          </cell>
          <cell r="P1547">
            <v>0</v>
          </cell>
          <cell r="Q1547">
            <v>570060000</v>
          </cell>
          <cell r="R1547">
            <v>59797000</v>
          </cell>
        </row>
        <row r="1548">
          <cell r="A1548">
            <v>2007</v>
          </cell>
          <cell r="C1548" t="str">
            <v>OK</v>
          </cell>
          <cell r="D1548">
            <v>42450000</v>
          </cell>
          <cell r="E1548">
            <v>14108000</v>
          </cell>
          <cell r="F1548">
            <v>92980000</v>
          </cell>
          <cell r="G1548">
            <v>653410000</v>
          </cell>
          <cell r="H1548">
            <v>6110000</v>
          </cell>
          <cell r="I1548">
            <v>16000</v>
          </cell>
          <cell r="J1548">
            <v>0</v>
          </cell>
          <cell r="K1548">
            <v>4533000</v>
          </cell>
          <cell r="L1548">
            <v>12000</v>
          </cell>
          <cell r="M1548">
            <v>550000</v>
          </cell>
          <cell r="N1548">
            <v>915000</v>
          </cell>
          <cell r="O1548">
            <v>29563000</v>
          </cell>
          <cell r="P1548">
            <v>495000</v>
          </cell>
          <cell r="Q1548">
            <v>32558000</v>
          </cell>
          <cell r="R1548">
            <v>53620000</v>
          </cell>
        </row>
        <row r="1549">
          <cell r="A1549">
            <v>2007</v>
          </cell>
          <cell r="C1549" t="str">
            <v>OR</v>
          </cell>
          <cell r="D1549">
            <v>43105000</v>
          </cell>
          <cell r="E1549">
            <v>136104000</v>
          </cell>
          <cell r="F1549">
            <v>37788000</v>
          </cell>
          <cell r="G1549">
            <v>969355000</v>
          </cell>
          <cell r="H1549">
            <v>27438000</v>
          </cell>
          <cell r="I1549">
            <v>0</v>
          </cell>
          <cell r="J1549">
            <v>1000</v>
          </cell>
          <cell r="K1549">
            <v>502000</v>
          </cell>
          <cell r="L1549">
            <v>21000</v>
          </cell>
          <cell r="M1549">
            <v>112000</v>
          </cell>
          <cell r="N1549">
            <v>27000</v>
          </cell>
          <cell r="O1549">
            <v>5701000</v>
          </cell>
          <cell r="P1549">
            <v>21000</v>
          </cell>
          <cell r="Q1549">
            <v>237811000</v>
          </cell>
          <cell r="R1549">
            <v>42993000</v>
          </cell>
        </row>
        <row r="1550">
          <cell r="A1550">
            <v>2007</v>
          </cell>
          <cell r="C1550" t="str">
            <v>PA</v>
          </cell>
          <cell r="D1550">
            <v>182384000</v>
          </cell>
          <cell r="E1550">
            <v>424012000</v>
          </cell>
          <cell r="F1550">
            <v>1036756000</v>
          </cell>
          <cell r="G1550">
            <v>3427050000</v>
          </cell>
          <cell r="H1550">
            <v>2845000</v>
          </cell>
          <cell r="I1550">
            <v>1915000</v>
          </cell>
          <cell r="J1550">
            <v>9973000</v>
          </cell>
          <cell r="K1550">
            <v>10973000</v>
          </cell>
          <cell r="L1550">
            <v>0</v>
          </cell>
          <cell r="M1550">
            <v>2618000</v>
          </cell>
          <cell r="N1550">
            <v>16439000</v>
          </cell>
          <cell r="O1550">
            <v>20505000</v>
          </cell>
          <cell r="P1550">
            <v>0</v>
          </cell>
          <cell r="Q1550">
            <v>593525000</v>
          </cell>
          <cell r="R1550">
            <v>150312000</v>
          </cell>
        </row>
        <row r="1551">
          <cell r="A1551">
            <v>2007</v>
          </cell>
          <cell r="C1551" t="str">
            <v>RI</v>
          </cell>
          <cell r="D1551">
            <v>33820000</v>
          </cell>
          <cell r="E1551">
            <v>167471000</v>
          </cell>
          <cell r="F1551">
            <v>5362000</v>
          </cell>
          <cell r="G1551">
            <v>135822000</v>
          </cell>
          <cell r="H1551">
            <v>807000</v>
          </cell>
          <cell r="I1551">
            <v>85000</v>
          </cell>
          <cell r="J1551">
            <v>915000</v>
          </cell>
          <cell r="K1551">
            <v>31892000</v>
          </cell>
          <cell r="L1551">
            <v>199000</v>
          </cell>
          <cell r="M1551">
            <v>218000</v>
          </cell>
          <cell r="N1551">
            <v>983000</v>
          </cell>
          <cell r="O1551">
            <v>33069000</v>
          </cell>
          <cell r="P1551">
            <v>200000</v>
          </cell>
          <cell r="Q1551">
            <v>60072000</v>
          </cell>
          <cell r="R1551">
            <v>0</v>
          </cell>
        </row>
        <row r="1552">
          <cell r="A1552">
            <v>2007</v>
          </cell>
          <cell r="C1552" t="str">
            <v>SC</v>
          </cell>
          <cell r="D1552">
            <v>56417000</v>
          </cell>
          <cell r="E1552">
            <v>104314000</v>
          </cell>
          <cell r="F1552">
            <v>421000</v>
          </cell>
          <cell r="G1552">
            <v>438097000</v>
          </cell>
          <cell r="H1552">
            <v>0</v>
          </cell>
          <cell r="I1552">
            <v>2356000</v>
          </cell>
          <cell r="J1552">
            <v>0</v>
          </cell>
          <cell r="K1552">
            <v>70000</v>
          </cell>
          <cell r="L1552">
            <v>0</v>
          </cell>
          <cell r="M1552">
            <v>3557000</v>
          </cell>
          <cell r="N1552">
            <v>0</v>
          </cell>
          <cell r="O1552">
            <v>1109000</v>
          </cell>
          <cell r="P1552">
            <v>0</v>
          </cell>
          <cell r="Q1552">
            <v>146039000</v>
          </cell>
          <cell r="R1552">
            <v>96253000</v>
          </cell>
        </row>
        <row r="1553">
          <cell r="A1553">
            <v>2007</v>
          </cell>
          <cell r="C1553" t="str">
            <v>SD</v>
          </cell>
          <cell r="D1553">
            <v>18970000</v>
          </cell>
          <cell r="E1553">
            <v>11939000</v>
          </cell>
          <cell r="F1553">
            <v>8530000</v>
          </cell>
          <cell r="G1553">
            <v>210993000</v>
          </cell>
          <cell r="H1553">
            <v>1831000</v>
          </cell>
          <cell r="I1553">
            <v>16000</v>
          </cell>
          <cell r="J1553">
            <v>118000</v>
          </cell>
          <cell r="K1553">
            <v>97000</v>
          </cell>
          <cell r="L1553">
            <v>0</v>
          </cell>
          <cell r="M1553">
            <v>354000</v>
          </cell>
          <cell r="N1553">
            <v>186000</v>
          </cell>
          <cell r="O1553">
            <v>4409000</v>
          </cell>
          <cell r="P1553">
            <v>8000</v>
          </cell>
          <cell r="Q1553">
            <v>19070000</v>
          </cell>
          <cell r="R1553">
            <v>22003000</v>
          </cell>
        </row>
        <row r="1554">
          <cell r="A1554">
            <v>2007</v>
          </cell>
          <cell r="C1554" t="str">
            <v>TN</v>
          </cell>
          <cell r="D1554">
            <v>124466000</v>
          </cell>
          <cell r="E1554">
            <v>55274000</v>
          </cell>
          <cell r="F1554">
            <v>36728000</v>
          </cell>
          <cell r="G1554">
            <v>791707000</v>
          </cell>
          <cell r="H1554">
            <v>3631000</v>
          </cell>
          <cell r="I1554">
            <v>24000</v>
          </cell>
          <cell r="J1554">
            <v>1945000</v>
          </cell>
          <cell r="K1554">
            <v>1450000</v>
          </cell>
          <cell r="L1554">
            <v>1000</v>
          </cell>
          <cell r="M1554">
            <v>73000</v>
          </cell>
          <cell r="N1554">
            <v>2076000</v>
          </cell>
          <cell r="O1554">
            <v>2143000</v>
          </cell>
          <cell r="P1554">
            <v>1000</v>
          </cell>
          <cell r="Q1554">
            <v>132199000</v>
          </cell>
          <cell r="R1554">
            <v>594964000</v>
          </cell>
        </row>
        <row r="1555">
          <cell r="A1555">
            <v>2007</v>
          </cell>
          <cell r="C1555" t="str">
            <v>TX</v>
          </cell>
          <cell r="D1555">
            <v>178733000</v>
          </cell>
          <cell r="E1555">
            <v>17255000</v>
          </cell>
          <cell r="F1555">
            <v>33090000</v>
          </cell>
          <cell r="G1555">
            <v>2162305000</v>
          </cell>
          <cell r="H1555">
            <v>91710000</v>
          </cell>
          <cell r="I1555">
            <v>55000</v>
          </cell>
          <cell r="J1555">
            <v>24000</v>
          </cell>
          <cell r="K1555">
            <v>4724000</v>
          </cell>
          <cell r="L1555">
            <v>5856000</v>
          </cell>
          <cell r="M1555">
            <v>201000</v>
          </cell>
          <cell r="N1555">
            <v>790000</v>
          </cell>
          <cell r="O1555">
            <v>18395000</v>
          </cell>
          <cell r="P1555">
            <v>605658000</v>
          </cell>
          <cell r="Q1555">
            <v>203539000</v>
          </cell>
          <cell r="R1555">
            <v>642100000</v>
          </cell>
        </row>
        <row r="1556">
          <cell r="A1556">
            <v>2007</v>
          </cell>
          <cell r="C1556" t="str">
            <v>US</v>
          </cell>
          <cell r="D1556">
            <v>3933516000</v>
          </cell>
          <cell r="E1556">
            <v>9238637000</v>
          </cell>
          <cell r="F1556">
            <v>5258727000</v>
          </cell>
          <cell r="G1556">
            <v>64964624000</v>
          </cell>
          <cell r="H1556">
            <v>331568000</v>
          </cell>
          <cell r="I1556">
            <v>9015000</v>
          </cell>
          <cell r="J1556">
            <v>330837000</v>
          </cell>
          <cell r="K1556">
            <v>278137000</v>
          </cell>
          <cell r="L1556">
            <v>48403000</v>
          </cell>
          <cell r="M1556">
            <v>47854000</v>
          </cell>
          <cell r="N1556">
            <v>381423000</v>
          </cell>
          <cell r="O1556">
            <v>696444000</v>
          </cell>
          <cell r="P1556">
            <v>655031000</v>
          </cell>
          <cell r="Q1556">
            <v>13328994000</v>
          </cell>
          <cell r="R1556">
            <v>6626313000</v>
          </cell>
        </row>
        <row r="1557">
          <cell r="A1557">
            <v>2007</v>
          </cell>
          <cell r="C1557" t="str">
            <v>UT</v>
          </cell>
          <cell r="D1557">
            <v>17859000</v>
          </cell>
          <cell r="E1557">
            <v>0</v>
          </cell>
          <cell r="F1557">
            <v>3172000</v>
          </cell>
          <cell r="G1557">
            <v>246005000</v>
          </cell>
          <cell r="H1557">
            <v>608000</v>
          </cell>
          <cell r="I1557">
            <v>0</v>
          </cell>
          <cell r="J1557">
            <v>0</v>
          </cell>
          <cell r="K1557">
            <v>0</v>
          </cell>
          <cell r="L1557">
            <v>0</v>
          </cell>
          <cell r="M1557">
            <v>6000</v>
          </cell>
          <cell r="N1557">
            <v>23000</v>
          </cell>
          <cell r="O1557">
            <v>1530000</v>
          </cell>
          <cell r="P1557">
            <v>20000</v>
          </cell>
          <cell r="Q1557">
            <v>37841000</v>
          </cell>
          <cell r="R1557">
            <v>217197000</v>
          </cell>
        </row>
        <row r="1558">
          <cell r="A1558">
            <v>2007</v>
          </cell>
          <cell r="C1558" t="str">
            <v>VT</v>
          </cell>
          <cell r="D1558">
            <v>17162000</v>
          </cell>
          <cell r="E1558">
            <v>85395000</v>
          </cell>
          <cell r="F1558">
            <v>14748000</v>
          </cell>
          <cell r="G1558">
            <v>171798000</v>
          </cell>
          <cell r="H1558">
            <v>445000</v>
          </cell>
          <cell r="I1558">
            <v>0</v>
          </cell>
          <cell r="J1558">
            <v>16000</v>
          </cell>
          <cell r="K1558">
            <v>0</v>
          </cell>
          <cell r="L1558">
            <v>5000</v>
          </cell>
          <cell r="M1558">
            <v>7000</v>
          </cell>
          <cell r="N1558">
            <v>138000</v>
          </cell>
          <cell r="O1558">
            <v>1582000</v>
          </cell>
          <cell r="P1558">
            <v>140000</v>
          </cell>
          <cell r="Q1558">
            <v>32569000</v>
          </cell>
          <cell r="R1558">
            <v>27582000</v>
          </cell>
        </row>
        <row r="1559">
          <cell r="A1559">
            <v>2007</v>
          </cell>
          <cell r="C1559" t="str">
            <v>VA</v>
          </cell>
          <cell r="D1559">
            <v>151467000</v>
          </cell>
          <cell r="E1559">
            <v>84612000</v>
          </cell>
          <cell r="F1559">
            <v>11452000</v>
          </cell>
          <cell r="G1559">
            <v>1514712000</v>
          </cell>
          <cell r="H1559">
            <v>20349000</v>
          </cell>
          <cell r="I1559">
            <v>0</v>
          </cell>
          <cell r="J1559">
            <v>0</v>
          </cell>
          <cell r="K1559">
            <v>2048000</v>
          </cell>
          <cell r="L1559">
            <v>7000</v>
          </cell>
          <cell r="M1559">
            <v>939000</v>
          </cell>
          <cell r="N1559">
            <v>645000</v>
          </cell>
          <cell r="O1559">
            <v>11231000</v>
          </cell>
          <cell r="P1559">
            <v>256000</v>
          </cell>
          <cell r="Q1559">
            <v>199295000</v>
          </cell>
          <cell r="R1559">
            <v>650836000</v>
          </cell>
        </row>
        <row r="1560">
          <cell r="A1560">
            <v>2007</v>
          </cell>
          <cell r="C1560" t="str">
            <v>WA</v>
          </cell>
          <cell r="D1560">
            <v>151433000</v>
          </cell>
          <cell r="E1560">
            <v>322086000</v>
          </cell>
          <cell r="F1560">
            <v>41798000</v>
          </cell>
          <cell r="G1560">
            <v>1119340000</v>
          </cell>
          <cell r="H1560">
            <v>8066000</v>
          </cell>
          <cell r="I1560">
            <v>114000</v>
          </cell>
          <cell r="J1560">
            <v>822000</v>
          </cell>
          <cell r="K1560">
            <v>128000</v>
          </cell>
          <cell r="L1560">
            <v>144000</v>
          </cell>
          <cell r="M1560">
            <v>3201000</v>
          </cell>
          <cell r="N1560">
            <v>1435000</v>
          </cell>
          <cell r="O1560">
            <v>19037000</v>
          </cell>
          <cell r="P1560">
            <v>488000</v>
          </cell>
          <cell r="Q1560">
            <v>289716000</v>
          </cell>
          <cell r="R1560">
            <v>438786000</v>
          </cell>
        </row>
        <row r="1561">
          <cell r="A1561">
            <v>2007</v>
          </cell>
          <cell r="C1561" t="str">
            <v>WV</v>
          </cell>
          <cell r="D1561">
            <v>21218000</v>
          </cell>
          <cell r="E1561">
            <v>15121000</v>
          </cell>
          <cell r="F1561">
            <v>3059000</v>
          </cell>
          <cell r="G1561">
            <v>201978000</v>
          </cell>
          <cell r="H1561">
            <v>2473000</v>
          </cell>
          <cell r="I1561">
            <v>0</v>
          </cell>
          <cell r="J1561">
            <v>0</v>
          </cell>
          <cell r="K1561">
            <v>257000</v>
          </cell>
          <cell r="L1561">
            <v>3501000</v>
          </cell>
          <cell r="M1561">
            <v>87000</v>
          </cell>
          <cell r="N1561">
            <v>601000</v>
          </cell>
          <cell r="O1561">
            <v>1284000</v>
          </cell>
          <cell r="P1561">
            <v>4331000</v>
          </cell>
          <cell r="Q1561">
            <v>55920000</v>
          </cell>
          <cell r="R1561">
            <v>61000</v>
          </cell>
        </row>
        <row r="1562">
          <cell r="A1562">
            <v>2007</v>
          </cell>
          <cell r="C1562" t="str">
            <v>WI</v>
          </cell>
          <cell r="D1562">
            <v>88684000</v>
          </cell>
          <cell r="E1562">
            <v>256050000</v>
          </cell>
          <cell r="F1562">
            <v>548211000</v>
          </cell>
          <cell r="G1562">
            <v>1421682000</v>
          </cell>
          <cell r="H1562">
            <v>13236000</v>
          </cell>
          <cell r="I1562">
            <v>1000</v>
          </cell>
          <cell r="J1562">
            <v>1981000</v>
          </cell>
          <cell r="K1562">
            <v>14768000</v>
          </cell>
          <cell r="L1562">
            <v>305000</v>
          </cell>
          <cell r="M1562">
            <v>128000</v>
          </cell>
          <cell r="N1562">
            <v>3268000</v>
          </cell>
          <cell r="O1562">
            <v>20822000</v>
          </cell>
          <cell r="P1562">
            <v>382000</v>
          </cell>
          <cell r="Q1562">
            <v>255786000</v>
          </cell>
          <cell r="R1562">
            <v>98157000</v>
          </cell>
        </row>
        <row r="1563">
          <cell r="A1563">
            <v>2007</v>
          </cell>
          <cell r="C1563" t="str">
            <v>WY</v>
          </cell>
          <cell r="D1563">
            <v>29890000</v>
          </cell>
          <cell r="E1563">
            <v>377000</v>
          </cell>
          <cell r="F1563">
            <v>3043000</v>
          </cell>
          <cell r="G1563">
            <v>117527000</v>
          </cell>
          <cell r="H1563">
            <v>0</v>
          </cell>
          <cell r="I1563">
            <v>19000</v>
          </cell>
          <cell r="J1563">
            <v>0</v>
          </cell>
          <cell r="K1563">
            <v>275000</v>
          </cell>
          <cell r="L1563">
            <v>0</v>
          </cell>
          <cell r="M1563">
            <v>763000</v>
          </cell>
          <cell r="N1563">
            <v>4000</v>
          </cell>
          <cell r="O1563">
            <v>2039000</v>
          </cell>
          <cell r="P1563">
            <v>0</v>
          </cell>
          <cell r="Q1563">
            <v>23900000</v>
          </cell>
          <cell r="R1563">
            <v>1000</v>
          </cell>
        </row>
        <row r="1564">
          <cell r="A1564">
            <v>2008</v>
          </cell>
          <cell r="C1564" t="str">
            <v>AL</v>
          </cell>
          <cell r="D1564">
            <v>79054000</v>
          </cell>
          <cell r="E1564">
            <v>192799000</v>
          </cell>
          <cell r="F1564">
            <v>37019000</v>
          </cell>
          <cell r="G1564">
            <v>422920000</v>
          </cell>
          <cell r="H1564">
            <v>7799000</v>
          </cell>
          <cell r="I1564">
            <v>0</v>
          </cell>
          <cell r="J1564">
            <v>829000</v>
          </cell>
          <cell r="K1564">
            <v>0</v>
          </cell>
          <cell r="L1564">
            <v>0</v>
          </cell>
          <cell r="M1564">
            <v>511000</v>
          </cell>
          <cell r="N1564">
            <v>1056000</v>
          </cell>
          <cell r="O1564">
            <v>9082000</v>
          </cell>
          <cell r="P1564">
            <v>37000</v>
          </cell>
          <cell r="Q1564">
            <v>46589000</v>
          </cell>
          <cell r="R1564">
            <v>54554000</v>
          </cell>
        </row>
        <row r="1565">
          <cell r="A1565">
            <v>2008</v>
          </cell>
          <cell r="C1565" t="str">
            <v>AK</v>
          </cell>
          <cell r="D1565">
            <v>35361000</v>
          </cell>
          <cell r="E1565">
            <v>0</v>
          </cell>
          <cell r="F1565">
            <v>72344000</v>
          </cell>
          <cell r="G1565">
            <v>170397000</v>
          </cell>
          <cell r="H1565">
            <v>4367000</v>
          </cell>
          <cell r="I1565">
            <v>0</v>
          </cell>
          <cell r="J1565">
            <v>1128000</v>
          </cell>
          <cell r="K1565">
            <v>2558000</v>
          </cell>
          <cell r="L1565">
            <v>0</v>
          </cell>
          <cell r="M1565">
            <v>55000</v>
          </cell>
          <cell r="N1565">
            <v>1360000</v>
          </cell>
          <cell r="O1565">
            <v>5495000</v>
          </cell>
          <cell r="P1565">
            <v>0</v>
          </cell>
          <cell r="Q1565">
            <v>129686000</v>
          </cell>
          <cell r="R1565">
            <v>35771000</v>
          </cell>
        </row>
        <row r="1566">
          <cell r="A1566">
            <v>2008</v>
          </cell>
          <cell r="C1566" t="str">
            <v>AZ</v>
          </cell>
          <cell r="D1566">
            <v>59703000</v>
          </cell>
          <cell r="E1566">
            <v>11077000</v>
          </cell>
          <cell r="F1566">
            <v>150290000</v>
          </cell>
          <cell r="G1566">
            <v>1323753000</v>
          </cell>
          <cell r="H1566">
            <v>12116000</v>
          </cell>
          <cell r="I1566">
            <v>0</v>
          </cell>
          <cell r="J1566">
            <v>38000</v>
          </cell>
          <cell r="K1566">
            <v>629000</v>
          </cell>
          <cell r="L1566">
            <v>0</v>
          </cell>
          <cell r="M1566">
            <v>0</v>
          </cell>
          <cell r="N1566">
            <v>97000</v>
          </cell>
          <cell r="O1566">
            <v>20870000</v>
          </cell>
          <cell r="P1566">
            <v>639000</v>
          </cell>
          <cell r="Q1566">
            <v>149675000</v>
          </cell>
          <cell r="R1566">
            <v>16733000</v>
          </cell>
        </row>
        <row r="1567">
          <cell r="A1567">
            <v>2008</v>
          </cell>
          <cell r="C1567" t="str">
            <v>AR</v>
          </cell>
          <cell r="D1567">
            <v>57656000</v>
          </cell>
          <cell r="E1567">
            <v>15000</v>
          </cell>
          <cell r="F1567">
            <v>18095000</v>
          </cell>
          <cell r="G1567">
            <v>534448000</v>
          </cell>
          <cell r="H1567">
            <v>1407000</v>
          </cell>
          <cell r="I1567">
            <v>0</v>
          </cell>
          <cell r="J1567">
            <v>0</v>
          </cell>
          <cell r="K1567">
            <v>0</v>
          </cell>
          <cell r="L1567">
            <v>24000</v>
          </cell>
          <cell r="M1567">
            <v>0</v>
          </cell>
          <cell r="N1567">
            <v>39000</v>
          </cell>
          <cell r="O1567">
            <v>0</v>
          </cell>
          <cell r="P1567">
            <v>24000</v>
          </cell>
          <cell r="Q1567">
            <v>15918000</v>
          </cell>
          <cell r="R1567">
            <v>32000</v>
          </cell>
        </row>
        <row r="1568">
          <cell r="A1568">
            <v>2008</v>
          </cell>
          <cell r="C1568" t="str">
            <v>CA</v>
          </cell>
          <cell r="D1568">
            <v>380503000</v>
          </cell>
          <cell r="E1568">
            <v>168075000</v>
          </cell>
          <cell r="F1568">
            <v>142069000</v>
          </cell>
          <cell r="G1568">
            <v>13234392000</v>
          </cell>
          <cell r="H1568">
            <v>4396000</v>
          </cell>
          <cell r="I1568">
            <v>0</v>
          </cell>
          <cell r="J1568">
            <v>95262000</v>
          </cell>
          <cell r="K1568">
            <v>248000</v>
          </cell>
          <cell r="L1568">
            <v>0</v>
          </cell>
          <cell r="M1568">
            <v>3728000</v>
          </cell>
          <cell r="N1568">
            <v>95694000</v>
          </cell>
          <cell r="O1568">
            <v>28070000</v>
          </cell>
          <cell r="P1568">
            <v>37000</v>
          </cell>
          <cell r="Q1568">
            <v>5632703000</v>
          </cell>
          <cell r="R1568">
            <v>359443000</v>
          </cell>
        </row>
        <row r="1569">
          <cell r="A1569">
            <v>2008</v>
          </cell>
          <cell r="C1569" t="str">
            <v>CO</v>
          </cell>
          <cell r="D1569">
            <v>56688000</v>
          </cell>
          <cell r="E1569">
            <v>14336000</v>
          </cell>
          <cell r="F1569">
            <v>74987000</v>
          </cell>
          <cell r="G1569">
            <v>1086575000</v>
          </cell>
          <cell r="H1569">
            <v>1381000</v>
          </cell>
          <cell r="I1569">
            <v>5000</v>
          </cell>
          <cell r="J1569">
            <v>62000</v>
          </cell>
          <cell r="K1569">
            <v>36634000</v>
          </cell>
          <cell r="L1569">
            <v>0</v>
          </cell>
          <cell r="M1569">
            <v>987000</v>
          </cell>
          <cell r="N1569">
            <v>354000</v>
          </cell>
          <cell r="O1569">
            <v>89769000</v>
          </cell>
          <cell r="P1569">
            <v>44000</v>
          </cell>
          <cell r="Q1569">
            <v>58955000</v>
          </cell>
          <cell r="R1569">
            <v>14347000</v>
          </cell>
        </row>
        <row r="1570">
          <cell r="A1570">
            <v>2008</v>
          </cell>
          <cell r="C1570" t="str">
            <v>CT</v>
          </cell>
          <cell r="D1570">
            <v>84568000</v>
          </cell>
          <cell r="E1570">
            <v>167473000</v>
          </cell>
          <cell r="F1570">
            <v>35335000</v>
          </cell>
          <cell r="G1570">
            <v>1029909000</v>
          </cell>
          <cell r="H1570">
            <v>940000</v>
          </cell>
          <cell r="I1570">
            <v>0</v>
          </cell>
          <cell r="J1570">
            <v>109000</v>
          </cell>
          <cell r="K1570">
            <v>1341000</v>
          </cell>
          <cell r="L1570">
            <v>258000</v>
          </cell>
          <cell r="M1570">
            <v>1176000</v>
          </cell>
          <cell r="N1570">
            <v>1563000</v>
          </cell>
          <cell r="O1570">
            <v>3110000</v>
          </cell>
          <cell r="P1570">
            <v>264000</v>
          </cell>
          <cell r="Q1570">
            <v>110827000</v>
          </cell>
          <cell r="R1570">
            <v>90960000</v>
          </cell>
        </row>
        <row r="1571">
          <cell r="A1571">
            <v>2008</v>
          </cell>
          <cell r="C1571" t="str">
            <v>DE</v>
          </cell>
          <cell r="D1571">
            <v>14567000</v>
          </cell>
          <cell r="E1571">
            <v>83000</v>
          </cell>
          <cell r="F1571">
            <v>60959000</v>
          </cell>
          <cell r="G1571">
            <v>261433000</v>
          </cell>
          <cell r="H1571">
            <v>0</v>
          </cell>
          <cell r="I1571">
            <v>0</v>
          </cell>
          <cell r="J1571">
            <v>0</v>
          </cell>
          <cell r="K1571">
            <v>2000</v>
          </cell>
          <cell r="L1571">
            <v>0</v>
          </cell>
          <cell r="M1571">
            <v>57000</v>
          </cell>
          <cell r="N1571">
            <v>1502000</v>
          </cell>
          <cell r="O1571">
            <v>1081000</v>
          </cell>
          <cell r="P1571">
            <v>0</v>
          </cell>
          <cell r="Q1571">
            <v>14608000</v>
          </cell>
          <cell r="R1571">
            <v>14463000</v>
          </cell>
        </row>
        <row r="1572">
          <cell r="A1572">
            <v>2008</v>
          </cell>
          <cell r="C1572" t="str">
            <v>DC</v>
          </cell>
          <cell r="D1572">
            <v>16780000</v>
          </cell>
          <cell r="E1572">
            <v>16029000</v>
          </cell>
          <cell r="F1572">
            <v>55567000</v>
          </cell>
          <cell r="G1572">
            <v>768221000</v>
          </cell>
          <cell r="H1572">
            <v>0</v>
          </cell>
          <cell r="I1572">
            <v>0</v>
          </cell>
          <cell r="J1572">
            <v>0</v>
          </cell>
          <cell r="K1572">
            <v>435000</v>
          </cell>
          <cell r="L1572">
            <v>0</v>
          </cell>
          <cell r="M1572">
            <v>49000</v>
          </cell>
          <cell r="N1572">
            <v>80000</v>
          </cell>
          <cell r="O1572">
            <v>3513000</v>
          </cell>
          <cell r="P1572">
            <v>0</v>
          </cell>
          <cell r="Q1572">
            <v>72221000</v>
          </cell>
          <cell r="R1572">
            <v>221000</v>
          </cell>
        </row>
        <row r="1573">
          <cell r="A1573">
            <v>2008</v>
          </cell>
          <cell r="C1573" t="str">
            <v>FL</v>
          </cell>
          <cell r="D1573">
            <v>79817000</v>
          </cell>
          <cell r="E1573">
            <v>783165000</v>
          </cell>
          <cell r="F1573">
            <v>54540000</v>
          </cell>
          <cell r="G1573">
            <v>2819052000</v>
          </cell>
          <cell r="H1573">
            <v>7333000</v>
          </cell>
          <cell r="I1573">
            <v>766000</v>
          </cell>
          <cell r="J1573">
            <v>37000</v>
          </cell>
          <cell r="K1573">
            <v>48189000</v>
          </cell>
          <cell r="L1573">
            <v>33000</v>
          </cell>
          <cell r="M1573">
            <v>1232000</v>
          </cell>
          <cell r="N1573">
            <v>2019000</v>
          </cell>
          <cell r="O1573">
            <v>62766000</v>
          </cell>
          <cell r="P1573">
            <v>329000</v>
          </cell>
          <cell r="Q1573">
            <v>188814000</v>
          </cell>
          <cell r="R1573">
            <v>96230000</v>
          </cell>
        </row>
        <row r="1574">
          <cell r="A1574">
            <v>2008</v>
          </cell>
          <cell r="C1574" t="str">
            <v>GA</v>
          </cell>
          <cell r="D1574">
            <v>90175000</v>
          </cell>
          <cell r="E1574">
            <v>186158000</v>
          </cell>
          <cell r="F1574">
            <v>18571000</v>
          </cell>
          <cell r="G1574">
            <v>1289902000</v>
          </cell>
          <cell r="H1574">
            <v>40056000</v>
          </cell>
          <cell r="I1574">
            <v>0</v>
          </cell>
          <cell r="J1574">
            <v>112000</v>
          </cell>
          <cell r="K1574">
            <v>9115000</v>
          </cell>
          <cell r="L1574">
            <v>11913000</v>
          </cell>
          <cell r="M1574">
            <v>0</v>
          </cell>
          <cell r="N1574">
            <v>227000</v>
          </cell>
          <cell r="O1574">
            <v>13859000</v>
          </cell>
          <cell r="P1574">
            <v>11914000</v>
          </cell>
          <cell r="Q1574">
            <v>56260000</v>
          </cell>
          <cell r="R1574">
            <v>27216000</v>
          </cell>
        </row>
        <row r="1575">
          <cell r="A1575">
            <v>2008</v>
          </cell>
          <cell r="C1575" t="str">
            <v>HI</v>
          </cell>
          <cell r="D1575">
            <v>53853000</v>
          </cell>
          <cell r="E1575">
            <v>113749000</v>
          </cell>
          <cell r="F1575">
            <v>1333000</v>
          </cell>
          <cell r="G1575">
            <v>357830000</v>
          </cell>
          <cell r="H1575">
            <v>3283000</v>
          </cell>
          <cell r="I1575">
            <v>10000</v>
          </cell>
          <cell r="J1575">
            <v>496000</v>
          </cell>
          <cell r="K1575">
            <v>4274000</v>
          </cell>
          <cell r="L1575">
            <v>492000</v>
          </cell>
          <cell r="M1575">
            <v>179000</v>
          </cell>
          <cell r="N1575">
            <v>496000</v>
          </cell>
          <cell r="O1575">
            <v>7428000</v>
          </cell>
          <cell r="P1575">
            <v>577000</v>
          </cell>
          <cell r="Q1575">
            <v>58984000</v>
          </cell>
          <cell r="R1575">
            <v>28207000</v>
          </cell>
        </row>
        <row r="1576">
          <cell r="A1576">
            <v>2008</v>
          </cell>
          <cell r="C1576" t="str">
            <v>ID</v>
          </cell>
          <cell r="D1576">
            <v>25975000</v>
          </cell>
          <cell r="E1576">
            <v>26980000</v>
          </cell>
          <cell r="F1576">
            <v>20623000</v>
          </cell>
          <cell r="G1576">
            <v>185453000</v>
          </cell>
          <cell r="H1576">
            <v>0</v>
          </cell>
          <cell r="I1576">
            <v>5000</v>
          </cell>
          <cell r="J1576">
            <v>55000</v>
          </cell>
          <cell r="K1576">
            <v>6000</v>
          </cell>
          <cell r="L1576">
            <v>0</v>
          </cell>
          <cell r="M1576">
            <v>417000</v>
          </cell>
          <cell r="N1576">
            <v>526000</v>
          </cell>
          <cell r="O1576">
            <v>3126000</v>
          </cell>
          <cell r="P1576">
            <v>0</v>
          </cell>
          <cell r="Q1576">
            <v>32470000</v>
          </cell>
          <cell r="R1576">
            <v>27001000</v>
          </cell>
        </row>
        <row r="1577">
          <cell r="A1577">
            <v>2008</v>
          </cell>
          <cell r="C1577" t="str">
            <v>IL</v>
          </cell>
          <cell r="D1577">
            <v>116310000</v>
          </cell>
          <cell r="E1577">
            <v>853173000</v>
          </cell>
          <cell r="F1577">
            <v>311315000</v>
          </cell>
          <cell r="G1577">
            <v>3220303000</v>
          </cell>
          <cell r="H1577">
            <v>7139000</v>
          </cell>
          <cell r="I1577">
            <v>0</v>
          </cell>
          <cell r="J1577">
            <v>3468000</v>
          </cell>
          <cell r="K1577">
            <v>3532000</v>
          </cell>
          <cell r="L1577">
            <v>872000</v>
          </cell>
          <cell r="M1577">
            <v>211000</v>
          </cell>
          <cell r="N1577">
            <v>6152000</v>
          </cell>
          <cell r="O1577">
            <v>14291000</v>
          </cell>
          <cell r="P1577">
            <v>1330000</v>
          </cell>
          <cell r="Q1577">
            <v>181252000</v>
          </cell>
          <cell r="R1577">
            <v>14805000</v>
          </cell>
        </row>
        <row r="1578">
          <cell r="A1578">
            <v>2008</v>
          </cell>
          <cell r="C1578" t="str">
            <v>IN</v>
          </cell>
          <cell r="D1578">
            <v>115905000</v>
          </cell>
          <cell r="E1578">
            <v>256581000</v>
          </cell>
          <cell r="F1578">
            <v>45757000</v>
          </cell>
          <cell r="G1578">
            <v>1353158000</v>
          </cell>
          <cell r="H1578">
            <v>1249000</v>
          </cell>
          <cell r="I1578">
            <v>0</v>
          </cell>
          <cell r="J1578">
            <v>1033000</v>
          </cell>
          <cell r="K1578">
            <v>12000</v>
          </cell>
          <cell r="L1578">
            <v>0</v>
          </cell>
          <cell r="M1578">
            <v>951000</v>
          </cell>
          <cell r="N1578">
            <v>1403000</v>
          </cell>
          <cell r="O1578">
            <v>10628000</v>
          </cell>
          <cell r="P1578">
            <v>27000</v>
          </cell>
          <cell r="Q1578">
            <v>140019000</v>
          </cell>
          <cell r="R1578">
            <v>10826000</v>
          </cell>
        </row>
        <row r="1579">
          <cell r="A1579">
            <v>2008</v>
          </cell>
          <cell r="C1579" t="str">
            <v>IA</v>
          </cell>
          <cell r="D1579">
            <v>34258000</v>
          </cell>
          <cell r="E1579">
            <v>54122000</v>
          </cell>
          <cell r="F1579">
            <v>72154000</v>
          </cell>
          <cell r="G1579">
            <v>396903000</v>
          </cell>
          <cell r="H1579">
            <v>3974000</v>
          </cell>
          <cell r="I1579">
            <v>0</v>
          </cell>
          <cell r="J1579">
            <v>0</v>
          </cell>
          <cell r="K1579">
            <v>116000</v>
          </cell>
          <cell r="L1579">
            <v>5967000</v>
          </cell>
          <cell r="M1579">
            <v>1285000</v>
          </cell>
          <cell r="N1579">
            <v>1282000</v>
          </cell>
          <cell r="O1579">
            <v>9656000</v>
          </cell>
          <cell r="P1579">
            <v>7077000</v>
          </cell>
          <cell r="Q1579">
            <v>79571000</v>
          </cell>
          <cell r="R1579">
            <v>177122000</v>
          </cell>
        </row>
        <row r="1580">
          <cell r="A1580">
            <v>2008</v>
          </cell>
          <cell r="C1580" t="str">
            <v>KS</v>
          </cell>
          <cell r="D1580">
            <v>25276000</v>
          </cell>
          <cell r="E1580">
            <v>248989000</v>
          </cell>
          <cell r="F1580">
            <v>24370000</v>
          </cell>
          <cell r="G1580">
            <v>356185000</v>
          </cell>
          <cell r="H1580">
            <v>2760000</v>
          </cell>
          <cell r="I1580">
            <v>0</v>
          </cell>
          <cell r="J1580">
            <v>2807000</v>
          </cell>
          <cell r="K1580">
            <v>3189000</v>
          </cell>
          <cell r="L1580">
            <v>1816000</v>
          </cell>
          <cell r="M1580">
            <v>246000</v>
          </cell>
          <cell r="N1580">
            <v>3083000</v>
          </cell>
          <cell r="O1580">
            <v>7302000</v>
          </cell>
          <cell r="P1580">
            <v>1850000</v>
          </cell>
          <cell r="Q1580">
            <v>68449000</v>
          </cell>
          <cell r="R1580">
            <v>11197000</v>
          </cell>
        </row>
        <row r="1581">
          <cell r="A1581">
            <v>2008</v>
          </cell>
          <cell r="C1581" t="str">
            <v>KY</v>
          </cell>
          <cell r="D1581">
            <v>84884000</v>
          </cell>
          <cell r="E1581">
            <v>161741000</v>
          </cell>
          <cell r="F1581">
            <v>0</v>
          </cell>
          <cell r="G1581">
            <v>904725000</v>
          </cell>
          <cell r="H1581">
            <v>0</v>
          </cell>
          <cell r="I1581">
            <v>1000</v>
          </cell>
          <cell r="J1581">
            <v>0</v>
          </cell>
          <cell r="K1581">
            <v>380000</v>
          </cell>
          <cell r="L1581">
            <v>0</v>
          </cell>
          <cell r="M1581">
            <v>558000</v>
          </cell>
          <cell r="N1581">
            <v>420000</v>
          </cell>
          <cell r="O1581">
            <v>6550000</v>
          </cell>
          <cell r="P1581">
            <v>0</v>
          </cell>
          <cell r="Q1581">
            <v>106220000</v>
          </cell>
          <cell r="R1581">
            <v>0</v>
          </cell>
        </row>
        <row r="1582">
          <cell r="A1582">
            <v>2008</v>
          </cell>
          <cell r="C1582" t="str">
            <v>LA</v>
          </cell>
          <cell r="D1582">
            <v>80574000</v>
          </cell>
          <cell r="E1582">
            <v>85806000</v>
          </cell>
          <cell r="F1582">
            <v>27072000</v>
          </cell>
          <cell r="G1582">
            <v>602982000</v>
          </cell>
          <cell r="H1582">
            <v>4866000</v>
          </cell>
          <cell r="I1582">
            <v>0</v>
          </cell>
          <cell r="J1582">
            <v>0</v>
          </cell>
          <cell r="K1582">
            <v>17000</v>
          </cell>
          <cell r="L1582">
            <v>1070000</v>
          </cell>
          <cell r="M1582">
            <v>0</v>
          </cell>
          <cell r="N1582">
            <v>796000</v>
          </cell>
          <cell r="O1582">
            <v>2657000</v>
          </cell>
          <cell r="P1582">
            <v>1213000</v>
          </cell>
          <cell r="Q1582">
            <v>256333000</v>
          </cell>
          <cell r="R1582">
            <v>243000</v>
          </cell>
        </row>
        <row r="1583">
          <cell r="A1583">
            <v>2008</v>
          </cell>
          <cell r="C1583" t="str">
            <v>ME</v>
          </cell>
          <cell r="D1583">
            <v>18604000</v>
          </cell>
          <cell r="E1583">
            <v>71831000</v>
          </cell>
          <cell r="F1583">
            <v>15562000</v>
          </cell>
          <cell r="G1583">
            <v>360828000</v>
          </cell>
          <cell r="H1583">
            <v>286000</v>
          </cell>
          <cell r="I1583">
            <v>0</v>
          </cell>
          <cell r="J1583">
            <v>0</v>
          </cell>
          <cell r="K1583">
            <v>0</v>
          </cell>
          <cell r="L1583">
            <v>0</v>
          </cell>
          <cell r="M1583">
            <v>28000</v>
          </cell>
          <cell r="N1583">
            <v>0</v>
          </cell>
          <cell r="O1583">
            <v>1365000</v>
          </cell>
          <cell r="P1583">
            <v>2000</v>
          </cell>
          <cell r="Q1583">
            <v>161684000</v>
          </cell>
          <cell r="R1583">
            <v>24543000</v>
          </cell>
        </row>
        <row r="1584">
          <cell r="A1584">
            <v>2008</v>
          </cell>
          <cell r="C1584" t="str">
            <v>MD</v>
          </cell>
          <cell r="D1584">
            <v>47012000</v>
          </cell>
          <cell r="E1584">
            <v>94309000</v>
          </cell>
          <cell r="F1584">
            <v>11830000</v>
          </cell>
          <cell r="G1584">
            <v>1114609000</v>
          </cell>
          <cell r="H1584">
            <v>4954000</v>
          </cell>
          <cell r="I1584">
            <v>0</v>
          </cell>
          <cell r="J1584">
            <v>0</v>
          </cell>
          <cell r="K1584">
            <v>0</v>
          </cell>
          <cell r="L1584">
            <v>10276000</v>
          </cell>
          <cell r="M1584">
            <v>237000</v>
          </cell>
          <cell r="N1584">
            <v>0</v>
          </cell>
          <cell r="O1584">
            <v>5425000</v>
          </cell>
          <cell r="P1584">
            <v>10554000</v>
          </cell>
          <cell r="Q1584">
            <v>405869000</v>
          </cell>
          <cell r="R1584">
            <v>352622000</v>
          </cell>
        </row>
        <row r="1585">
          <cell r="A1585">
            <v>2008</v>
          </cell>
          <cell r="C1585" t="str">
            <v>MA</v>
          </cell>
          <cell r="D1585">
            <v>49639000</v>
          </cell>
          <cell r="E1585">
            <v>1229347000</v>
          </cell>
          <cell r="F1585">
            <v>67868000</v>
          </cell>
          <cell r="G1585">
            <v>974629000</v>
          </cell>
          <cell r="H1585">
            <v>13209000</v>
          </cell>
          <cell r="I1585">
            <v>27000</v>
          </cell>
          <cell r="J1585">
            <v>16000</v>
          </cell>
          <cell r="K1585">
            <v>427000</v>
          </cell>
          <cell r="L1585">
            <v>67000</v>
          </cell>
          <cell r="M1585">
            <v>642000</v>
          </cell>
          <cell r="N1585">
            <v>450000</v>
          </cell>
          <cell r="O1585">
            <v>3347000</v>
          </cell>
          <cell r="P1585">
            <v>94000</v>
          </cell>
          <cell r="Q1585">
            <v>287284000</v>
          </cell>
          <cell r="R1585">
            <v>74362000</v>
          </cell>
        </row>
        <row r="1586">
          <cell r="A1586">
            <v>2008</v>
          </cell>
          <cell r="C1586" t="str">
            <v>MI</v>
          </cell>
          <cell r="D1586">
            <v>191327000</v>
          </cell>
          <cell r="E1586">
            <v>1131769000</v>
          </cell>
          <cell r="F1586">
            <v>446230000</v>
          </cell>
          <cell r="G1586">
            <v>1913569000</v>
          </cell>
          <cell r="H1586">
            <v>0</v>
          </cell>
          <cell r="I1586">
            <v>5000</v>
          </cell>
          <cell r="J1586">
            <v>13905000</v>
          </cell>
          <cell r="K1586">
            <v>153000</v>
          </cell>
          <cell r="L1586">
            <v>0</v>
          </cell>
          <cell r="M1586">
            <v>238000</v>
          </cell>
          <cell r="N1586">
            <v>15478000</v>
          </cell>
          <cell r="O1586">
            <v>4879000</v>
          </cell>
          <cell r="P1586">
            <v>0</v>
          </cell>
          <cell r="Q1586">
            <v>419636000</v>
          </cell>
          <cell r="R1586">
            <v>5758000</v>
          </cell>
        </row>
        <row r="1587">
          <cell r="A1587">
            <v>2008</v>
          </cell>
          <cell r="C1587" t="str">
            <v>MN</v>
          </cell>
          <cell r="D1587">
            <v>73813000</v>
          </cell>
          <cell r="E1587">
            <v>336269000</v>
          </cell>
          <cell r="F1587">
            <v>205642000</v>
          </cell>
          <cell r="G1587">
            <v>1358160000</v>
          </cell>
          <cell r="H1587">
            <v>8774000</v>
          </cell>
          <cell r="I1587">
            <v>0</v>
          </cell>
          <cell r="J1587">
            <v>907000</v>
          </cell>
          <cell r="K1587">
            <v>18327000</v>
          </cell>
          <cell r="L1587">
            <v>519000</v>
          </cell>
          <cell r="M1587">
            <v>2482000</v>
          </cell>
          <cell r="N1587">
            <v>2974000</v>
          </cell>
          <cell r="O1587">
            <v>29450000</v>
          </cell>
          <cell r="P1587">
            <v>902000</v>
          </cell>
          <cell r="Q1587">
            <v>196359000</v>
          </cell>
          <cell r="R1587">
            <v>300829000</v>
          </cell>
        </row>
        <row r="1588">
          <cell r="A1588">
            <v>2008</v>
          </cell>
          <cell r="C1588" t="str">
            <v>MS</v>
          </cell>
          <cell r="D1588">
            <v>74952000</v>
          </cell>
          <cell r="E1588">
            <v>123000</v>
          </cell>
          <cell r="F1588">
            <v>33717000</v>
          </cell>
          <cell r="G1588">
            <v>440388000</v>
          </cell>
          <cell r="H1588">
            <v>4499000</v>
          </cell>
          <cell r="I1588">
            <v>0</v>
          </cell>
          <cell r="J1588">
            <v>0</v>
          </cell>
          <cell r="K1588">
            <v>4000</v>
          </cell>
          <cell r="L1588">
            <v>0</v>
          </cell>
          <cell r="M1588">
            <v>1332000</v>
          </cell>
          <cell r="N1588">
            <v>698000</v>
          </cell>
          <cell r="O1588">
            <v>3040000</v>
          </cell>
          <cell r="P1588">
            <v>2000</v>
          </cell>
          <cell r="Q1588">
            <v>2310000</v>
          </cell>
          <cell r="R1588">
            <v>25740000</v>
          </cell>
        </row>
        <row r="1589">
          <cell r="A1589">
            <v>2008</v>
          </cell>
          <cell r="C1589" t="str">
            <v>MO</v>
          </cell>
          <cell r="D1589">
            <v>24519000</v>
          </cell>
          <cell r="E1589">
            <v>63863000</v>
          </cell>
          <cell r="F1589">
            <v>151792000</v>
          </cell>
          <cell r="G1589">
            <v>1026478000</v>
          </cell>
          <cell r="H1589">
            <v>118000</v>
          </cell>
          <cell r="I1589">
            <v>349000</v>
          </cell>
          <cell r="J1589">
            <v>1198000</v>
          </cell>
          <cell r="K1589">
            <v>40000</v>
          </cell>
          <cell r="L1589">
            <v>0</v>
          </cell>
          <cell r="M1589">
            <v>422000</v>
          </cell>
          <cell r="N1589">
            <v>2792000</v>
          </cell>
          <cell r="O1589">
            <v>4836000</v>
          </cell>
          <cell r="P1589">
            <v>0</v>
          </cell>
          <cell r="Q1589">
            <v>121610000</v>
          </cell>
          <cell r="R1589">
            <v>3708000</v>
          </cell>
        </row>
        <row r="1590">
          <cell r="A1590">
            <v>2008</v>
          </cell>
          <cell r="C1590" t="str">
            <v>MT</v>
          </cell>
          <cell r="D1590">
            <v>16031000</v>
          </cell>
          <cell r="E1590">
            <v>13383000</v>
          </cell>
          <cell r="F1590">
            <v>47110000</v>
          </cell>
          <cell r="G1590">
            <v>166059000</v>
          </cell>
          <cell r="H1590">
            <v>1507000</v>
          </cell>
          <cell r="I1590">
            <v>0</v>
          </cell>
          <cell r="J1590">
            <v>284000</v>
          </cell>
          <cell r="K1590">
            <v>0</v>
          </cell>
          <cell r="L1590">
            <v>22000</v>
          </cell>
          <cell r="M1590">
            <v>84000</v>
          </cell>
          <cell r="N1590">
            <v>674000</v>
          </cell>
          <cell r="O1590">
            <v>1330000</v>
          </cell>
          <cell r="P1590">
            <v>43000</v>
          </cell>
          <cell r="Q1590">
            <v>28609000</v>
          </cell>
          <cell r="R1590">
            <v>82000</v>
          </cell>
        </row>
        <row r="1591">
          <cell r="A1591">
            <v>2008</v>
          </cell>
          <cell r="C1591" t="str">
            <v>NE</v>
          </cell>
          <cell r="D1591">
            <v>38591000</v>
          </cell>
          <cell r="E1591">
            <v>111680000</v>
          </cell>
          <cell r="F1591">
            <v>83663000</v>
          </cell>
          <cell r="G1591">
            <v>558200000</v>
          </cell>
          <cell r="H1591">
            <v>1494000</v>
          </cell>
          <cell r="I1591">
            <v>1073000</v>
          </cell>
          <cell r="J1591">
            <v>1500000</v>
          </cell>
          <cell r="K1591">
            <v>1466000</v>
          </cell>
          <cell r="L1591">
            <v>0</v>
          </cell>
          <cell r="M1591">
            <v>1200000</v>
          </cell>
          <cell r="N1591">
            <v>1663000</v>
          </cell>
          <cell r="O1591">
            <v>2209000</v>
          </cell>
          <cell r="P1591">
            <v>0</v>
          </cell>
          <cell r="Q1591">
            <v>40263000</v>
          </cell>
          <cell r="R1591">
            <v>1190000</v>
          </cell>
        </row>
        <row r="1592">
          <cell r="A1592">
            <v>2008</v>
          </cell>
          <cell r="C1592" t="str">
            <v>NV</v>
          </cell>
          <cell r="D1592">
            <v>41027000</v>
          </cell>
          <cell r="E1592">
            <v>47760000</v>
          </cell>
          <cell r="F1592">
            <v>18815000</v>
          </cell>
          <cell r="G1592">
            <v>482433000</v>
          </cell>
          <cell r="H1592">
            <v>1718000</v>
          </cell>
          <cell r="I1592">
            <v>0</v>
          </cell>
          <cell r="J1592">
            <v>0</v>
          </cell>
          <cell r="K1592">
            <v>206000</v>
          </cell>
          <cell r="L1592">
            <v>0</v>
          </cell>
          <cell r="M1592">
            <v>623000</v>
          </cell>
          <cell r="N1592">
            <v>233000</v>
          </cell>
          <cell r="O1592">
            <v>2775000</v>
          </cell>
          <cell r="P1592">
            <v>148000</v>
          </cell>
          <cell r="Q1592">
            <v>34356000</v>
          </cell>
          <cell r="R1592">
            <v>21116000</v>
          </cell>
        </row>
        <row r="1593">
          <cell r="A1593">
            <v>2008</v>
          </cell>
          <cell r="C1593" t="str">
            <v>NH</v>
          </cell>
          <cell r="D1593">
            <v>25571000</v>
          </cell>
          <cell r="E1593">
            <v>1424000</v>
          </cell>
          <cell r="F1593">
            <v>197736000</v>
          </cell>
          <cell r="G1593">
            <v>195638000</v>
          </cell>
          <cell r="H1593">
            <v>378000</v>
          </cell>
          <cell r="I1593">
            <v>34000</v>
          </cell>
          <cell r="J1593">
            <v>3422000</v>
          </cell>
          <cell r="K1593">
            <v>49000</v>
          </cell>
          <cell r="L1593">
            <v>0</v>
          </cell>
          <cell r="M1593">
            <v>4799000</v>
          </cell>
          <cell r="N1593">
            <v>5489000</v>
          </cell>
          <cell r="O1593">
            <v>325000</v>
          </cell>
          <cell r="P1593">
            <v>15000</v>
          </cell>
          <cell r="Q1593">
            <v>41378000</v>
          </cell>
          <cell r="R1593">
            <v>15878000</v>
          </cell>
        </row>
        <row r="1594">
          <cell r="A1594">
            <v>2008</v>
          </cell>
          <cell r="C1594" t="str">
            <v>NJ</v>
          </cell>
          <cell r="D1594">
            <v>159259000</v>
          </cell>
          <cell r="E1594">
            <v>585882000</v>
          </cell>
          <cell r="F1594">
            <v>266295000</v>
          </cell>
          <cell r="G1594">
            <v>1416639000</v>
          </cell>
          <cell r="H1594">
            <v>10097000</v>
          </cell>
          <cell r="I1594">
            <v>0</v>
          </cell>
          <cell r="J1594">
            <v>32938000</v>
          </cell>
          <cell r="K1594">
            <v>37262000</v>
          </cell>
          <cell r="L1594">
            <v>1077000</v>
          </cell>
          <cell r="M1594">
            <v>5628000</v>
          </cell>
          <cell r="N1594">
            <v>33642000</v>
          </cell>
          <cell r="O1594">
            <v>50962000</v>
          </cell>
          <cell r="P1594">
            <v>1164000</v>
          </cell>
          <cell r="Q1594">
            <v>203294000</v>
          </cell>
          <cell r="R1594">
            <v>472556000</v>
          </cell>
        </row>
        <row r="1595">
          <cell r="A1595">
            <v>2008</v>
          </cell>
          <cell r="C1595" t="str">
            <v>NM</v>
          </cell>
          <cell r="D1595">
            <v>18002000</v>
          </cell>
          <cell r="E1595">
            <v>137582000</v>
          </cell>
          <cell r="F1595">
            <v>1523000</v>
          </cell>
          <cell r="G1595">
            <v>333983000</v>
          </cell>
          <cell r="H1595">
            <v>3432000</v>
          </cell>
          <cell r="I1595">
            <v>0</v>
          </cell>
          <cell r="J1595">
            <v>406000</v>
          </cell>
          <cell r="K1595">
            <v>3104000</v>
          </cell>
          <cell r="L1595">
            <v>0</v>
          </cell>
          <cell r="M1595">
            <v>203000</v>
          </cell>
          <cell r="N1595">
            <v>545000</v>
          </cell>
          <cell r="O1595">
            <v>8084000</v>
          </cell>
          <cell r="P1595">
            <v>27000</v>
          </cell>
          <cell r="Q1595">
            <v>56748000</v>
          </cell>
          <cell r="R1595">
            <v>8274000</v>
          </cell>
        </row>
        <row r="1596">
          <cell r="A1596">
            <v>2008</v>
          </cell>
          <cell r="C1596" t="str">
            <v>NY</v>
          </cell>
          <cell r="D1596">
            <v>273683000</v>
          </cell>
          <cell r="E1596">
            <v>368467000</v>
          </cell>
          <cell r="F1596">
            <v>626596000</v>
          </cell>
          <cell r="G1596">
            <v>8465184000</v>
          </cell>
          <cell r="H1596">
            <v>12128000</v>
          </cell>
          <cell r="I1596">
            <v>0</v>
          </cell>
          <cell r="J1596">
            <v>0</v>
          </cell>
          <cell r="K1596">
            <v>80002000</v>
          </cell>
          <cell r="L1596">
            <v>0</v>
          </cell>
          <cell r="M1596">
            <v>3054000</v>
          </cell>
          <cell r="N1596">
            <v>857000</v>
          </cell>
          <cell r="O1596">
            <v>120215000</v>
          </cell>
          <cell r="P1596">
            <v>56000</v>
          </cell>
          <cell r="Q1596">
            <v>1271603000</v>
          </cell>
          <cell r="R1596">
            <v>806973000</v>
          </cell>
        </row>
        <row r="1597">
          <cell r="A1597">
            <v>2008</v>
          </cell>
          <cell r="C1597" t="str">
            <v>NC</v>
          </cell>
          <cell r="D1597">
            <v>162654000</v>
          </cell>
          <cell r="E1597">
            <v>244246000</v>
          </cell>
          <cell r="F1597">
            <v>16017000</v>
          </cell>
          <cell r="G1597">
            <v>1390766000</v>
          </cell>
          <cell r="H1597">
            <v>4549000</v>
          </cell>
          <cell r="I1597">
            <v>0</v>
          </cell>
          <cell r="J1597">
            <v>2000</v>
          </cell>
          <cell r="K1597">
            <v>9257000</v>
          </cell>
          <cell r="L1597">
            <v>4000</v>
          </cell>
          <cell r="M1597">
            <v>1492000</v>
          </cell>
          <cell r="N1597">
            <v>136000</v>
          </cell>
          <cell r="O1597">
            <v>16701000</v>
          </cell>
          <cell r="P1597">
            <v>46000</v>
          </cell>
          <cell r="Q1597">
            <v>0</v>
          </cell>
          <cell r="R1597">
            <v>399619000</v>
          </cell>
        </row>
        <row r="1598">
          <cell r="A1598">
            <v>2008</v>
          </cell>
          <cell r="C1598" t="str">
            <v>ND</v>
          </cell>
          <cell r="D1598">
            <v>9073000</v>
          </cell>
          <cell r="E1598">
            <v>4679000</v>
          </cell>
          <cell r="F1598">
            <v>6379000</v>
          </cell>
          <cell r="G1598">
            <v>185813000</v>
          </cell>
          <cell r="H1598">
            <v>342000</v>
          </cell>
          <cell r="I1598">
            <v>34000</v>
          </cell>
          <cell r="J1598">
            <v>466000</v>
          </cell>
          <cell r="K1598">
            <v>2394000</v>
          </cell>
          <cell r="L1598">
            <v>23000</v>
          </cell>
          <cell r="M1598">
            <v>37000</v>
          </cell>
          <cell r="N1598">
            <v>565000</v>
          </cell>
          <cell r="O1598">
            <v>3324000</v>
          </cell>
          <cell r="P1598">
            <v>27000</v>
          </cell>
          <cell r="Q1598">
            <v>21985000</v>
          </cell>
          <cell r="R1598">
            <v>71427000</v>
          </cell>
        </row>
        <row r="1599">
          <cell r="A1599">
            <v>2008</v>
          </cell>
          <cell r="C1599" t="str">
            <v>OH</v>
          </cell>
          <cell r="D1599">
            <v>258613000</v>
          </cell>
          <cell r="E1599">
            <v>316694000</v>
          </cell>
          <cell r="F1599">
            <v>573690000</v>
          </cell>
          <cell r="G1599">
            <v>2954731000</v>
          </cell>
          <cell r="H1599">
            <v>7000</v>
          </cell>
          <cell r="I1599">
            <v>0</v>
          </cell>
          <cell r="J1599">
            <v>459000</v>
          </cell>
          <cell r="K1599">
            <v>5581000</v>
          </cell>
          <cell r="L1599">
            <v>0</v>
          </cell>
          <cell r="M1599">
            <v>2692000</v>
          </cell>
          <cell r="N1599">
            <v>8458000</v>
          </cell>
          <cell r="O1599">
            <v>53894000</v>
          </cell>
          <cell r="P1599">
            <v>0</v>
          </cell>
          <cell r="Q1599">
            <v>348689000</v>
          </cell>
          <cell r="R1599">
            <v>554747000</v>
          </cell>
        </row>
        <row r="1600">
          <cell r="A1600">
            <v>2008</v>
          </cell>
          <cell r="C1600" t="str">
            <v>OK</v>
          </cell>
          <cell r="D1600">
            <v>45296000</v>
          </cell>
          <cell r="E1600">
            <v>15758000</v>
          </cell>
          <cell r="F1600">
            <v>96622000</v>
          </cell>
          <cell r="G1600">
            <v>684742000</v>
          </cell>
          <cell r="H1600">
            <v>7093000</v>
          </cell>
          <cell r="I1600">
            <v>6000</v>
          </cell>
          <cell r="J1600">
            <v>0</v>
          </cell>
          <cell r="K1600">
            <v>2841000</v>
          </cell>
          <cell r="L1600">
            <v>151000</v>
          </cell>
          <cell r="M1600">
            <v>1633000</v>
          </cell>
          <cell r="N1600">
            <v>2332000</v>
          </cell>
          <cell r="O1600">
            <v>18262000</v>
          </cell>
          <cell r="P1600">
            <v>966000</v>
          </cell>
          <cell r="Q1600">
            <v>26842000</v>
          </cell>
          <cell r="R1600">
            <v>68329000</v>
          </cell>
        </row>
        <row r="1601">
          <cell r="A1601">
            <v>2008</v>
          </cell>
          <cell r="C1601" t="str">
            <v>OR</v>
          </cell>
          <cell r="D1601">
            <v>46141000</v>
          </cell>
          <cell r="E1601">
            <v>150474000</v>
          </cell>
          <cell r="F1601">
            <v>38455000</v>
          </cell>
          <cell r="G1601">
            <v>1016749000</v>
          </cell>
          <cell r="H1601">
            <v>31763000</v>
          </cell>
          <cell r="I1601">
            <v>0</v>
          </cell>
          <cell r="J1601">
            <v>0</v>
          </cell>
          <cell r="K1601">
            <v>322000</v>
          </cell>
          <cell r="L1601">
            <v>146000</v>
          </cell>
          <cell r="M1601">
            <v>225000</v>
          </cell>
          <cell r="N1601">
            <v>8000</v>
          </cell>
          <cell r="O1601">
            <v>7214000</v>
          </cell>
          <cell r="P1601">
            <v>146000</v>
          </cell>
          <cell r="Q1601">
            <v>111718000</v>
          </cell>
          <cell r="R1601">
            <v>89200000</v>
          </cell>
        </row>
        <row r="1602">
          <cell r="A1602">
            <v>2008</v>
          </cell>
          <cell r="C1602" t="str">
            <v>PA</v>
          </cell>
          <cell r="D1602">
            <v>74056000</v>
          </cell>
          <cell r="E1602">
            <v>413062000</v>
          </cell>
          <cell r="F1602">
            <v>991842000</v>
          </cell>
          <cell r="G1602">
            <v>3614339000</v>
          </cell>
          <cell r="H1602">
            <v>3500000</v>
          </cell>
          <cell r="I1602">
            <v>1000</v>
          </cell>
          <cell r="J1602">
            <v>9396000</v>
          </cell>
          <cell r="K1602">
            <v>10244000</v>
          </cell>
          <cell r="L1602">
            <v>0</v>
          </cell>
          <cell r="M1602">
            <v>1649000</v>
          </cell>
          <cell r="N1602">
            <v>22570000</v>
          </cell>
          <cell r="O1602">
            <v>30455000</v>
          </cell>
          <cell r="P1602">
            <v>0</v>
          </cell>
          <cell r="Q1602">
            <v>431310000</v>
          </cell>
          <cell r="R1602">
            <v>370724000</v>
          </cell>
        </row>
        <row r="1603">
          <cell r="A1603">
            <v>2008</v>
          </cell>
          <cell r="C1603" t="str">
            <v>RI</v>
          </cell>
          <cell r="D1603">
            <v>16758000</v>
          </cell>
          <cell r="E1603">
            <v>111302000</v>
          </cell>
          <cell r="F1603">
            <v>5012000</v>
          </cell>
          <cell r="G1603">
            <v>139280000</v>
          </cell>
          <cell r="H1603">
            <v>1070000</v>
          </cell>
          <cell r="I1603">
            <v>0</v>
          </cell>
          <cell r="J1603">
            <v>22000</v>
          </cell>
          <cell r="K1603">
            <v>23383000</v>
          </cell>
          <cell r="L1603">
            <v>1048000</v>
          </cell>
          <cell r="M1603">
            <v>252000</v>
          </cell>
          <cell r="N1603">
            <v>113000</v>
          </cell>
          <cell r="O1603">
            <v>25029000</v>
          </cell>
          <cell r="P1603">
            <v>1057000</v>
          </cell>
          <cell r="Q1603">
            <v>55583000</v>
          </cell>
          <cell r="R1603">
            <v>0</v>
          </cell>
        </row>
        <row r="1604">
          <cell r="A1604">
            <v>2008</v>
          </cell>
          <cell r="C1604" t="str">
            <v>SC</v>
          </cell>
          <cell r="D1604">
            <v>58738000</v>
          </cell>
          <cell r="E1604">
            <v>116267000</v>
          </cell>
          <cell r="F1604">
            <v>993000</v>
          </cell>
          <cell r="G1604">
            <v>486147000</v>
          </cell>
          <cell r="H1604">
            <v>0</v>
          </cell>
          <cell r="I1604">
            <v>617000</v>
          </cell>
          <cell r="J1604">
            <v>0</v>
          </cell>
          <cell r="K1604">
            <v>12000</v>
          </cell>
          <cell r="L1604">
            <v>0</v>
          </cell>
          <cell r="M1604">
            <v>1075000</v>
          </cell>
          <cell r="N1604">
            <v>108000</v>
          </cell>
          <cell r="O1604">
            <v>2387000</v>
          </cell>
          <cell r="P1604">
            <v>0</v>
          </cell>
          <cell r="Q1604">
            <v>207990000</v>
          </cell>
          <cell r="R1604">
            <v>109518000</v>
          </cell>
        </row>
        <row r="1605">
          <cell r="A1605">
            <v>2008</v>
          </cell>
          <cell r="C1605" t="str">
            <v>SD</v>
          </cell>
          <cell r="D1605">
            <v>20055000</v>
          </cell>
          <cell r="E1605">
            <v>12408000</v>
          </cell>
          <cell r="F1605">
            <v>8800000</v>
          </cell>
          <cell r="G1605">
            <v>214689000</v>
          </cell>
          <cell r="H1605">
            <v>1498000</v>
          </cell>
          <cell r="I1605">
            <v>0</v>
          </cell>
          <cell r="J1605">
            <v>53000</v>
          </cell>
          <cell r="K1605">
            <v>45000</v>
          </cell>
          <cell r="L1605">
            <v>0</v>
          </cell>
          <cell r="M1605">
            <v>237000</v>
          </cell>
          <cell r="N1605">
            <v>75000</v>
          </cell>
          <cell r="O1605">
            <v>1828000</v>
          </cell>
          <cell r="P1605">
            <v>23000</v>
          </cell>
          <cell r="Q1605">
            <v>19027000</v>
          </cell>
          <cell r="R1605">
            <v>23173000</v>
          </cell>
        </row>
        <row r="1606">
          <cell r="A1606">
            <v>2008</v>
          </cell>
          <cell r="C1606" t="str">
            <v>TN</v>
          </cell>
          <cell r="D1606">
            <v>109813000</v>
          </cell>
          <cell r="E1606">
            <v>53160000</v>
          </cell>
          <cell r="F1606">
            <v>37301000</v>
          </cell>
          <cell r="G1606">
            <v>860579000</v>
          </cell>
          <cell r="H1606">
            <v>4348000</v>
          </cell>
          <cell r="I1606">
            <v>0</v>
          </cell>
          <cell r="J1606">
            <v>173000</v>
          </cell>
          <cell r="K1606">
            <v>1950000</v>
          </cell>
          <cell r="L1606">
            <v>0</v>
          </cell>
          <cell r="M1606">
            <v>769000</v>
          </cell>
          <cell r="N1606">
            <v>263000</v>
          </cell>
          <cell r="O1606">
            <v>4722000</v>
          </cell>
          <cell r="P1606">
            <v>0</v>
          </cell>
          <cell r="Q1606">
            <v>114312000</v>
          </cell>
          <cell r="R1606">
            <v>578486000</v>
          </cell>
        </row>
        <row r="1607">
          <cell r="A1607">
            <v>2008</v>
          </cell>
          <cell r="C1607" t="str">
            <v>TX</v>
          </cell>
          <cell r="D1607">
            <v>191819000</v>
          </cell>
          <cell r="E1607">
            <v>19458000</v>
          </cell>
          <cell r="F1607">
            <v>18151000</v>
          </cell>
          <cell r="G1607">
            <v>2161262000</v>
          </cell>
          <cell r="H1607">
            <v>99288000</v>
          </cell>
          <cell r="I1607">
            <v>24000</v>
          </cell>
          <cell r="J1607">
            <v>0</v>
          </cell>
          <cell r="K1607">
            <v>8720000</v>
          </cell>
          <cell r="L1607">
            <v>2997000</v>
          </cell>
          <cell r="M1607">
            <v>66000</v>
          </cell>
          <cell r="N1607">
            <v>874000</v>
          </cell>
          <cell r="O1607">
            <v>38221000</v>
          </cell>
          <cell r="P1607">
            <v>639264000</v>
          </cell>
          <cell r="Q1607">
            <v>188132000</v>
          </cell>
          <cell r="R1607">
            <v>693015000</v>
          </cell>
        </row>
        <row r="1608">
          <cell r="A1608">
            <v>2008</v>
          </cell>
          <cell r="C1608" t="str">
            <v>US</v>
          </cell>
          <cell r="D1608">
            <v>4039237000</v>
          </cell>
          <cell r="E1608">
            <v>9866873000</v>
          </cell>
          <cell r="F1608">
            <v>5769479000</v>
          </cell>
          <cell r="G1608">
            <v>67946105000</v>
          </cell>
          <cell r="H1608">
            <v>354314000</v>
          </cell>
          <cell r="I1608">
            <v>4429000</v>
          </cell>
          <cell r="J1608">
            <v>174091000</v>
          </cell>
          <cell r="K1608">
            <v>358452000</v>
          </cell>
          <cell r="L1608">
            <v>39517000</v>
          </cell>
          <cell r="M1608">
            <v>49548000</v>
          </cell>
          <cell r="N1608">
            <v>225126000</v>
          </cell>
          <cell r="O1608">
            <v>820684000</v>
          </cell>
          <cell r="P1608">
            <v>681348000</v>
          </cell>
          <cell r="Q1608">
            <v>13059458000</v>
          </cell>
          <cell r="R1608">
            <v>7509528000</v>
          </cell>
        </row>
        <row r="1609">
          <cell r="A1609">
            <v>2008</v>
          </cell>
          <cell r="C1609" t="str">
            <v>UT</v>
          </cell>
          <cell r="D1609">
            <v>19452000</v>
          </cell>
          <cell r="E1609">
            <v>0</v>
          </cell>
          <cell r="F1609">
            <v>2355000</v>
          </cell>
          <cell r="G1609">
            <v>260629000</v>
          </cell>
          <cell r="H1609">
            <v>808000</v>
          </cell>
          <cell r="I1609">
            <v>0</v>
          </cell>
          <cell r="J1609">
            <v>0</v>
          </cell>
          <cell r="K1609">
            <v>0</v>
          </cell>
          <cell r="L1609">
            <v>0</v>
          </cell>
          <cell r="M1609">
            <v>11000</v>
          </cell>
          <cell r="N1609">
            <v>29000</v>
          </cell>
          <cell r="O1609">
            <v>1398000</v>
          </cell>
          <cell r="P1609">
            <v>28000</v>
          </cell>
          <cell r="Q1609">
            <v>40295000</v>
          </cell>
          <cell r="R1609">
            <v>222871000</v>
          </cell>
        </row>
        <row r="1610">
          <cell r="A1610">
            <v>2008</v>
          </cell>
          <cell r="C1610" t="str">
            <v>VT</v>
          </cell>
          <cell r="D1610">
            <v>19058000</v>
          </cell>
          <cell r="E1610">
            <v>91677000</v>
          </cell>
          <cell r="F1610">
            <v>17397000</v>
          </cell>
          <cell r="G1610">
            <v>182806000</v>
          </cell>
          <cell r="H1610">
            <v>773000</v>
          </cell>
          <cell r="I1610">
            <v>290000</v>
          </cell>
          <cell r="J1610">
            <v>65000</v>
          </cell>
          <cell r="K1610">
            <v>24000</v>
          </cell>
          <cell r="L1610">
            <v>5000</v>
          </cell>
          <cell r="M1610">
            <v>509000</v>
          </cell>
          <cell r="N1610">
            <v>385000</v>
          </cell>
          <cell r="O1610">
            <v>1832000</v>
          </cell>
          <cell r="P1610">
            <v>5000</v>
          </cell>
          <cell r="Q1610">
            <v>33397000</v>
          </cell>
          <cell r="R1610">
            <v>29139000</v>
          </cell>
        </row>
        <row r="1611">
          <cell r="A1611">
            <v>2008</v>
          </cell>
          <cell r="C1611" t="str">
            <v>VA</v>
          </cell>
          <cell r="D1611">
            <v>150184000</v>
          </cell>
          <cell r="E1611">
            <v>93096000</v>
          </cell>
          <cell r="F1611">
            <v>12663000</v>
          </cell>
          <cell r="G1611">
            <v>1562624000</v>
          </cell>
          <cell r="H1611">
            <v>6732000</v>
          </cell>
          <cell r="I1611">
            <v>170000</v>
          </cell>
          <cell r="J1611">
            <v>0</v>
          </cell>
          <cell r="K1611">
            <v>9355000</v>
          </cell>
          <cell r="L1611">
            <v>0</v>
          </cell>
          <cell r="M1611">
            <v>685000</v>
          </cell>
          <cell r="N1611">
            <v>168000</v>
          </cell>
          <cell r="O1611">
            <v>16475000</v>
          </cell>
          <cell r="P1611">
            <v>31000</v>
          </cell>
          <cell r="Q1611">
            <v>181702000</v>
          </cell>
          <cell r="R1611">
            <v>668814000</v>
          </cell>
        </row>
        <row r="1612">
          <cell r="A1612">
            <v>2008</v>
          </cell>
          <cell r="C1612" t="str">
            <v>WA</v>
          </cell>
          <cell r="D1612">
            <v>172600000</v>
          </cell>
          <cell r="E1612">
            <v>447620000</v>
          </cell>
          <cell r="F1612">
            <v>43951000</v>
          </cell>
          <cell r="G1612">
            <v>1243159000</v>
          </cell>
          <cell r="H1612">
            <v>11052000</v>
          </cell>
          <cell r="I1612">
            <v>999000</v>
          </cell>
          <cell r="J1612">
            <v>952000</v>
          </cell>
          <cell r="K1612">
            <v>19758000</v>
          </cell>
          <cell r="L1612">
            <v>16000</v>
          </cell>
          <cell r="M1612">
            <v>5190000</v>
          </cell>
          <cell r="N1612">
            <v>2110000</v>
          </cell>
          <cell r="O1612">
            <v>39006000</v>
          </cell>
          <cell r="P1612">
            <v>302000</v>
          </cell>
          <cell r="Q1612">
            <v>280403000</v>
          </cell>
          <cell r="R1612">
            <v>441610000</v>
          </cell>
        </row>
        <row r="1613">
          <cell r="A1613">
            <v>2008</v>
          </cell>
          <cell r="C1613" t="str">
            <v>WV</v>
          </cell>
          <cell r="D1613">
            <v>22431000</v>
          </cell>
          <cell r="E1613">
            <v>16965000</v>
          </cell>
          <cell r="F1613">
            <v>5062000</v>
          </cell>
          <cell r="G1613">
            <v>224789000</v>
          </cell>
          <cell r="H1613">
            <v>2498000</v>
          </cell>
          <cell r="I1613">
            <v>3000</v>
          </cell>
          <cell r="J1613">
            <v>14000</v>
          </cell>
          <cell r="K1613">
            <v>20000</v>
          </cell>
          <cell r="L1613">
            <v>96000</v>
          </cell>
          <cell r="M1613">
            <v>152000</v>
          </cell>
          <cell r="N1613">
            <v>492000</v>
          </cell>
          <cell r="O1613">
            <v>1242000</v>
          </cell>
          <cell r="P1613">
            <v>381000</v>
          </cell>
          <cell r="Q1613">
            <v>52125000</v>
          </cell>
          <cell r="R1613">
            <v>56000</v>
          </cell>
        </row>
        <row r="1614">
          <cell r="A1614">
            <v>2008</v>
          </cell>
          <cell r="C1614" t="str">
            <v>WI</v>
          </cell>
          <cell r="D1614">
            <v>87970000</v>
          </cell>
          <cell r="E1614">
            <v>215495000</v>
          </cell>
          <cell r="F1614">
            <v>496177000</v>
          </cell>
          <cell r="G1614">
            <v>1504290000</v>
          </cell>
          <cell r="H1614">
            <v>13333000</v>
          </cell>
          <cell r="I1614">
            <v>0</v>
          </cell>
          <cell r="J1614">
            <v>2413000</v>
          </cell>
          <cell r="K1614">
            <v>12765000</v>
          </cell>
          <cell r="L1614">
            <v>625000</v>
          </cell>
          <cell r="M1614">
            <v>161000</v>
          </cell>
          <cell r="N1614">
            <v>2614000</v>
          </cell>
          <cell r="O1614">
            <v>20760000</v>
          </cell>
          <cell r="P1614">
            <v>703000</v>
          </cell>
          <cell r="Q1614">
            <v>252512000</v>
          </cell>
          <cell r="R1614">
            <v>94593000</v>
          </cell>
        </row>
        <row r="1615">
          <cell r="A1615">
            <v>2008</v>
          </cell>
          <cell r="C1615" t="str">
            <v>WY</v>
          </cell>
          <cell r="D1615">
            <v>30589000</v>
          </cell>
          <cell r="E1615">
            <v>10472000</v>
          </cell>
          <cell r="F1615">
            <v>1833000</v>
          </cell>
          <cell r="G1615">
            <v>133373000</v>
          </cell>
          <cell r="H1615">
            <v>0</v>
          </cell>
          <cell r="I1615">
            <v>10000</v>
          </cell>
          <cell r="J1615">
            <v>64000</v>
          </cell>
          <cell r="K1615">
            <v>64000</v>
          </cell>
          <cell r="L1615">
            <v>0</v>
          </cell>
          <cell r="M1615">
            <v>99000</v>
          </cell>
          <cell r="N1615">
            <v>182000</v>
          </cell>
          <cell r="O1615">
            <v>439000</v>
          </cell>
          <cell r="P1615">
            <v>0</v>
          </cell>
          <cell r="Q1615">
            <v>22879000</v>
          </cell>
          <cell r="R1615">
            <v>1205000</v>
          </cell>
        </row>
        <row r="1616">
          <cell r="A1616">
            <v>2009</v>
          </cell>
          <cell r="C1616" t="str">
            <v>AL</v>
          </cell>
          <cell r="D1616">
            <v>89030000</v>
          </cell>
          <cell r="E1616">
            <v>182421000</v>
          </cell>
          <cell r="F1616">
            <v>57122000</v>
          </cell>
          <cell r="G1616">
            <v>452042000</v>
          </cell>
          <cell r="H1616">
            <v>7576000</v>
          </cell>
          <cell r="I1616">
            <v>0</v>
          </cell>
          <cell r="J1616">
            <v>1028000</v>
          </cell>
          <cell r="K1616">
            <v>0</v>
          </cell>
          <cell r="L1616">
            <v>0</v>
          </cell>
          <cell r="M1616">
            <v>733000</v>
          </cell>
          <cell r="N1616">
            <v>248000</v>
          </cell>
          <cell r="O1616">
            <v>7044000</v>
          </cell>
          <cell r="P1616">
            <v>4000</v>
          </cell>
          <cell r="Q1616">
            <v>49527000</v>
          </cell>
          <cell r="R1616">
            <v>50676000</v>
          </cell>
        </row>
        <row r="1617">
          <cell r="A1617">
            <v>2009</v>
          </cell>
          <cell r="C1617" t="str">
            <v>AK</v>
          </cell>
          <cell r="D1617">
            <v>37842000</v>
          </cell>
          <cell r="E1617">
            <v>0</v>
          </cell>
          <cell r="F1617">
            <v>73293000</v>
          </cell>
          <cell r="G1617">
            <v>194982000</v>
          </cell>
          <cell r="H1617">
            <v>4693000</v>
          </cell>
          <cell r="I1617">
            <v>0</v>
          </cell>
          <cell r="J1617">
            <v>12000</v>
          </cell>
          <cell r="K1617">
            <v>751000</v>
          </cell>
          <cell r="L1617">
            <v>0</v>
          </cell>
          <cell r="M1617">
            <v>143000</v>
          </cell>
          <cell r="N1617">
            <v>237000</v>
          </cell>
          <cell r="O1617">
            <v>7796000</v>
          </cell>
          <cell r="P1617">
            <v>0</v>
          </cell>
          <cell r="Q1617">
            <v>129542000</v>
          </cell>
          <cell r="R1617">
            <v>39570000</v>
          </cell>
        </row>
        <row r="1618">
          <cell r="A1618">
            <v>2009</v>
          </cell>
          <cell r="C1618" t="str">
            <v>AZ</v>
          </cell>
          <cell r="D1618">
            <v>67289000</v>
          </cell>
          <cell r="E1618">
            <v>20303000</v>
          </cell>
          <cell r="F1618">
            <v>163678000</v>
          </cell>
          <cell r="G1618">
            <v>1299025000</v>
          </cell>
          <cell r="H1618">
            <v>12600000</v>
          </cell>
          <cell r="I1618">
            <v>0</v>
          </cell>
          <cell r="J1618">
            <v>0</v>
          </cell>
          <cell r="K1618">
            <v>642000</v>
          </cell>
          <cell r="L1618">
            <v>94000</v>
          </cell>
          <cell r="M1618">
            <v>0</v>
          </cell>
          <cell r="N1618">
            <v>206000</v>
          </cell>
          <cell r="O1618">
            <v>11940000</v>
          </cell>
          <cell r="P1618">
            <v>437000</v>
          </cell>
          <cell r="Q1618">
            <v>160115000</v>
          </cell>
          <cell r="R1618">
            <v>20294000</v>
          </cell>
        </row>
        <row r="1619">
          <cell r="A1619">
            <v>2009</v>
          </cell>
          <cell r="C1619" t="str">
            <v>AR</v>
          </cell>
          <cell r="D1619">
            <v>43221000</v>
          </cell>
          <cell r="E1619">
            <v>56000</v>
          </cell>
          <cell r="F1619">
            <v>8230000</v>
          </cell>
          <cell r="G1619">
            <v>478210000</v>
          </cell>
          <cell r="H1619">
            <v>1062000</v>
          </cell>
          <cell r="I1619">
            <v>0</v>
          </cell>
          <cell r="J1619">
            <v>0</v>
          </cell>
          <cell r="K1619">
            <v>0</v>
          </cell>
          <cell r="L1619">
            <v>85000</v>
          </cell>
          <cell r="M1619">
            <v>0</v>
          </cell>
          <cell r="N1619">
            <v>0</v>
          </cell>
          <cell r="O1619">
            <v>0</v>
          </cell>
          <cell r="P1619">
            <v>0</v>
          </cell>
          <cell r="Q1619">
            <v>16314000</v>
          </cell>
          <cell r="R1619">
            <v>42000</v>
          </cell>
        </row>
        <row r="1620">
          <cell r="A1620">
            <v>2009</v>
          </cell>
          <cell r="C1620" t="str">
            <v>CA</v>
          </cell>
          <cell r="D1620">
            <v>415313000</v>
          </cell>
          <cell r="E1620">
            <v>200765000</v>
          </cell>
          <cell r="F1620">
            <v>132714000</v>
          </cell>
          <cell r="G1620">
            <v>13444363000</v>
          </cell>
          <cell r="H1620">
            <v>6826000</v>
          </cell>
          <cell r="I1620">
            <v>0</v>
          </cell>
          <cell r="J1620">
            <v>25509000</v>
          </cell>
          <cell r="K1620">
            <v>161000</v>
          </cell>
          <cell r="L1620">
            <v>0</v>
          </cell>
          <cell r="M1620">
            <v>11268000</v>
          </cell>
          <cell r="N1620">
            <v>21707000</v>
          </cell>
          <cell r="O1620">
            <v>41335000</v>
          </cell>
          <cell r="P1620">
            <v>0</v>
          </cell>
          <cell r="Q1620">
            <v>5561010000</v>
          </cell>
          <cell r="R1620">
            <v>461296000</v>
          </cell>
        </row>
        <row r="1621">
          <cell r="A1621">
            <v>2009</v>
          </cell>
          <cell r="C1621" t="str">
            <v>CO</v>
          </cell>
          <cell r="D1621">
            <v>66078000</v>
          </cell>
          <cell r="E1621">
            <v>16487000</v>
          </cell>
          <cell r="F1621">
            <v>66138000</v>
          </cell>
          <cell r="G1621">
            <v>982665000</v>
          </cell>
          <cell r="H1621">
            <v>1408000</v>
          </cell>
          <cell r="I1621">
            <v>31000</v>
          </cell>
          <cell r="J1621">
            <v>925000</v>
          </cell>
          <cell r="K1621">
            <v>19226000</v>
          </cell>
          <cell r="L1621">
            <v>12000</v>
          </cell>
          <cell r="M1621">
            <v>1441000</v>
          </cell>
          <cell r="N1621">
            <v>360000</v>
          </cell>
          <cell r="O1621">
            <v>16184000</v>
          </cell>
          <cell r="P1621">
            <v>10000</v>
          </cell>
          <cell r="Q1621">
            <v>84079000</v>
          </cell>
          <cell r="R1621">
            <v>18601000</v>
          </cell>
        </row>
        <row r="1622">
          <cell r="A1622">
            <v>2009</v>
          </cell>
          <cell r="C1622" t="str">
            <v>CT</v>
          </cell>
          <cell r="D1622">
            <v>94390000</v>
          </cell>
          <cell r="E1622">
            <v>201736000</v>
          </cell>
          <cell r="F1622">
            <v>51441000</v>
          </cell>
          <cell r="G1622">
            <v>1054319000</v>
          </cell>
          <cell r="H1622">
            <v>975000</v>
          </cell>
          <cell r="I1622">
            <v>0</v>
          </cell>
          <cell r="J1622">
            <v>0</v>
          </cell>
          <cell r="K1622">
            <v>673000</v>
          </cell>
          <cell r="L1622">
            <v>33000</v>
          </cell>
          <cell r="M1622">
            <v>341000</v>
          </cell>
          <cell r="N1622">
            <v>742000</v>
          </cell>
          <cell r="O1622">
            <v>3280000</v>
          </cell>
          <cell r="P1622">
            <v>7000</v>
          </cell>
          <cell r="Q1622">
            <v>113627000</v>
          </cell>
          <cell r="R1622">
            <v>95671000</v>
          </cell>
        </row>
        <row r="1623">
          <cell r="A1623">
            <v>2009</v>
          </cell>
          <cell r="C1623" t="str">
            <v>DE</v>
          </cell>
          <cell r="D1623">
            <v>16005000</v>
          </cell>
          <cell r="E1623">
            <v>94000</v>
          </cell>
          <cell r="F1623">
            <v>63656000</v>
          </cell>
          <cell r="G1623">
            <v>258204000</v>
          </cell>
          <cell r="H1623">
            <v>0</v>
          </cell>
          <cell r="I1623">
            <v>0</v>
          </cell>
          <cell r="J1623">
            <v>0</v>
          </cell>
          <cell r="K1623">
            <v>0</v>
          </cell>
          <cell r="L1623">
            <v>0</v>
          </cell>
          <cell r="M1623">
            <v>311000</v>
          </cell>
          <cell r="N1623">
            <v>1132000</v>
          </cell>
          <cell r="O1623">
            <v>974000</v>
          </cell>
          <cell r="P1623">
            <v>0</v>
          </cell>
          <cell r="Q1623">
            <v>15789000</v>
          </cell>
          <cell r="R1623">
            <v>15711000</v>
          </cell>
        </row>
        <row r="1624">
          <cell r="A1624">
            <v>2009</v>
          </cell>
          <cell r="C1624" t="str">
            <v>DC</v>
          </cell>
          <cell r="D1624">
            <v>49487000</v>
          </cell>
          <cell r="E1624">
            <v>62308000</v>
          </cell>
          <cell r="F1624">
            <v>4500000</v>
          </cell>
          <cell r="G1624">
            <v>656982000</v>
          </cell>
          <cell r="H1624">
            <v>0</v>
          </cell>
          <cell r="I1624">
            <v>0</v>
          </cell>
          <cell r="J1624">
            <v>0</v>
          </cell>
          <cell r="K1624">
            <v>49000</v>
          </cell>
          <cell r="L1624">
            <v>0</v>
          </cell>
          <cell r="M1624">
            <v>224000</v>
          </cell>
          <cell r="N1624">
            <v>0</v>
          </cell>
          <cell r="O1624">
            <v>7204000</v>
          </cell>
          <cell r="P1624">
            <v>0</v>
          </cell>
          <cell r="Q1624">
            <v>99912000</v>
          </cell>
          <cell r="R1624">
            <v>0</v>
          </cell>
        </row>
        <row r="1625">
          <cell r="A1625">
            <v>2009</v>
          </cell>
          <cell r="C1625" t="str">
            <v>FL</v>
          </cell>
          <cell r="D1625">
            <v>104814000</v>
          </cell>
          <cell r="E1625">
            <v>736806000</v>
          </cell>
          <cell r="F1625">
            <v>53256000</v>
          </cell>
          <cell r="G1625">
            <v>2742537000</v>
          </cell>
          <cell r="H1625">
            <v>6579000</v>
          </cell>
          <cell r="I1625">
            <v>1911000</v>
          </cell>
          <cell r="J1625">
            <v>1404000</v>
          </cell>
          <cell r="K1625">
            <v>22160000</v>
          </cell>
          <cell r="L1625">
            <v>5000</v>
          </cell>
          <cell r="M1625">
            <v>533000</v>
          </cell>
          <cell r="N1625">
            <v>5098000</v>
          </cell>
          <cell r="O1625">
            <v>19440000</v>
          </cell>
          <cell r="P1625">
            <v>145000</v>
          </cell>
          <cell r="Q1625">
            <v>205261000</v>
          </cell>
          <cell r="R1625">
            <v>46872000</v>
          </cell>
        </row>
        <row r="1626">
          <cell r="A1626">
            <v>2009</v>
          </cell>
          <cell r="C1626" t="str">
            <v>GA</v>
          </cell>
          <cell r="D1626">
            <v>114891000</v>
          </cell>
          <cell r="E1626">
            <v>231566000</v>
          </cell>
          <cell r="F1626">
            <v>23775000</v>
          </cell>
          <cell r="G1626">
            <v>1425406000</v>
          </cell>
          <cell r="H1626">
            <v>34949000</v>
          </cell>
          <cell r="I1626">
            <v>0</v>
          </cell>
          <cell r="J1626">
            <v>113000</v>
          </cell>
          <cell r="K1626">
            <v>2555000</v>
          </cell>
          <cell r="L1626">
            <v>3565000</v>
          </cell>
          <cell r="M1626">
            <v>0</v>
          </cell>
          <cell r="N1626">
            <v>412000</v>
          </cell>
          <cell r="O1626">
            <v>4273000</v>
          </cell>
          <cell r="P1626">
            <v>0</v>
          </cell>
          <cell r="Q1626">
            <v>43531000</v>
          </cell>
          <cell r="R1626">
            <v>46804000</v>
          </cell>
        </row>
        <row r="1627">
          <cell r="A1627">
            <v>2009</v>
          </cell>
          <cell r="C1627" t="str">
            <v>HI</v>
          </cell>
          <cell r="D1627">
            <v>21890000</v>
          </cell>
          <cell r="E1627">
            <v>115708000</v>
          </cell>
          <cell r="F1627">
            <v>100000</v>
          </cell>
          <cell r="G1627">
            <v>473895000</v>
          </cell>
          <cell r="H1627">
            <v>1901000</v>
          </cell>
          <cell r="I1627">
            <v>95000</v>
          </cell>
          <cell r="J1627">
            <v>98000</v>
          </cell>
          <cell r="K1627">
            <v>12191000</v>
          </cell>
          <cell r="L1627">
            <v>1026000</v>
          </cell>
          <cell r="M1627">
            <v>11000</v>
          </cell>
          <cell r="N1627">
            <v>0</v>
          </cell>
          <cell r="O1627">
            <v>3979000</v>
          </cell>
          <cell r="P1627">
            <v>17000</v>
          </cell>
          <cell r="Q1627">
            <v>55462000</v>
          </cell>
          <cell r="R1627">
            <v>28766000</v>
          </cell>
        </row>
        <row r="1628">
          <cell r="A1628">
            <v>2009</v>
          </cell>
          <cell r="C1628" t="str">
            <v>ID</v>
          </cell>
          <cell r="D1628">
            <v>29765000</v>
          </cell>
          <cell r="E1628">
            <v>26959000</v>
          </cell>
          <cell r="F1628">
            <v>24093000</v>
          </cell>
          <cell r="G1628">
            <v>190987000</v>
          </cell>
          <cell r="H1628">
            <v>0</v>
          </cell>
          <cell r="I1628">
            <v>984000</v>
          </cell>
          <cell r="J1628">
            <v>0</v>
          </cell>
          <cell r="K1628">
            <v>28000</v>
          </cell>
          <cell r="L1628">
            <v>0</v>
          </cell>
          <cell r="M1628">
            <v>273000</v>
          </cell>
          <cell r="N1628">
            <v>412000</v>
          </cell>
          <cell r="O1628">
            <v>2413000</v>
          </cell>
          <cell r="P1628">
            <v>0</v>
          </cell>
          <cell r="Q1628">
            <v>40949000</v>
          </cell>
          <cell r="R1628">
            <v>51360000</v>
          </cell>
        </row>
        <row r="1629">
          <cell r="A1629">
            <v>2009</v>
          </cell>
          <cell r="C1629" t="str">
            <v>IL</v>
          </cell>
          <cell r="D1629">
            <v>126686000</v>
          </cell>
          <cell r="E1629">
            <v>1000462000</v>
          </cell>
          <cell r="F1629">
            <v>303185000</v>
          </cell>
          <cell r="G1629">
            <v>3346787000</v>
          </cell>
          <cell r="H1629">
            <v>8156000</v>
          </cell>
          <cell r="I1629">
            <v>0</v>
          </cell>
          <cell r="J1629">
            <v>444000</v>
          </cell>
          <cell r="K1629">
            <v>2510000</v>
          </cell>
          <cell r="L1629">
            <v>63000</v>
          </cell>
          <cell r="M1629">
            <v>85000</v>
          </cell>
          <cell r="N1629">
            <v>4840000</v>
          </cell>
          <cell r="O1629">
            <v>5159000</v>
          </cell>
          <cell r="P1629">
            <v>330000</v>
          </cell>
          <cell r="Q1629">
            <v>188870000</v>
          </cell>
          <cell r="R1629">
            <v>14230000</v>
          </cell>
        </row>
        <row r="1630">
          <cell r="A1630">
            <v>2009</v>
          </cell>
          <cell r="C1630" t="str">
            <v>IN</v>
          </cell>
          <cell r="D1630">
            <v>125626000</v>
          </cell>
          <cell r="E1630">
            <v>271294000</v>
          </cell>
          <cell r="F1630">
            <v>53741000</v>
          </cell>
          <cell r="G1630">
            <v>1708004000</v>
          </cell>
          <cell r="H1630">
            <v>1502000</v>
          </cell>
          <cell r="I1630">
            <v>0</v>
          </cell>
          <cell r="J1630">
            <v>23000</v>
          </cell>
          <cell r="K1630">
            <v>0</v>
          </cell>
          <cell r="L1630">
            <v>0</v>
          </cell>
          <cell r="M1630">
            <v>1484000</v>
          </cell>
          <cell r="N1630">
            <v>473000</v>
          </cell>
          <cell r="O1630">
            <v>5904000</v>
          </cell>
          <cell r="P1630">
            <v>9000</v>
          </cell>
          <cell r="Q1630">
            <v>140583000</v>
          </cell>
          <cell r="R1630">
            <v>5202000</v>
          </cell>
        </row>
        <row r="1631">
          <cell r="A1631">
            <v>2009</v>
          </cell>
          <cell r="C1631" t="str">
            <v>IA</v>
          </cell>
          <cell r="D1631">
            <v>36593000</v>
          </cell>
          <cell r="E1631">
            <v>65795000</v>
          </cell>
          <cell r="F1631">
            <v>69542000</v>
          </cell>
          <cell r="G1631">
            <v>403844000</v>
          </cell>
          <cell r="H1631">
            <v>5322000</v>
          </cell>
          <cell r="I1631">
            <v>0</v>
          </cell>
          <cell r="J1631">
            <v>20000</v>
          </cell>
          <cell r="K1631">
            <v>0</v>
          </cell>
          <cell r="L1631">
            <v>4724000</v>
          </cell>
          <cell r="M1631">
            <v>933000</v>
          </cell>
          <cell r="N1631">
            <v>484000</v>
          </cell>
          <cell r="O1631">
            <v>7628000</v>
          </cell>
          <cell r="P1631">
            <v>837000</v>
          </cell>
          <cell r="Q1631">
            <v>74255000</v>
          </cell>
          <cell r="R1631">
            <v>186109000</v>
          </cell>
        </row>
        <row r="1632">
          <cell r="A1632">
            <v>2009</v>
          </cell>
          <cell r="C1632" t="str">
            <v>KS</v>
          </cell>
          <cell r="D1632">
            <v>23094000</v>
          </cell>
          <cell r="E1632">
            <v>271014000</v>
          </cell>
          <cell r="F1632">
            <v>20622000</v>
          </cell>
          <cell r="G1632">
            <v>364029000</v>
          </cell>
          <cell r="H1632">
            <v>2865000</v>
          </cell>
          <cell r="I1632">
            <v>0</v>
          </cell>
          <cell r="J1632">
            <v>1170000</v>
          </cell>
          <cell r="K1632">
            <v>5710000</v>
          </cell>
          <cell r="L1632">
            <v>3627000</v>
          </cell>
          <cell r="M1632">
            <v>13000</v>
          </cell>
          <cell r="N1632">
            <v>204000</v>
          </cell>
          <cell r="O1632">
            <v>2169000</v>
          </cell>
          <cell r="P1632">
            <v>300000</v>
          </cell>
          <cell r="Q1632">
            <v>67528000</v>
          </cell>
          <cell r="R1632">
            <v>11562000</v>
          </cell>
        </row>
        <row r="1633">
          <cell r="A1633">
            <v>2009</v>
          </cell>
          <cell r="C1633" t="str">
            <v>KY</v>
          </cell>
          <cell r="D1633">
            <v>94185000</v>
          </cell>
          <cell r="E1633">
            <v>166933000</v>
          </cell>
          <cell r="F1633">
            <v>0</v>
          </cell>
          <cell r="G1633">
            <v>925010000</v>
          </cell>
          <cell r="H1633">
            <v>0</v>
          </cell>
          <cell r="I1633">
            <v>0</v>
          </cell>
          <cell r="J1633">
            <v>0</v>
          </cell>
          <cell r="K1633">
            <v>0</v>
          </cell>
          <cell r="L1633">
            <v>0</v>
          </cell>
          <cell r="M1633">
            <v>930000</v>
          </cell>
          <cell r="N1633">
            <v>561000</v>
          </cell>
          <cell r="O1633">
            <v>4450000</v>
          </cell>
          <cell r="P1633">
            <v>0</v>
          </cell>
          <cell r="Q1633">
            <v>114173000</v>
          </cell>
          <cell r="R1633">
            <v>0</v>
          </cell>
        </row>
        <row r="1634">
          <cell r="A1634">
            <v>2009</v>
          </cell>
          <cell r="C1634" t="str">
            <v>LA</v>
          </cell>
          <cell r="D1634">
            <v>111192000</v>
          </cell>
          <cell r="E1634">
            <v>78520000</v>
          </cell>
          <cell r="F1634">
            <v>36749000</v>
          </cell>
          <cell r="G1634">
            <v>674786000</v>
          </cell>
          <cell r="H1634">
            <v>5539000</v>
          </cell>
          <cell r="I1634">
            <v>0</v>
          </cell>
          <cell r="J1634">
            <v>100000</v>
          </cell>
          <cell r="K1634">
            <v>0</v>
          </cell>
          <cell r="L1634">
            <v>350000</v>
          </cell>
          <cell r="M1634">
            <v>0</v>
          </cell>
          <cell r="N1634">
            <v>769000</v>
          </cell>
          <cell r="O1634">
            <v>1157000</v>
          </cell>
          <cell r="P1634">
            <v>72000</v>
          </cell>
          <cell r="Q1634">
            <v>251444000</v>
          </cell>
          <cell r="R1634">
            <v>250000</v>
          </cell>
        </row>
        <row r="1635">
          <cell r="A1635">
            <v>2009</v>
          </cell>
          <cell r="C1635" t="str">
            <v>ME</v>
          </cell>
          <cell r="D1635">
            <v>15821000</v>
          </cell>
          <cell r="E1635">
            <v>80145000</v>
          </cell>
          <cell r="F1635">
            <v>12004000</v>
          </cell>
          <cell r="G1635">
            <v>422588000</v>
          </cell>
          <cell r="H1635">
            <v>335000</v>
          </cell>
          <cell r="I1635">
            <v>0</v>
          </cell>
          <cell r="J1635">
            <v>0</v>
          </cell>
          <cell r="K1635">
            <v>0</v>
          </cell>
          <cell r="L1635">
            <v>0</v>
          </cell>
          <cell r="M1635">
            <v>32000</v>
          </cell>
          <cell r="N1635">
            <v>0</v>
          </cell>
          <cell r="O1635">
            <v>321000</v>
          </cell>
          <cell r="P1635">
            <v>9000</v>
          </cell>
          <cell r="Q1635">
            <v>108059000</v>
          </cell>
          <cell r="R1635">
            <v>50927000</v>
          </cell>
        </row>
        <row r="1636">
          <cell r="A1636">
            <v>2009</v>
          </cell>
          <cell r="C1636" t="str">
            <v>MD</v>
          </cell>
          <cell r="D1636">
            <v>54581000</v>
          </cell>
          <cell r="E1636">
            <v>191991000</v>
          </cell>
          <cell r="F1636">
            <v>94994000</v>
          </cell>
          <cell r="G1636">
            <v>1120956000</v>
          </cell>
          <cell r="H1636">
            <v>6755000</v>
          </cell>
          <cell r="I1636">
            <v>0</v>
          </cell>
          <cell r="J1636">
            <v>38000</v>
          </cell>
          <cell r="K1636">
            <v>0</v>
          </cell>
          <cell r="L1636">
            <v>2328000</v>
          </cell>
          <cell r="M1636">
            <v>1371000</v>
          </cell>
          <cell r="N1636">
            <v>497000</v>
          </cell>
          <cell r="O1636">
            <v>14299000</v>
          </cell>
          <cell r="P1636">
            <v>366000</v>
          </cell>
          <cell r="Q1636">
            <v>589241000</v>
          </cell>
          <cell r="R1636">
            <v>351265000</v>
          </cell>
        </row>
        <row r="1637">
          <cell r="A1637">
            <v>2009</v>
          </cell>
          <cell r="C1637" t="str">
            <v>MA</v>
          </cell>
          <cell r="D1637">
            <v>58270000</v>
          </cell>
          <cell r="E1637">
            <v>1356058000</v>
          </cell>
          <cell r="F1637">
            <v>69234000</v>
          </cell>
          <cell r="G1637">
            <v>971583000</v>
          </cell>
          <cell r="H1637">
            <v>13706000</v>
          </cell>
          <cell r="I1637">
            <v>3000</v>
          </cell>
          <cell r="J1637">
            <v>185000</v>
          </cell>
          <cell r="K1637">
            <v>721000</v>
          </cell>
          <cell r="L1637">
            <v>0</v>
          </cell>
          <cell r="M1637">
            <v>320000</v>
          </cell>
          <cell r="N1637">
            <v>627000</v>
          </cell>
          <cell r="O1637">
            <v>896000</v>
          </cell>
          <cell r="P1637">
            <v>38000</v>
          </cell>
          <cell r="Q1637">
            <v>297776000</v>
          </cell>
          <cell r="R1637">
            <v>81401000</v>
          </cell>
        </row>
        <row r="1638">
          <cell r="A1638">
            <v>2009</v>
          </cell>
          <cell r="C1638" t="str">
            <v>MI</v>
          </cell>
          <cell r="D1638">
            <v>195169000</v>
          </cell>
          <cell r="E1638">
            <v>1482913000</v>
          </cell>
          <cell r="F1638">
            <v>499985000</v>
          </cell>
          <cell r="G1638">
            <v>1511916000</v>
          </cell>
          <cell r="H1638">
            <v>0</v>
          </cell>
          <cell r="I1638">
            <v>101000</v>
          </cell>
          <cell r="J1638">
            <v>6875000</v>
          </cell>
          <cell r="K1638">
            <v>72000</v>
          </cell>
          <cell r="L1638">
            <v>0</v>
          </cell>
          <cell r="M1638">
            <v>75000</v>
          </cell>
          <cell r="N1638">
            <v>5937000</v>
          </cell>
          <cell r="O1638">
            <v>773000</v>
          </cell>
          <cell r="P1638">
            <v>0</v>
          </cell>
          <cell r="Q1638">
            <v>428431000</v>
          </cell>
          <cell r="R1638">
            <v>42753000</v>
          </cell>
        </row>
        <row r="1639">
          <cell r="A1639">
            <v>2009</v>
          </cell>
          <cell r="C1639" t="str">
            <v>MN</v>
          </cell>
          <cell r="D1639">
            <v>72212000</v>
          </cell>
          <cell r="E1639">
            <v>447325000</v>
          </cell>
          <cell r="F1639">
            <v>184039000</v>
          </cell>
          <cell r="G1639">
            <v>1386580000</v>
          </cell>
          <cell r="H1639">
            <v>15882000</v>
          </cell>
          <cell r="I1639">
            <v>0</v>
          </cell>
          <cell r="J1639">
            <v>2031000</v>
          </cell>
          <cell r="K1639">
            <v>17035000</v>
          </cell>
          <cell r="L1639">
            <v>899000</v>
          </cell>
          <cell r="M1639">
            <v>2346000</v>
          </cell>
          <cell r="N1639">
            <v>4944000</v>
          </cell>
          <cell r="O1639">
            <v>11329000</v>
          </cell>
          <cell r="P1639">
            <v>657000</v>
          </cell>
          <cell r="Q1639">
            <v>301836000</v>
          </cell>
          <cell r="R1639">
            <v>291861000</v>
          </cell>
        </row>
        <row r="1640">
          <cell r="A1640">
            <v>2009</v>
          </cell>
          <cell r="C1640" t="str">
            <v>MS</v>
          </cell>
          <cell r="D1640">
            <v>87425000</v>
          </cell>
          <cell r="E1640">
            <v>84000</v>
          </cell>
          <cell r="F1640">
            <v>37788000</v>
          </cell>
          <cell r="G1640">
            <v>417558000</v>
          </cell>
          <cell r="H1640">
            <v>5169000</v>
          </cell>
          <cell r="I1640">
            <v>31000</v>
          </cell>
          <cell r="J1640">
            <v>0</v>
          </cell>
          <cell r="K1640">
            <v>117000</v>
          </cell>
          <cell r="L1640">
            <v>0</v>
          </cell>
          <cell r="M1640">
            <v>956000</v>
          </cell>
          <cell r="N1640">
            <v>379000</v>
          </cell>
          <cell r="O1640">
            <v>1794000</v>
          </cell>
          <cell r="P1640">
            <v>3000</v>
          </cell>
          <cell r="Q1640">
            <v>21484000</v>
          </cell>
          <cell r="R1640">
            <v>30296000</v>
          </cell>
        </row>
        <row r="1641">
          <cell r="A1641">
            <v>2009</v>
          </cell>
          <cell r="C1641" t="str">
            <v>MO</v>
          </cell>
          <cell r="D1641">
            <v>25868000</v>
          </cell>
          <cell r="E1641">
            <v>102434000</v>
          </cell>
          <cell r="F1641">
            <v>178525000</v>
          </cell>
          <cell r="G1641">
            <v>1000982000</v>
          </cell>
          <cell r="H1641">
            <v>176000</v>
          </cell>
          <cell r="I1641">
            <v>203000</v>
          </cell>
          <cell r="J1641">
            <v>2647000</v>
          </cell>
          <cell r="K1641">
            <v>67000</v>
          </cell>
          <cell r="L1641">
            <v>0</v>
          </cell>
          <cell r="M1641">
            <v>612000</v>
          </cell>
          <cell r="N1641">
            <v>2466000</v>
          </cell>
          <cell r="O1641">
            <v>1931000</v>
          </cell>
          <cell r="P1641">
            <v>15000</v>
          </cell>
          <cell r="Q1641">
            <v>117333000</v>
          </cell>
          <cell r="R1641">
            <v>1953000</v>
          </cell>
        </row>
        <row r="1642">
          <cell r="A1642">
            <v>2009</v>
          </cell>
          <cell r="C1642" t="str">
            <v>MT</v>
          </cell>
          <cell r="D1642">
            <v>23669000</v>
          </cell>
          <cell r="E1642">
            <v>24087000</v>
          </cell>
          <cell r="F1642">
            <v>66870000</v>
          </cell>
          <cell r="G1642">
            <v>198826000</v>
          </cell>
          <cell r="H1642">
            <v>1622000</v>
          </cell>
          <cell r="I1642">
            <v>0</v>
          </cell>
          <cell r="J1642">
            <v>3000</v>
          </cell>
          <cell r="K1642">
            <v>1790000</v>
          </cell>
          <cell r="L1642">
            <v>46000</v>
          </cell>
          <cell r="M1642">
            <v>75000</v>
          </cell>
          <cell r="N1642">
            <v>266000</v>
          </cell>
          <cell r="O1642">
            <v>1689000</v>
          </cell>
          <cell r="P1642">
            <v>15000</v>
          </cell>
          <cell r="Q1642">
            <v>29460000</v>
          </cell>
          <cell r="R1642">
            <v>113000</v>
          </cell>
        </row>
        <row r="1643">
          <cell r="A1643">
            <v>2009</v>
          </cell>
          <cell r="C1643" t="str">
            <v>NE</v>
          </cell>
          <cell r="D1643">
            <v>34059000</v>
          </cell>
          <cell r="E1643">
            <v>114593000</v>
          </cell>
          <cell r="F1643">
            <v>119186000</v>
          </cell>
          <cell r="G1643">
            <v>577010000</v>
          </cell>
          <cell r="H1643">
            <v>1745000</v>
          </cell>
          <cell r="I1643">
            <v>38000</v>
          </cell>
          <cell r="J1643">
            <v>226000</v>
          </cell>
          <cell r="K1643">
            <v>142000</v>
          </cell>
          <cell r="L1643">
            <v>616000</v>
          </cell>
          <cell r="M1643">
            <v>205000</v>
          </cell>
          <cell r="N1643">
            <v>63000</v>
          </cell>
          <cell r="O1643">
            <v>1677000</v>
          </cell>
          <cell r="P1643">
            <v>0</v>
          </cell>
          <cell r="Q1643">
            <v>37495000</v>
          </cell>
          <cell r="R1643">
            <v>1728000</v>
          </cell>
        </row>
        <row r="1644">
          <cell r="A1644">
            <v>2009</v>
          </cell>
          <cell r="C1644" t="str">
            <v>NV</v>
          </cell>
          <cell r="D1644">
            <v>56915000</v>
          </cell>
          <cell r="E1644">
            <v>56488000</v>
          </cell>
          <cell r="F1644">
            <v>25653000</v>
          </cell>
          <cell r="G1644">
            <v>545391000</v>
          </cell>
          <cell r="H1644">
            <v>2491000</v>
          </cell>
          <cell r="I1644">
            <v>0</v>
          </cell>
          <cell r="J1644">
            <v>0</v>
          </cell>
          <cell r="K1644">
            <v>2000</v>
          </cell>
          <cell r="L1644">
            <v>0</v>
          </cell>
          <cell r="M1644">
            <v>1041000</v>
          </cell>
          <cell r="N1644">
            <v>246000</v>
          </cell>
          <cell r="O1644">
            <v>1200000</v>
          </cell>
          <cell r="P1644">
            <v>158000</v>
          </cell>
          <cell r="Q1644">
            <v>36215000</v>
          </cell>
          <cell r="R1644">
            <v>23152000</v>
          </cell>
        </row>
        <row r="1645">
          <cell r="A1645">
            <v>2009</v>
          </cell>
          <cell r="C1645" t="str">
            <v>NH</v>
          </cell>
          <cell r="D1645">
            <v>30298000</v>
          </cell>
          <cell r="E1645">
            <v>213264000</v>
          </cell>
          <cell r="F1645">
            <v>207215000</v>
          </cell>
          <cell r="G1645">
            <v>198414000</v>
          </cell>
          <cell r="H1645">
            <v>379000</v>
          </cell>
          <cell r="I1645">
            <v>0</v>
          </cell>
          <cell r="J1645">
            <v>7815000</v>
          </cell>
          <cell r="K1645">
            <v>0</v>
          </cell>
          <cell r="L1645">
            <v>0</v>
          </cell>
          <cell r="M1645">
            <v>2853000</v>
          </cell>
          <cell r="N1645">
            <v>726000</v>
          </cell>
          <cell r="O1645">
            <v>183000</v>
          </cell>
          <cell r="P1645">
            <v>0</v>
          </cell>
          <cell r="Q1645">
            <v>45738000</v>
          </cell>
          <cell r="R1645">
            <v>20102000</v>
          </cell>
        </row>
        <row r="1646">
          <cell r="A1646">
            <v>2009</v>
          </cell>
          <cell r="C1646" t="str">
            <v>NJ</v>
          </cell>
          <cell r="D1646">
            <v>176580000</v>
          </cell>
          <cell r="E1646">
            <v>686317000</v>
          </cell>
          <cell r="F1646">
            <v>273511000</v>
          </cell>
          <cell r="G1646">
            <v>1517958000</v>
          </cell>
          <cell r="H1646">
            <v>10000000</v>
          </cell>
          <cell r="I1646">
            <v>0</v>
          </cell>
          <cell r="J1646">
            <v>1786000</v>
          </cell>
          <cell r="K1646">
            <v>10859000</v>
          </cell>
          <cell r="L1646">
            <v>2226000</v>
          </cell>
          <cell r="M1646">
            <v>3494000</v>
          </cell>
          <cell r="N1646">
            <v>2423000</v>
          </cell>
          <cell r="O1646">
            <v>13866000</v>
          </cell>
          <cell r="P1646">
            <v>12000</v>
          </cell>
          <cell r="Q1646">
            <v>212327000</v>
          </cell>
          <cell r="R1646">
            <v>569964000</v>
          </cell>
        </row>
        <row r="1647">
          <cell r="A1647">
            <v>2009</v>
          </cell>
          <cell r="C1647" t="str">
            <v>NM</v>
          </cell>
          <cell r="D1647">
            <v>9815000</v>
          </cell>
          <cell r="E1647">
            <v>142304000</v>
          </cell>
          <cell r="F1647">
            <v>2259000</v>
          </cell>
          <cell r="G1647">
            <v>347279000</v>
          </cell>
          <cell r="H1647">
            <v>4525000</v>
          </cell>
          <cell r="I1647">
            <v>0</v>
          </cell>
          <cell r="J1647">
            <v>460000</v>
          </cell>
          <cell r="K1647">
            <v>10540000</v>
          </cell>
          <cell r="L1647">
            <v>0</v>
          </cell>
          <cell r="M1647">
            <v>21000</v>
          </cell>
          <cell r="N1647">
            <v>187000</v>
          </cell>
          <cell r="O1647">
            <v>3510000</v>
          </cell>
          <cell r="P1647">
            <v>18000</v>
          </cell>
          <cell r="Q1647">
            <v>75087000</v>
          </cell>
          <cell r="R1647">
            <v>9179000</v>
          </cell>
        </row>
        <row r="1648">
          <cell r="A1648">
            <v>2009</v>
          </cell>
          <cell r="C1648" t="str">
            <v>NY</v>
          </cell>
          <cell r="D1648">
            <v>307046000</v>
          </cell>
          <cell r="E1648">
            <v>295120000</v>
          </cell>
          <cell r="F1648">
            <v>627117000</v>
          </cell>
          <cell r="G1648">
            <v>8692153000</v>
          </cell>
          <cell r="H1648">
            <v>7584000</v>
          </cell>
          <cell r="I1648">
            <v>0</v>
          </cell>
          <cell r="J1648">
            <v>0</v>
          </cell>
          <cell r="K1648">
            <v>106645000</v>
          </cell>
          <cell r="L1648">
            <v>0</v>
          </cell>
          <cell r="M1648">
            <v>3955000</v>
          </cell>
          <cell r="N1648">
            <v>1603000</v>
          </cell>
          <cell r="O1648">
            <v>35405000</v>
          </cell>
          <cell r="P1648">
            <v>36000</v>
          </cell>
          <cell r="Q1648">
            <v>1251480000</v>
          </cell>
          <cell r="R1648">
            <v>849715000</v>
          </cell>
        </row>
        <row r="1649">
          <cell r="A1649">
            <v>2009</v>
          </cell>
          <cell r="C1649" t="str">
            <v>NC</v>
          </cell>
          <cell r="D1649">
            <v>175729000</v>
          </cell>
          <cell r="E1649">
            <v>218309000</v>
          </cell>
          <cell r="F1649">
            <v>19469000</v>
          </cell>
          <cell r="G1649">
            <v>1382278000</v>
          </cell>
          <cell r="H1649">
            <v>4345000</v>
          </cell>
          <cell r="I1649">
            <v>0</v>
          </cell>
          <cell r="J1649">
            <v>0</v>
          </cell>
          <cell r="K1649">
            <v>14648000</v>
          </cell>
          <cell r="L1649">
            <v>5000</v>
          </cell>
          <cell r="M1649">
            <v>1973000</v>
          </cell>
          <cell r="N1649">
            <v>175000</v>
          </cell>
          <cell r="O1649">
            <v>14734000</v>
          </cell>
          <cell r="P1649">
            <v>28000</v>
          </cell>
          <cell r="Q1649">
            <v>0</v>
          </cell>
          <cell r="R1649">
            <v>473265000</v>
          </cell>
        </row>
        <row r="1650">
          <cell r="A1650">
            <v>2009</v>
          </cell>
          <cell r="C1650" t="str">
            <v>ND</v>
          </cell>
          <cell r="D1650">
            <v>7939000</v>
          </cell>
          <cell r="E1650">
            <v>6375000</v>
          </cell>
          <cell r="F1650">
            <v>6709000</v>
          </cell>
          <cell r="G1650">
            <v>203501000</v>
          </cell>
          <cell r="H1650">
            <v>418000</v>
          </cell>
          <cell r="I1650">
            <v>0</v>
          </cell>
          <cell r="J1650">
            <v>3753000</v>
          </cell>
          <cell r="K1650">
            <v>4572000</v>
          </cell>
          <cell r="L1650">
            <v>0</v>
          </cell>
          <cell r="M1650">
            <v>12000</v>
          </cell>
          <cell r="N1650">
            <v>136000</v>
          </cell>
          <cell r="O1650">
            <v>1891000</v>
          </cell>
          <cell r="P1650">
            <v>15000</v>
          </cell>
          <cell r="Q1650">
            <v>22732000</v>
          </cell>
          <cell r="R1650">
            <v>64474000</v>
          </cell>
        </row>
        <row r="1651">
          <cell r="A1651">
            <v>2009</v>
          </cell>
          <cell r="C1651" t="str">
            <v>OH</v>
          </cell>
          <cell r="D1651">
            <v>273874000</v>
          </cell>
          <cell r="E1651">
            <v>324167000</v>
          </cell>
          <cell r="F1651">
            <v>279505000</v>
          </cell>
          <cell r="G1651">
            <v>3823135000</v>
          </cell>
          <cell r="H1651">
            <v>0</v>
          </cell>
          <cell r="I1651">
            <v>178000</v>
          </cell>
          <cell r="J1651">
            <v>1153000</v>
          </cell>
          <cell r="K1651">
            <v>5067000</v>
          </cell>
          <cell r="L1651">
            <v>0</v>
          </cell>
          <cell r="M1651">
            <v>497000</v>
          </cell>
          <cell r="N1651">
            <v>2509000</v>
          </cell>
          <cell r="O1651">
            <v>23314000</v>
          </cell>
          <cell r="P1651">
            <v>0</v>
          </cell>
          <cell r="Q1651">
            <v>250101000</v>
          </cell>
          <cell r="R1651">
            <v>662858000</v>
          </cell>
        </row>
        <row r="1652">
          <cell r="A1652">
            <v>2009</v>
          </cell>
          <cell r="C1652" t="str">
            <v>OK</v>
          </cell>
          <cell r="D1652">
            <v>44382000</v>
          </cell>
          <cell r="E1652">
            <v>18628000</v>
          </cell>
          <cell r="F1652">
            <v>99662000</v>
          </cell>
          <cell r="G1652">
            <v>698648000</v>
          </cell>
          <cell r="H1652">
            <v>6370000</v>
          </cell>
          <cell r="I1652">
            <v>9000</v>
          </cell>
          <cell r="J1652">
            <v>20000</v>
          </cell>
          <cell r="K1652">
            <v>7316000</v>
          </cell>
          <cell r="L1652">
            <v>97000</v>
          </cell>
          <cell r="M1652">
            <v>3666000</v>
          </cell>
          <cell r="N1652">
            <v>1574000</v>
          </cell>
          <cell r="O1652">
            <v>10493000</v>
          </cell>
          <cell r="P1652">
            <v>744000</v>
          </cell>
          <cell r="Q1652">
            <v>27737000</v>
          </cell>
          <cell r="R1652">
            <v>84967000</v>
          </cell>
        </row>
        <row r="1653">
          <cell r="A1653">
            <v>2009</v>
          </cell>
          <cell r="C1653" t="str">
            <v>OR</v>
          </cell>
          <cell r="D1653">
            <v>52212000</v>
          </cell>
          <cell r="E1653">
            <v>169558000</v>
          </cell>
          <cell r="F1653">
            <v>39925000</v>
          </cell>
          <cell r="G1653">
            <v>1124649000</v>
          </cell>
          <cell r="H1653">
            <v>22687000</v>
          </cell>
          <cell r="I1653">
            <v>0</v>
          </cell>
          <cell r="J1653">
            <v>0</v>
          </cell>
          <cell r="K1653">
            <v>65000</v>
          </cell>
          <cell r="L1653">
            <v>7000</v>
          </cell>
          <cell r="M1653">
            <v>2676000</v>
          </cell>
          <cell r="N1653">
            <v>6000</v>
          </cell>
          <cell r="O1653">
            <v>8080000</v>
          </cell>
          <cell r="P1653">
            <v>0</v>
          </cell>
          <cell r="Q1653">
            <v>142581000</v>
          </cell>
          <cell r="R1653">
            <v>111868000</v>
          </cell>
        </row>
        <row r="1654">
          <cell r="A1654">
            <v>2009</v>
          </cell>
          <cell r="C1654" t="str">
            <v>PA</v>
          </cell>
          <cell r="D1654">
            <v>126118000</v>
          </cell>
          <cell r="E1654">
            <v>1162240000</v>
          </cell>
          <cell r="F1654">
            <v>1190522000</v>
          </cell>
          <cell r="G1654">
            <v>3600337000</v>
          </cell>
          <cell r="H1654">
            <v>5387000</v>
          </cell>
          <cell r="I1654">
            <v>6000</v>
          </cell>
          <cell r="J1654">
            <v>9563000</v>
          </cell>
          <cell r="K1654">
            <v>2772000</v>
          </cell>
          <cell r="L1654">
            <v>0</v>
          </cell>
          <cell r="M1654">
            <v>821000</v>
          </cell>
          <cell r="N1654">
            <v>10911000</v>
          </cell>
          <cell r="O1654">
            <v>13698000</v>
          </cell>
          <cell r="P1654">
            <v>0</v>
          </cell>
          <cell r="Q1654">
            <v>456885000</v>
          </cell>
          <cell r="R1654">
            <v>448276000</v>
          </cell>
        </row>
        <row r="1655">
          <cell r="A1655">
            <v>2009</v>
          </cell>
          <cell r="C1655" t="str">
            <v>RI</v>
          </cell>
          <cell r="D1655">
            <v>18512000</v>
          </cell>
          <cell r="E1655">
            <v>147129000</v>
          </cell>
          <cell r="F1655">
            <v>4921000</v>
          </cell>
          <cell r="G1655">
            <v>131636000</v>
          </cell>
          <cell r="H1655">
            <v>1043000</v>
          </cell>
          <cell r="I1655">
            <v>0</v>
          </cell>
          <cell r="J1655">
            <v>0</v>
          </cell>
          <cell r="K1655">
            <v>0</v>
          </cell>
          <cell r="L1655">
            <v>2037000</v>
          </cell>
          <cell r="M1655">
            <v>150000</v>
          </cell>
          <cell r="N1655">
            <v>9000</v>
          </cell>
          <cell r="O1655">
            <v>1004000</v>
          </cell>
          <cell r="P1655">
            <v>0</v>
          </cell>
          <cell r="Q1655">
            <v>48352000</v>
          </cell>
          <cell r="R1655">
            <v>0</v>
          </cell>
        </row>
        <row r="1656">
          <cell r="A1656">
            <v>2009</v>
          </cell>
          <cell r="C1656" t="str">
            <v>SC</v>
          </cell>
          <cell r="D1656">
            <v>65359000</v>
          </cell>
          <cell r="E1656">
            <v>142412000</v>
          </cell>
          <cell r="F1656">
            <v>33437000</v>
          </cell>
          <cell r="G1656">
            <v>496818000</v>
          </cell>
          <cell r="H1656">
            <v>0</v>
          </cell>
          <cell r="I1656">
            <v>0</v>
          </cell>
          <cell r="J1656">
            <v>0</v>
          </cell>
          <cell r="K1656">
            <v>55000</v>
          </cell>
          <cell r="L1656">
            <v>0</v>
          </cell>
          <cell r="M1656">
            <v>508000</v>
          </cell>
          <cell r="N1656">
            <v>31000</v>
          </cell>
          <cell r="O1656">
            <v>1025000</v>
          </cell>
          <cell r="P1656">
            <v>0</v>
          </cell>
          <cell r="Q1656">
            <v>63196000</v>
          </cell>
          <cell r="R1656">
            <v>259002000</v>
          </cell>
        </row>
        <row r="1657">
          <cell r="A1657">
            <v>2009</v>
          </cell>
          <cell r="C1657" t="str">
            <v>SD</v>
          </cell>
          <cell r="D1657">
            <v>20894000</v>
          </cell>
          <cell r="E1657">
            <v>16767000</v>
          </cell>
          <cell r="F1657">
            <v>9624000</v>
          </cell>
          <cell r="G1657">
            <v>260378000</v>
          </cell>
          <cell r="H1657">
            <v>1568000</v>
          </cell>
          <cell r="I1657">
            <v>32000</v>
          </cell>
          <cell r="J1657">
            <v>145000</v>
          </cell>
          <cell r="K1657">
            <v>17000</v>
          </cell>
          <cell r="L1657">
            <v>0</v>
          </cell>
          <cell r="M1657">
            <v>162000</v>
          </cell>
          <cell r="N1657">
            <v>41000</v>
          </cell>
          <cell r="O1657">
            <v>657000</v>
          </cell>
          <cell r="P1657">
            <v>16000</v>
          </cell>
          <cell r="Q1657">
            <v>19945000</v>
          </cell>
          <cell r="R1657">
            <v>23896000</v>
          </cell>
        </row>
        <row r="1658">
          <cell r="A1658">
            <v>2009</v>
          </cell>
          <cell r="C1658" t="str">
            <v>TN</v>
          </cell>
          <cell r="D1658">
            <v>115145000</v>
          </cell>
          <cell r="E1658">
            <v>65052000</v>
          </cell>
          <cell r="F1658">
            <v>56248000</v>
          </cell>
          <cell r="G1658">
            <v>980272000</v>
          </cell>
          <cell r="H1658">
            <v>5056000</v>
          </cell>
          <cell r="I1658">
            <v>0</v>
          </cell>
          <cell r="J1658">
            <v>62000</v>
          </cell>
          <cell r="K1658">
            <v>365000</v>
          </cell>
          <cell r="L1658">
            <v>0</v>
          </cell>
          <cell r="M1658">
            <v>963000</v>
          </cell>
          <cell r="N1658">
            <v>964000</v>
          </cell>
          <cell r="O1658">
            <v>1243000</v>
          </cell>
          <cell r="P1658">
            <v>0</v>
          </cell>
          <cell r="Q1658">
            <v>125255000</v>
          </cell>
          <cell r="R1658">
            <v>621054000</v>
          </cell>
        </row>
        <row r="1659">
          <cell r="A1659">
            <v>2009</v>
          </cell>
          <cell r="C1659" t="str">
            <v>TX</v>
          </cell>
          <cell r="D1659">
            <v>289903000</v>
          </cell>
          <cell r="E1659">
            <v>482488000</v>
          </cell>
          <cell r="F1659">
            <v>0</v>
          </cell>
          <cell r="G1659">
            <v>2800729000</v>
          </cell>
          <cell r="H1659">
            <v>110114000</v>
          </cell>
          <cell r="I1659">
            <v>135000</v>
          </cell>
          <cell r="J1659">
            <v>0</v>
          </cell>
          <cell r="K1659">
            <v>13300000</v>
          </cell>
          <cell r="L1659">
            <v>6077000</v>
          </cell>
          <cell r="M1659">
            <v>302000</v>
          </cell>
          <cell r="N1659">
            <v>0</v>
          </cell>
          <cell r="O1659">
            <v>19123000</v>
          </cell>
          <cell r="P1659">
            <v>475436000</v>
          </cell>
          <cell r="Q1659">
            <v>193397000</v>
          </cell>
          <cell r="R1659">
            <v>745988000</v>
          </cell>
        </row>
        <row r="1660">
          <cell r="A1660">
            <v>2009</v>
          </cell>
          <cell r="C1660" t="str">
            <v>US</v>
          </cell>
          <cell r="D1660">
            <v>4508000000</v>
          </cell>
          <cell r="E1660">
            <v>12428838000</v>
          </cell>
          <cell r="F1660">
            <v>5960359000</v>
          </cell>
          <cell r="G1660">
            <v>71082124000</v>
          </cell>
          <cell r="H1660">
            <v>365620000</v>
          </cell>
          <cell r="I1660">
            <v>3981000</v>
          </cell>
          <cell r="J1660">
            <v>80137000</v>
          </cell>
          <cell r="K1660">
            <v>345777000</v>
          </cell>
          <cell r="L1660">
            <v>29583000</v>
          </cell>
          <cell r="M1660">
            <v>57927000</v>
          </cell>
          <cell r="N1660">
            <v>77188000</v>
          </cell>
          <cell r="O1660">
            <v>359989000</v>
          </cell>
          <cell r="P1660">
            <v>480097000</v>
          </cell>
          <cell r="Q1660">
            <v>13347499000</v>
          </cell>
          <cell r="R1660">
            <v>8477557000</v>
          </cell>
        </row>
        <row r="1661">
          <cell r="A1661">
            <v>2009</v>
          </cell>
          <cell r="C1661" t="str">
            <v>UT</v>
          </cell>
          <cell r="D1661">
            <v>22805000</v>
          </cell>
          <cell r="E1661">
            <v>0</v>
          </cell>
          <cell r="F1661">
            <v>6410000</v>
          </cell>
          <cell r="G1661">
            <v>265588000</v>
          </cell>
          <cell r="H1661">
            <v>856000</v>
          </cell>
          <cell r="I1661">
            <v>0</v>
          </cell>
          <cell r="J1661">
            <v>0</v>
          </cell>
          <cell r="K1661">
            <v>30000</v>
          </cell>
          <cell r="L1661">
            <v>0</v>
          </cell>
          <cell r="M1661">
            <v>32000</v>
          </cell>
          <cell r="N1661">
            <v>353000</v>
          </cell>
          <cell r="O1661">
            <v>792000</v>
          </cell>
          <cell r="P1661">
            <v>29000</v>
          </cell>
          <cell r="Q1661">
            <v>41001000</v>
          </cell>
          <cell r="R1661">
            <v>303101000</v>
          </cell>
        </row>
        <row r="1662">
          <cell r="A1662">
            <v>2009</v>
          </cell>
          <cell r="C1662" t="str">
            <v>VT</v>
          </cell>
          <cell r="D1662">
            <v>19449000</v>
          </cell>
          <cell r="E1662">
            <v>87023000</v>
          </cell>
          <cell r="F1662">
            <v>15855000</v>
          </cell>
          <cell r="G1662">
            <v>192151000</v>
          </cell>
          <cell r="H1662">
            <v>660000</v>
          </cell>
          <cell r="I1662">
            <v>2000</v>
          </cell>
          <cell r="J1662">
            <v>13000</v>
          </cell>
          <cell r="K1662">
            <v>10000</v>
          </cell>
          <cell r="L1662">
            <v>2000</v>
          </cell>
          <cell r="M1662">
            <v>191000</v>
          </cell>
          <cell r="N1662">
            <v>141000</v>
          </cell>
          <cell r="O1662">
            <v>1794000</v>
          </cell>
          <cell r="P1662">
            <v>4000</v>
          </cell>
          <cell r="Q1662">
            <v>35749000</v>
          </cell>
          <cell r="R1662">
            <v>40373000</v>
          </cell>
        </row>
        <row r="1663">
          <cell r="A1663">
            <v>2009</v>
          </cell>
          <cell r="C1663" t="str">
            <v>VA</v>
          </cell>
          <cell r="D1663">
            <v>115336000</v>
          </cell>
          <cell r="E1663">
            <v>88342000</v>
          </cell>
          <cell r="F1663">
            <v>19949000</v>
          </cell>
          <cell r="G1663">
            <v>1661106000</v>
          </cell>
          <cell r="H1663">
            <v>6959000</v>
          </cell>
          <cell r="I1663">
            <v>0</v>
          </cell>
          <cell r="J1663">
            <v>0</v>
          </cell>
          <cell r="K1663">
            <v>24470000</v>
          </cell>
          <cell r="L1663">
            <v>7000</v>
          </cell>
          <cell r="M1663">
            <v>401000</v>
          </cell>
          <cell r="N1663">
            <v>105000</v>
          </cell>
          <cell r="O1663">
            <v>4723000</v>
          </cell>
          <cell r="P1663">
            <v>59000</v>
          </cell>
          <cell r="Q1663">
            <v>244656000</v>
          </cell>
          <cell r="R1663">
            <v>684978000</v>
          </cell>
        </row>
        <row r="1664">
          <cell r="A1664">
            <v>2009</v>
          </cell>
          <cell r="C1664" t="str">
            <v>WA</v>
          </cell>
          <cell r="D1664">
            <v>190268000</v>
          </cell>
          <cell r="E1664">
            <v>442261000</v>
          </cell>
          <cell r="F1664">
            <v>41707000</v>
          </cell>
          <cell r="G1664">
            <v>1384312000</v>
          </cell>
          <cell r="H1664">
            <v>11463000</v>
          </cell>
          <cell r="I1664">
            <v>209000</v>
          </cell>
          <cell r="J1664">
            <v>4473000</v>
          </cell>
          <cell r="K1664">
            <v>37518000</v>
          </cell>
          <cell r="L1664">
            <v>32000</v>
          </cell>
          <cell r="M1664">
            <v>8922000</v>
          </cell>
          <cell r="N1664">
            <v>722000</v>
          </cell>
          <cell r="O1664">
            <v>6517000</v>
          </cell>
          <cell r="P1664">
            <v>198000</v>
          </cell>
          <cell r="Q1664">
            <v>322444000</v>
          </cell>
          <cell r="R1664">
            <v>443122000</v>
          </cell>
        </row>
        <row r="1665">
          <cell r="A1665">
            <v>2009</v>
          </cell>
          <cell r="C1665" t="str">
            <v>WV</v>
          </cell>
          <cell r="D1665">
            <v>27670000</v>
          </cell>
          <cell r="E1665">
            <v>78599000</v>
          </cell>
          <cell r="F1665">
            <v>6717000</v>
          </cell>
          <cell r="G1665">
            <v>227672000</v>
          </cell>
          <cell r="H1665">
            <v>2585000</v>
          </cell>
          <cell r="I1665">
            <v>7000</v>
          </cell>
          <cell r="J1665">
            <v>63000</v>
          </cell>
          <cell r="K1665">
            <v>159000</v>
          </cell>
          <cell r="L1665">
            <v>1402000</v>
          </cell>
          <cell r="M1665">
            <v>233000</v>
          </cell>
          <cell r="N1665">
            <v>196000</v>
          </cell>
          <cell r="O1665">
            <v>1886000</v>
          </cell>
          <cell r="P1665">
            <v>57000</v>
          </cell>
          <cell r="Q1665">
            <v>57973000</v>
          </cell>
          <cell r="R1665">
            <v>44000</v>
          </cell>
        </row>
        <row r="1666">
          <cell r="A1666">
            <v>2009</v>
          </cell>
          <cell r="C1666" t="str">
            <v>WI</v>
          </cell>
          <cell r="D1666">
            <v>96268000</v>
          </cell>
          <cell r="E1666">
            <v>122562000</v>
          </cell>
          <cell r="F1666">
            <v>522713000</v>
          </cell>
          <cell r="G1666">
            <v>1724760000</v>
          </cell>
          <cell r="H1666">
            <v>13787000</v>
          </cell>
          <cell r="I1666">
            <v>0</v>
          </cell>
          <cell r="J1666">
            <v>3817000</v>
          </cell>
          <cell r="K1666">
            <v>17263000</v>
          </cell>
          <cell r="L1666">
            <v>218000</v>
          </cell>
          <cell r="M1666">
            <v>339000</v>
          </cell>
          <cell r="N1666">
            <v>1066000</v>
          </cell>
          <cell r="O1666">
            <v>6242000</v>
          </cell>
          <cell r="P1666">
            <v>16000</v>
          </cell>
          <cell r="Q1666">
            <v>305629000</v>
          </cell>
          <cell r="R1666">
            <v>91556000</v>
          </cell>
        </row>
        <row r="1667">
          <cell r="A1667">
            <v>2009</v>
          </cell>
          <cell r="C1667" t="str">
            <v>WY</v>
          </cell>
          <cell r="D1667">
            <v>31018000</v>
          </cell>
          <cell r="E1667">
            <v>14576000</v>
          </cell>
          <cell r="F1667">
            <v>2771000</v>
          </cell>
          <cell r="G1667">
            <v>138883000</v>
          </cell>
          <cell r="H1667">
            <v>0</v>
          </cell>
          <cell r="I1667">
            <v>6000</v>
          </cell>
          <cell r="J1667">
            <v>4163000</v>
          </cell>
          <cell r="K1667">
            <v>3504000</v>
          </cell>
          <cell r="L1667">
            <v>0</v>
          </cell>
          <cell r="M1667">
            <v>0</v>
          </cell>
          <cell r="N1667">
            <v>0</v>
          </cell>
          <cell r="O1667">
            <v>1571000</v>
          </cell>
          <cell r="P1667">
            <v>0</v>
          </cell>
          <cell r="Q1667">
            <v>25933000</v>
          </cell>
          <cell r="R1667">
            <v>1310000</v>
          </cell>
        </row>
        <row r="1668">
          <cell r="A1668">
            <v>2010</v>
          </cell>
          <cell r="C1668" t="str">
            <v>AL</v>
          </cell>
          <cell r="D1668">
            <v>95309000</v>
          </cell>
          <cell r="E1668">
            <v>199865000</v>
          </cell>
          <cell r="F1668">
            <v>57224000</v>
          </cell>
          <cell r="G1668">
            <v>457933000</v>
          </cell>
          <cell r="H1668">
            <v>7059000</v>
          </cell>
          <cell r="I1668">
            <v>0</v>
          </cell>
          <cell r="J1668">
            <v>0</v>
          </cell>
          <cell r="K1668">
            <v>0</v>
          </cell>
          <cell r="L1668">
            <v>0</v>
          </cell>
          <cell r="M1668">
            <v>1195000</v>
          </cell>
          <cell r="N1668">
            <v>216000</v>
          </cell>
          <cell r="O1668">
            <v>7155000</v>
          </cell>
          <cell r="P1668">
            <v>14000</v>
          </cell>
          <cell r="Q1668">
            <v>88462000</v>
          </cell>
          <cell r="R1668">
            <v>51055000</v>
          </cell>
        </row>
        <row r="1669">
          <cell r="A1669">
            <v>2010</v>
          </cell>
          <cell r="C1669" t="str">
            <v>AK</v>
          </cell>
          <cell r="D1669">
            <v>43959000</v>
          </cell>
          <cell r="E1669">
            <v>120987000</v>
          </cell>
          <cell r="F1669">
            <v>63455000</v>
          </cell>
          <cell r="G1669">
            <v>193689000</v>
          </cell>
          <cell r="H1669">
            <v>4386000</v>
          </cell>
          <cell r="I1669">
            <v>0</v>
          </cell>
          <cell r="J1669">
            <v>940000</v>
          </cell>
          <cell r="K1669">
            <v>0</v>
          </cell>
          <cell r="L1669">
            <v>0</v>
          </cell>
          <cell r="M1669">
            <v>55000</v>
          </cell>
          <cell r="N1669">
            <v>540000</v>
          </cell>
          <cell r="O1669">
            <v>3845000</v>
          </cell>
          <cell r="P1669">
            <v>13000</v>
          </cell>
          <cell r="Q1669">
            <v>63816000</v>
          </cell>
          <cell r="R1669">
            <v>91096000</v>
          </cell>
        </row>
        <row r="1670">
          <cell r="A1670">
            <v>2010</v>
          </cell>
          <cell r="C1670" t="str">
            <v>AZ</v>
          </cell>
          <cell r="D1670">
            <v>86825000</v>
          </cell>
          <cell r="E1670">
            <v>18931000</v>
          </cell>
          <cell r="F1670">
            <v>175954000</v>
          </cell>
          <cell r="G1670">
            <v>1166028000</v>
          </cell>
          <cell r="H1670">
            <v>9958000</v>
          </cell>
          <cell r="I1670">
            <v>0</v>
          </cell>
          <cell r="J1670">
            <v>856000</v>
          </cell>
          <cell r="K1670">
            <v>1274000</v>
          </cell>
          <cell r="L1670">
            <v>1300000</v>
          </cell>
          <cell r="M1670">
            <v>0</v>
          </cell>
          <cell r="N1670">
            <v>716000</v>
          </cell>
          <cell r="O1670">
            <v>13318000</v>
          </cell>
          <cell r="P1670">
            <v>787000</v>
          </cell>
          <cell r="Q1670">
            <v>106671000</v>
          </cell>
          <cell r="R1670">
            <v>15728000</v>
          </cell>
        </row>
        <row r="1671">
          <cell r="A1671">
            <v>2010</v>
          </cell>
          <cell r="C1671" t="str">
            <v>AR</v>
          </cell>
          <cell r="D1671">
            <v>73875000</v>
          </cell>
          <cell r="E1671">
            <v>185000</v>
          </cell>
          <cell r="F1671">
            <v>10492000</v>
          </cell>
          <cell r="G1671">
            <v>565027000</v>
          </cell>
          <cell r="H1671">
            <v>1567000</v>
          </cell>
          <cell r="I1671">
            <v>0</v>
          </cell>
          <cell r="J1671">
            <v>0</v>
          </cell>
          <cell r="K1671">
            <v>0</v>
          </cell>
          <cell r="L1671">
            <v>242000</v>
          </cell>
          <cell r="M1671">
            <v>0</v>
          </cell>
          <cell r="N1671">
            <v>0</v>
          </cell>
          <cell r="O1671">
            <v>0</v>
          </cell>
          <cell r="P1671">
            <v>0</v>
          </cell>
          <cell r="Q1671">
            <v>16315000</v>
          </cell>
          <cell r="R1671">
            <v>42000</v>
          </cell>
        </row>
        <row r="1672">
          <cell r="A1672">
            <v>2010</v>
          </cell>
          <cell r="C1672" t="str">
            <v>CA</v>
          </cell>
          <cell r="D1672">
            <v>524687000</v>
          </cell>
          <cell r="E1672">
            <v>197154000</v>
          </cell>
          <cell r="F1672">
            <v>128235000</v>
          </cell>
          <cell r="G1672">
            <v>13468287000</v>
          </cell>
          <cell r="H1672">
            <v>6519000</v>
          </cell>
          <cell r="I1672">
            <v>0</v>
          </cell>
          <cell r="J1672">
            <v>128734000</v>
          </cell>
          <cell r="K1672">
            <v>0</v>
          </cell>
          <cell r="L1672">
            <v>0</v>
          </cell>
          <cell r="M1672">
            <v>5934000</v>
          </cell>
          <cell r="N1672">
            <v>14435000</v>
          </cell>
          <cell r="O1672">
            <v>20062000</v>
          </cell>
          <cell r="P1672">
            <v>1444000</v>
          </cell>
          <cell r="Q1672">
            <v>5675478000</v>
          </cell>
          <cell r="R1672">
            <v>482841000</v>
          </cell>
        </row>
        <row r="1673">
          <cell r="A1673">
            <v>2010</v>
          </cell>
          <cell r="C1673" t="str">
            <v>CO</v>
          </cell>
          <cell r="D1673">
            <v>66940000</v>
          </cell>
          <cell r="E1673">
            <v>21541000</v>
          </cell>
          <cell r="F1673">
            <v>56668000</v>
          </cell>
          <cell r="G1673">
            <v>970233000</v>
          </cell>
          <cell r="H1673">
            <v>1509000</v>
          </cell>
          <cell r="I1673">
            <v>0</v>
          </cell>
          <cell r="J1673">
            <v>4357000</v>
          </cell>
          <cell r="K1673">
            <v>2306000</v>
          </cell>
          <cell r="L1673">
            <v>57000</v>
          </cell>
          <cell r="M1673">
            <v>1217000</v>
          </cell>
          <cell r="N1673">
            <v>995000</v>
          </cell>
          <cell r="O1673">
            <v>3938000</v>
          </cell>
          <cell r="P1673">
            <v>8000</v>
          </cell>
          <cell r="Q1673">
            <v>113192000</v>
          </cell>
          <cell r="R1673">
            <v>22170000</v>
          </cell>
        </row>
        <row r="1674">
          <cell r="A1674">
            <v>2010</v>
          </cell>
          <cell r="C1674" t="str">
            <v>CT</v>
          </cell>
          <cell r="D1674">
            <v>114115000</v>
          </cell>
          <cell r="E1674">
            <v>219773000</v>
          </cell>
          <cell r="F1674">
            <v>65928000</v>
          </cell>
          <cell r="G1674">
            <v>992174000</v>
          </cell>
          <cell r="H1674">
            <v>762000</v>
          </cell>
          <cell r="I1674">
            <v>0</v>
          </cell>
          <cell r="J1674">
            <v>1000</v>
          </cell>
          <cell r="K1674">
            <v>67000</v>
          </cell>
          <cell r="L1674">
            <v>0</v>
          </cell>
          <cell r="M1674">
            <v>1642000</v>
          </cell>
          <cell r="N1674">
            <v>549000</v>
          </cell>
          <cell r="O1674">
            <v>826000</v>
          </cell>
          <cell r="P1674">
            <v>0</v>
          </cell>
          <cell r="Q1674">
            <v>119128000</v>
          </cell>
          <cell r="R1674">
            <v>98054000</v>
          </cell>
        </row>
        <row r="1675">
          <cell r="A1675">
            <v>2010</v>
          </cell>
          <cell r="C1675" t="str">
            <v>DE</v>
          </cell>
          <cell r="D1675">
            <v>17230000</v>
          </cell>
          <cell r="E1675">
            <v>114000</v>
          </cell>
          <cell r="F1675">
            <v>62371000</v>
          </cell>
          <cell r="G1675">
            <v>258958000</v>
          </cell>
          <cell r="H1675">
            <v>0</v>
          </cell>
          <cell r="I1675">
            <v>0</v>
          </cell>
          <cell r="J1675">
            <v>0</v>
          </cell>
          <cell r="K1675">
            <v>0</v>
          </cell>
          <cell r="L1675">
            <v>0</v>
          </cell>
          <cell r="M1675">
            <v>236000</v>
          </cell>
          <cell r="N1675">
            <v>1175000</v>
          </cell>
          <cell r="O1675">
            <v>629000</v>
          </cell>
          <cell r="P1675">
            <v>0</v>
          </cell>
          <cell r="Q1675">
            <v>20493000</v>
          </cell>
          <cell r="R1675">
            <v>17133000</v>
          </cell>
        </row>
        <row r="1676">
          <cell r="A1676">
            <v>2010</v>
          </cell>
          <cell r="C1676" t="str">
            <v>DC</v>
          </cell>
          <cell r="D1676">
            <v>47230000</v>
          </cell>
          <cell r="E1676">
            <v>58063000</v>
          </cell>
          <cell r="F1676">
            <v>3576000</v>
          </cell>
          <cell r="G1676">
            <v>547677000</v>
          </cell>
          <cell r="H1676">
            <v>0</v>
          </cell>
          <cell r="I1676">
            <v>0</v>
          </cell>
          <cell r="J1676">
            <v>0</v>
          </cell>
          <cell r="K1676">
            <v>10000</v>
          </cell>
          <cell r="L1676">
            <v>0</v>
          </cell>
          <cell r="M1676">
            <v>875000</v>
          </cell>
          <cell r="N1676">
            <v>0</v>
          </cell>
          <cell r="O1676">
            <v>1908000</v>
          </cell>
          <cell r="P1676">
            <v>0</v>
          </cell>
          <cell r="Q1676">
            <v>149190000</v>
          </cell>
          <cell r="R1676">
            <v>0</v>
          </cell>
        </row>
        <row r="1677">
          <cell r="A1677">
            <v>2010</v>
          </cell>
          <cell r="C1677" t="str">
            <v>FL</v>
          </cell>
          <cell r="D1677">
            <v>148787000</v>
          </cell>
          <cell r="E1677">
            <v>761173000</v>
          </cell>
          <cell r="F1677">
            <v>54185000</v>
          </cell>
          <cell r="G1677">
            <v>2889366000</v>
          </cell>
          <cell r="H1677">
            <v>6900000</v>
          </cell>
          <cell r="I1677">
            <v>2808000</v>
          </cell>
          <cell r="J1677">
            <v>26534000</v>
          </cell>
          <cell r="K1677">
            <v>13723000</v>
          </cell>
          <cell r="L1677">
            <v>0</v>
          </cell>
          <cell r="M1677">
            <v>831000</v>
          </cell>
          <cell r="N1677">
            <v>786000</v>
          </cell>
          <cell r="O1677">
            <v>33736000</v>
          </cell>
          <cell r="P1677">
            <v>196000</v>
          </cell>
          <cell r="Q1677">
            <v>152617000</v>
          </cell>
          <cell r="R1677">
            <v>30458000</v>
          </cell>
        </row>
        <row r="1678">
          <cell r="A1678">
            <v>2010</v>
          </cell>
          <cell r="C1678" t="str">
            <v>GA</v>
          </cell>
          <cell r="D1678">
            <v>118718000</v>
          </cell>
          <cell r="E1678">
            <v>223619000</v>
          </cell>
          <cell r="F1678">
            <v>25547000</v>
          </cell>
          <cell r="G1678">
            <v>1194137000</v>
          </cell>
          <cell r="H1678">
            <v>34583000</v>
          </cell>
          <cell r="I1678">
            <v>0</v>
          </cell>
          <cell r="J1678">
            <v>110000</v>
          </cell>
          <cell r="K1678">
            <v>4488000</v>
          </cell>
          <cell r="L1678">
            <v>3700000</v>
          </cell>
          <cell r="M1678">
            <v>0</v>
          </cell>
          <cell r="N1678">
            <v>138000</v>
          </cell>
          <cell r="O1678">
            <v>3793000</v>
          </cell>
          <cell r="P1678">
            <v>7000</v>
          </cell>
          <cell r="Q1678">
            <v>65093000</v>
          </cell>
          <cell r="R1678">
            <v>51566000</v>
          </cell>
        </row>
        <row r="1679">
          <cell r="A1679">
            <v>2010</v>
          </cell>
          <cell r="C1679" t="str">
            <v>HI</v>
          </cell>
          <cell r="D1679">
            <v>5690000</v>
          </cell>
          <cell r="E1679">
            <v>109877000</v>
          </cell>
          <cell r="F1679">
            <v>0</v>
          </cell>
          <cell r="G1679">
            <v>487709000</v>
          </cell>
          <cell r="H1679">
            <v>1509000</v>
          </cell>
          <cell r="I1679">
            <v>0</v>
          </cell>
          <cell r="J1679">
            <v>0</v>
          </cell>
          <cell r="K1679">
            <v>538000</v>
          </cell>
          <cell r="L1679">
            <v>2393000</v>
          </cell>
          <cell r="M1679">
            <v>3000</v>
          </cell>
          <cell r="N1679">
            <v>0</v>
          </cell>
          <cell r="O1679">
            <v>1126000</v>
          </cell>
          <cell r="P1679">
            <v>10000</v>
          </cell>
          <cell r="Q1679">
            <v>47707000</v>
          </cell>
          <cell r="R1679">
            <v>25824000</v>
          </cell>
        </row>
        <row r="1680">
          <cell r="A1680">
            <v>2010</v>
          </cell>
          <cell r="C1680" t="str">
            <v>ID</v>
          </cell>
          <cell r="D1680">
            <v>43054000</v>
          </cell>
          <cell r="E1680">
            <v>22940000</v>
          </cell>
          <cell r="F1680">
            <v>25771000</v>
          </cell>
          <cell r="G1680">
            <v>195221000</v>
          </cell>
          <cell r="H1680">
            <v>0</v>
          </cell>
          <cell r="I1680">
            <v>358000</v>
          </cell>
          <cell r="J1680">
            <v>15000</v>
          </cell>
          <cell r="K1680">
            <v>14000</v>
          </cell>
          <cell r="L1680">
            <v>0</v>
          </cell>
          <cell r="M1680">
            <v>645000</v>
          </cell>
          <cell r="N1680">
            <v>386000</v>
          </cell>
          <cell r="O1680">
            <v>612000</v>
          </cell>
          <cell r="P1680">
            <v>0</v>
          </cell>
          <cell r="Q1680">
            <v>37665000</v>
          </cell>
          <cell r="R1680">
            <v>30175000</v>
          </cell>
        </row>
        <row r="1681">
          <cell r="A1681">
            <v>2010</v>
          </cell>
          <cell r="C1681" t="str">
            <v>IL</v>
          </cell>
          <cell r="D1681">
            <v>153906000</v>
          </cell>
          <cell r="E1681">
            <v>1026604000</v>
          </cell>
          <cell r="F1681">
            <v>262491000</v>
          </cell>
          <cell r="G1681">
            <v>3110659000</v>
          </cell>
          <cell r="H1681">
            <v>52688000</v>
          </cell>
          <cell r="I1681">
            <v>0</v>
          </cell>
          <cell r="J1681">
            <v>293000</v>
          </cell>
          <cell r="K1681">
            <v>751000</v>
          </cell>
          <cell r="L1681">
            <v>1301000</v>
          </cell>
          <cell r="M1681">
            <v>107000</v>
          </cell>
          <cell r="N1681">
            <v>4176000</v>
          </cell>
          <cell r="O1681">
            <v>7314000</v>
          </cell>
          <cell r="P1681">
            <v>173000</v>
          </cell>
          <cell r="Q1681">
            <v>188819000</v>
          </cell>
          <cell r="R1681">
            <v>13479000</v>
          </cell>
        </row>
        <row r="1682">
          <cell r="A1682">
            <v>2010</v>
          </cell>
          <cell r="C1682" t="str">
            <v>IN</v>
          </cell>
          <cell r="D1682">
            <v>122448000</v>
          </cell>
          <cell r="E1682">
            <v>834073000</v>
          </cell>
          <cell r="F1682">
            <v>38962000</v>
          </cell>
          <cell r="G1682">
            <v>1267104000</v>
          </cell>
          <cell r="H1682">
            <v>1184000</v>
          </cell>
          <cell r="I1682">
            <v>14000</v>
          </cell>
          <cell r="J1682">
            <v>560000</v>
          </cell>
          <cell r="K1682">
            <v>2159000</v>
          </cell>
          <cell r="L1682">
            <v>10000</v>
          </cell>
          <cell r="M1682">
            <v>0</v>
          </cell>
          <cell r="N1682">
            <v>450000</v>
          </cell>
          <cell r="O1682">
            <v>5692000</v>
          </cell>
          <cell r="P1682">
            <v>7000</v>
          </cell>
          <cell r="Q1682">
            <v>95637000</v>
          </cell>
          <cell r="R1682">
            <v>91119000</v>
          </cell>
        </row>
        <row r="1683">
          <cell r="A1683">
            <v>2010</v>
          </cell>
          <cell r="C1683" t="str">
            <v>IA</v>
          </cell>
          <cell r="D1683">
            <v>49048000</v>
          </cell>
          <cell r="E1683">
            <v>78955000</v>
          </cell>
          <cell r="F1683">
            <v>71421000</v>
          </cell>
          <cell r="G1683">
            <v>402157000</v>
          </cell>
          <cell r="H1683">
            <v>5025000</v>
          </cell>
          <cell r="I1683">
            <v>0</v>
          </cell>
          <cell r="J1683">
            <v>0</v>
          </cell>
          <cell r="K1683">
            <v>0</v>
          </cell>
          <cell r="L1683">
            <v>21228000</v>
          </cell>
          <cell r="M1683">
            <v>901000</v>
          </cell>
          <cell r="N1683">
            <v>264000</v>
          </cell>
          <cell r="O1683">
            <v>4756000</v>
          </cell>
          <cell r="P1683">
            <v>998000</v>
          </cell>
          <cell r="Q1683">
            <v>78156000</v>
          </cell>
          <cell r="R1683">
            <v>193045000</v>
          </cell>
        </row>
        <row r="1684">
          <cell r="A1684">
            <v>2010</v>
          </cell>
          <cell r="C1684" t="str">
            <v>KS</v>
          </cell>
          <cell r="D1684">
            <v>29074000</v>
          </cell>
          <cell r="E1684">
            <v>253356000</v>
          </cell>
          <cell r="F1684">
            <v>21785000</v>
          </cell>
          <cell r="G1684">
            <v>366815000</v>
          </cell>
          <cell r="H1684">
            <v>2818000</v>
          </cell>
          <cell r="I1684">
            <v>0</v>
          </cell>
          <cell r="J1684">
            <v>141000</v>
          </cell>
          <cell r="K1684">
            <v>4925000</v>
          </cell>
          <cell r="L1684">
            <v>0</v>
          </cell>
          <cell r="M1684">
            <v>15000</v>
          </cell>
          <cell r="N1684">
            <v>229000</v>
          </cell>
          <cell r="O1684">
            <v>1164000</v>
          </cell>
          <cell r="P1684">
            <v>70000</v>
          </cell>
          <cell r="Q1684">
            <v>74581000</v>
          </cell>
          <cell r="R1684">
            <v>5563000</v>
          </cell>
        </row>
        <row r="1685">
          <cell r="A1685">
            <v>2010</v>
          </cell>
          <cell r="C1685" t="str">
            <v>KY</v>
          </cell>
          <cell r="D1685">
            <v>95129000</v>
          </cell>
          <cell r="E1685">
            <v>161541000</v>
          </cell>
          <cell r="F1685">
            <v>0</v>
          </cell>
          <cell r="G1685">
            <v>938567000</v>
          </cell>
          <cell r="H1685">
            <v>0</v>
          </cell>
          <cell r="I1685">
            <v>0</v>
          </cell>
          <cell r="J1685">
            <v>0</v>
          </cell>
          <cell r="K1685">
            <v>1145000</v>
          </cell>
          <cell r="L1685">
            <v>0</v>
          </cell>
          <cell r="M1685">
            <v>1548000</v>
          </cell>
          <cell r="N1685">
            <v>538000</v>
          </cell>
          <cell r="O1685">
            <v>3839000</v>
          </cell>
          <cell r="P1685">
            <v>0</v>
          </cell>
          <cell r="Q1685">
            <v>116845000</v>
          </cell>
          <cell r="R1685">
            <v>0</v>
          </cell>
        </row>
        <row r="1686">
          <cell r="A1686">
            <v>2010</v>
          </cell>
          <cell r="C1686" t="str">
            <v>LA</v>
          </cell>
          <cell r="D1686">
            <v>94206000</v>
          </cell>
          <cell r="E1686">
            <v>71935000</v>
          </cell>
          <cell r="F1686">
            <v>39891000</v>
          </cell>
          <cell r="G1686">
            <v>722807000</v>
          </cell>
          <cell r="H1686">
            <v>5686000</v>
          </cell>
          <cell r="I1686">
            <v>0</v>
          </cell>
          <cell r="J1686">
            <v>217000</v>
          </cell>
          <cell r="K1686">
            <v>0</v>
          </cell>
          <cell r="L1686">
            <v>1442000</v>
          </cell>
          <cell r="M1686">
            <v>0</v>
          </cell>
          <cell r="N1686">
            <v>613000</v>
          </cell>
          <cell r="O1686">
            <v>1431000</v>
          </cell>
          <cell r="P1686">
            <v>32000</v>
          </cell>
          <cell r="Q1686">
            <v>281641000</v>
          </cell>
          <cell r="R1686">
            <v>471000</v>
          </cell>
        </row>
        <row r="1687">
          <cell r="A1687">
            <v>2010</v>
          </cell>
          <cell r="C1687" t="str">
            <v>ME</v>
          </cell>
          <cell r="D1687">
            <v>21657000</v>
          </cell>
          <cell r="E1687">
            <v>98521000</v>
          </cell>
          <cell r="F1687">
            <v>13458000</v>
          </cell>
          <cell r="G1687">
            <v>411610000</v>
          </cell>
          <cell r="H1687">
            <v>267000</v>
          </cell>
          <cell r="I1687">
            <v>0</v>
          </cell>
          <cell r="J1687">
            <v>0</v>
          </cell>
          <cell r="K1687">
            <v>5000</v>
          </cell>
          <cell r="L1687">
            <v>0</v>
          </cell>
          <cell r="M1687">
            <v>161000</v>
          </cell>
          <cell r="N1687">
            <v>0</v>
          </cell>
          <cell r="O1687">
            <v>346000</v>
          </cell>
          <cell r="P1687">
            <v>1000</v>
          </cell>
          <cell r="Q1687">
            <v>66259000</v>
          </cell>
          <cell r="R1687">
            <v>65187000</v>
          </cell>
        </row>
        <row r="1688">
          <cell r="A1688">
            <v>2010</v>
          </cell>
          <cell r="C1688" t="str">
            <v>MD</v>
          </cell>
          <cell r="D1688">
            <v>58351000</v>
          </cell>
          <cell r="E1688">
            <v>191974000</v>
          </cell>
          <cell r="F1688">
            <v>55156000</v>
          </cell>
          <cell r="G1688">
            <v>1149678000</v>
          </cell>
          <cell r="H1688">
            <v>161000</v>
          </cell>
          <cell r="I1688">
            <v>0</v>
          </cell>
          <cell r="J1688">
            <v>186000</v>
          </cell>
          <cell r="K1688">
            <v>0</v>
          </cell>
          <cell r="L1688">
            <v>4494000</v>
          </cell>
          <cell r="M1688">
            <v>2113000</v>
          </cell>
          <cell r="N1688">
            <v>519000</v>
          </cell>
          <cell r="O1688">
            <v>4808000</v>
          </cell>
          <cell r="P1688">
            <v>3910000</v>
          </cell>
          <cell r="Q1688">
            <v>836858000</v>
          </cell>
          <cell r="R1688">
            <v>329906000</v>
          </cell>
        </row>
        <row r="1689">
          <cell r="A1689">
            <v>2010</v>
          </cell>
          <cell r="C1689" t="str">
            <v>MA</v>
          </cell>
          <cell r="D1689">
            <v>62275000</v>
          </cell>
          <cell r="E1689">
            <v>1311965000</v>
          </cell>
          <cell r="F1689">
            <v>67629000</v>
          </cell>
          <cell r="G1689">
            <v>988464000</v>
          </cell>
          <cell r="H1689">
            <v>10907000</v>
          </cell>
          <cell r="I1689">
            <v>0</v>
          </cell>
          <cell r="J1689">
            <v>1241000</v>
          </cell>
          <cell r="K1689">
            <v>550000</v>
          </cell>
          <cell r="L1689">
            <v>0</v>
          </cell>
          <cell r="M1689">
            <v>202000</v>
          </cell>
          <cell r="N1689">
            <v>457000</v>
          </cell>
          <cell r="O1689">
            <v>717000</v>
          </cell>
          <cell r="P1689">
            <v>61000</v>
          </cell>
          <cell r="Q1689">
            <v>313928000</v>
          </cell>
          <cell r="R1689">
            <v>88074000</v>
          </cell>
        </row>
        <row r="1690">
          <cell r="A1690">
            <v>2010</v>
          </cell>
          <cell r="C1690" t="str">
            <v>MI</v>
          </cell>
          <cell r="D1690">
            <v>204773000</v>
          </cell>
          <cell r="E1690">
            <v>1515987000</v>
          </cell>
          <cell r="F1690">
            <v>511142000</v>
          </cell>
          <cell r="G1690">
            <v>1573456000</v>
          </cell>
          <cell r="H1690">
            <v>0</v>
          </cell>
          <cell r="I1690">
            <v>66000</v>
          </cell>
          <cell r="J1690">
            <v>4046000</v>
          </cell>
          <cell r="K1690">
            <v>150000</v>
          </cell>
          <cell r="L1690">
            <v>0</v>
          </cell>
          <cell r="M1690">
            <v>273000</v>
          </cell>
          <cell r="N1690">
            <v>5684000</v>
          </cell>
          <cell r="O1690">
            <v>3644000</v>
          </cell>
          <cell r="P1690">
            <v>0</v>
          </cell>
          <cell r="Q1690">
            <v>472866000</v>
          </cell>
          <cell r="R1690">
            <v>20087000</v>
          </cell>
        </row>
        <row r="1691">
          <cell r="A1691">
            <v>2010</v>
          </cell>
          <cell r="C1691" t="str">
            <v>MN</v>
          </cell>
          <cell r="D1691">
            <v>73581000</v>
          </cell>
          <cell r="E1691">
            <v>583398000</v>
          </cell>
          <cell r="F1691">
            <v>187655000</v>
          </cell>
          <cell r="G1691">
            <v>1430315000</v>
          </cell>
          <cell r="H1691">
            <v>20064000</v>
          </cell>
          <cell r="I1691">
            <v>0</v>
          </cell>
          <cell r="J1691">
            <v>2109000</v>
          </cell>
          <cell r="K1691">
            <v>6355000</v>
          </cell>
          <cell r="L1691">
            <v>3818000</v>
          </cell>
          <cell r="M1691">
            <v>2831000</v>
          </cell>
          <cell r="N1691">
            <v>2795000</v>
          </cell>
          <cell r="O1691">
            <v>5925000</v>
          </cell>
          <cell r="P1691">
            <v>795000</v>
          </cell>
          <cell r="Q1691">
            <v>304062000</v>
          </cell>
          <cell r="R1691">
            <v>403232000</v>
          </cell>
        </row>
        <row r="1692">
          <cell r="A1692">
            <v>2010</v>
          </cell>
          <cell r="C1692" t="str">
            <v>MS</v>
          </cell>
          <cell r="D1692">
            <v>100595000</v>
          </cell>
          <cell r="E1692">
            <v>48000</v>
          </cell>
          <cell r="F1692">
            <v>39821000</v>
          </cell>
          <cell r="G1692">
            <v>533826000</v>
          </cell>
          <cell r="H1692">
            <v>5190000</v>
          </cell>
          <cell r="I1692">
            <v>9000</v>
          </cell>
          <cell r="J1692">
            <v>1494000</v>
          </cell>
          <cell r="K1692">
            <v>15000</v>
          </cell>
          <cell r="L1692">
            <v>0</v>
          </cell>
          <cell r="M1692">
            <v>1064000</v>
          </cell>
          <cell r="N1692">
            <v>348000</v>
          </cell>
          <cell r="O1692">
            <v>4796000</v>
          </cell>
          <cell r="P1692">
            <v>59000</v>
          </cell>
          <cell r="Q1692">
            <v>23803000</v>
          </cell>
          <cell r="R1692">
            <v>36506000</v>
          </cell>
        </row>
        <row r="1693">
          <cell r="A1693">
            <v>2010</v>
          </cell>
          <cell r="C1693" t="str">
            <v>MO</v>
          </cell>
          <cell r="D1693">
            <v>32347000</v>
          </cell>
          <cell r="E1693">
            <v>115568000</v>
          </cell>
          <cell r="F1693">
            <v>175892000</v>
          </cell>
          <cell r="G1693">
            <v>1002522000</v>
          </cell>
          <cell r="H1693">
            <v>123000</v>
          </cell>
          <cell r="I1693">
            <v>399000</v>
          </cell>
          <cell r="J1693">
            <v>3547000</v>
          </cell>
          <cell r="K1693">
            <v>57000</v>
          </cell>
          <cell r="L1693">
            <v>0</v>
          </cell>
          <cell r="M1693">
            <v>483000</v>
          </cell>
          <cell r="N1693">
            <v>3377000</v>
          </cell>
          <cell r="O1693">
            <v>944000</v>
          </cell>
          <cell r="P1693">
            <v>0</v>
          </cell>
          <cell r="Q1693">
            <v>122842000</v>
          </cell>
          <cell r="R1693">
            <v>1839000</v>
          </cell>
        </row>
        <row r="1694">
          <cell r="A1694">
            <v>2010</v>
          </cell>
          <cell r="C1694" t="str">
            <v>MT</v>
          </cell>
          <cell r="D1694">
            <v>26951000</v>
          </cell>
          <cell r="E1694">
            <v>24006000</v>
          </cell>
          <cell r="F1694">
            <v>62884000</v>
          </cell>
          <cell r="G1694">
            <v>218134000</v>
          </cell>
          <cell r="H1694">
            <v>1698000</v>
          </cell>
          <cell r="I1694">
            <v>0</v>
          </cell>
          <cell r="J1694">
            <v>274000</v>
          </cell>
          <cell r="K1694">
            <v>0</v>
          </cell>
          <cell r="L1694">
            <v>31000</v>
          </cell>
          <cell r="M1694">
            <v>110000</v>
          </cell>
          <cell r="N1694">
            <v>304000</v>
          </cell>
          <cell r="O1694">
            <v>1145000</v>
          </cell>
          <cell r="P1694">
            <v>9000</v>
          </cell>
          <cell r="Q1694">
            <v>31252000</v>
          </cell>
          <cell r="R1694">
            <v>28000</v>
          </cell>
        </row>
        <row r="1695">
          <cell r="A1695">
            <v>2010</v>
          </cell>
          <cell r="C1695" t="str">
            <v>NE</v>
          </cell>
          <cell r="D1695">
            <v>39210000</v>
          </cell>
          <cell r="E1695">
            <v>138846000</v>
          </cell>
          <cell r="F1695">
            <v>129702000</v>
          </cell>
          <cell r="G1695">
            <v>613471000</v>
          </cell>
          <cell r="H1695">
            <v>1795000</v>
          </cell>
          <cell r="I1695">
            <v>1348000</v>
          </cell>
          <cell r="J1695">
            <v>594000</v>
          </cell>
          <cell r="K1695">
            <v>904000</v>
          </cell>
          <cell r="L1695">
            <v>2755000</v>
          </cell>
          <cell r="M1695">
            <v>229000</v>
          </cell>
          <cell r="N1695">
            <v>729000</v>
          </cell>
          <cell r="O1695">
            <v>2505000</v>
          </cell>
          <cell r="P1695">
            <v>0</v>
          </cell>
          <cell r="Q1695">
            <v>40739000</v>
          </cell>
          <cell r="R1695">
            <v>1607000</v>
          </cell>
        </row>
        <row r="1696">
          <cell r="A1696">
            <v>2010</v>
          </cell>
          <cell r="C1696" t="str">
            <v>NV</v>
          </cell>
          <cell r="D1696">
            <v>82850000</v>
          </cell>
          <cell r="E1696">
            <v>55119000</v>
          </cell>
          <cell r="F1696">
            <v>19508000</v>
          </cell>
          <cell r="G1696">
            <v>606141000</v>
          </cell>
          <cell r="H1696">
            <v>2149000</v>
          </cell>
          <cell r="I1696">
            <v>0</v>
          </cell>
          <cell r="J1696">
            <v>0</v>
          </cell>
          <cell r="K1696">
            <v>60000</v>
          </cell>
          <cell r="L1696">
            <v>0</v>
          </cell>
          <cell r="M1696">
            <v>642000</v>
          </cell>
          <cell r="N1696">
            <v>242000</v>
          </cell>
          <cell r="O1696">
            <v>1550000</v>
          </cell>
          <cell r="P1696">
            <v>37000</v>
          </cell>
          <cell r="Q1696">
            <v>44789000</v>
          </cell>
          <cell r="R1696">
            <v>17100000</v>
          </cell>
        </row>
        <row r="1697">
          <cell r="A1697">
            <v>2010</v>
          </cell>
          <cell r="C1697" t="str">
            <v>NH</v>
          </cell>
          <cell r="D1697">
            <v>35447000</v>
          </cell>
          <cell r="E1697">
            <v>238768000</v>
          </cell>
          <cell r="F1697">
            <v>212475000</v>
          </cell>
          <cell r="G1697">
            <v>204543000</v>
          </cell>
          <cell r="H1697">
            <v>394000</v>
          </cell>
          <cell r="I1697">
            <v>0</v>
          </cell>
          <cell r="J1697">
            <v>3635000</v>
          </cell>
          <cell r="K1697">
            <v>0</v>
          </cell>
          <cell r="L1697">
            <v>0</v>
          </cell>
          <cell r="M1697">
            <v>8329000</v>
          </cell>
          <cell r="N1697">
            <v>674000</v>
          </cell>
          <cell r="O1697">
            <v>231000</v>
          </cell>
          <cell r="P1697">
            <v>4000</v>
          </cell>
          <cell r="Q1697">
            <v>49867000</v>
          </cell>
          <cell r="R1697">
            <v>24377000</v>
          </cell>
        </row>
        <row r="1698">
          <cell r="A1698">
            <v>2010</v>
          </cell>
          <cell r="C1698" t="str">
            <v>NJ</v>
          </cell>
          <cell r="D1698">
            <v>190023000</v>
          </cell>
          <cell r="E1698">
            <v>702349000</v>
          </cell>
          <cell r="F1698">
            <v>277526000</v>
          </cell>
          <cell r="G1698">
            <v>1392752000</v>
          </cell>
          <cell r="H1698">
            <v>9827000</v>
          </cell>
          <cell r="I1698">
            <v>0</v>
          </cell>
          <cell r="J1698">
            <v>1781000</v>
          </cell>
          <cell r="K1698">
            <v>8580000</v>
          </cell>
          <cell r="L1698">
            <v>1281000</v>
          </cell>
          <cell r="M1698">
            <v>1020000</v>
          </cell>
          <cell r="N1698">
            <v>599000</v>
          </cell>
          <cell r="O1698">
            <v>10629000</v>
          </cell>
          <cell r="P1698">
            <v>15000</v>
          </cell>
          <cell r="Q1698">
            <v>236390000</v>
          </cell>
          <cell r="R1698">
            <v>601821000</v>
          </cell>
        </row>
        <row r="1699">
          <cell r="A1699">
            <v>2010</v>
          </cell>
          <cell r="C1699" t="str">
            <v>NM</v>
          </cell>
          <cell r="D1699">
            <v>11972000</v>
          </cell>
          <cell r="E1699">
            <v>150542000</v>
          </cell>
          <cell r="F1699">
            <v>2129000</v>
          </cell>
          <cell r="G1699">
            <v>309310000</v>
          </cell>
          <cell r="H1699">
            <v>2871000</v>
          </cell>
          <cell r="I1699">
            <v>0</v>
          </cell>
          <cell r="J1699">
            <v>85000</v>
          </cell>
          <cell r="K1699">
            <v>8643000</v>
          </cell>
          <cell r="L1699">
            <v>0</v>
          </cell>
          <cell r="M1699">
            <v>20000</v>
          </cell>
          <cell r="N1699">
            <v>0</v>
          </cell>
          <cell r="O1699">
            <v>3423000</v>
          </cell>
          <cell r="P1699">
            <v>17000</v>
          </cell>
          <cell r="Q1699">
            <v>86651000</v>
          </cell>
          <cell r="R1699">
            <v>9514000</v>
          </cell>
        </row>
        <row r="1700">
          <cell r="A1700">
            <v>2010</v>
          </cell>
          <cell r="C1700" t="str">
            <v>NY</v>
          </cell>
          <cell r="D1700">
            <v>337202000</v>
          </cell>
          <cell r="E1700">
            <v>416721000</v>
          </cell>
          <cell r="F1700">
            <v>630588000</v>
          </cell>
          <cell r="G1700">
            <v>8865517000</v>
          </cell>
          <cell r="H1700">
            <v>7729000</v>
          </cell>
          <cell r="I1700">
            <v>0</v>
          </cell>
          <cell r="J1700">
            <v>0</v>
          </cell>
          <cell r="K1700">
            <v>102785000</v>
          </cell>
          <cell r="L1700">
            <v>0</v>
          </cell>
          <cell r="M1700">
            <v>9122000</v>
          </cell>
          <cell r="N1700">
            <v>1818000</v>
          </cell>
          <cell r="O1700">
            <v>26285000</v>
          </cell>
          <cell r="P1700">
            <v>48000</v>
          </cell>
          <cell r="Q1700">
            <v>1452943000</v>
          </cell>
          <cell r="R1700">
            <v>891927000</v>
          </cell>
        </row>
        <row r="1701">
          <cell r="A1701">
            <v>2010</v>
          </cell>
          <cell r="C1701" t="str">
            <v>NC</v>
          </cell>
          <cell r="D1701">
            <v>201205000</v>
          </cell>
          <cell r="E1701">
            <v>213387000</v>
          </cell>
          <cell r="F1701">
            <v>16586000</v>
          </cell>
          <cell r="G1701">
            <v>1408090000</v>
          </cell>
          <cell r="H1701">
            <v>4261000</v>
          </cell>
          <cell r="I1701">
            <v>0</v>
          </cell>
          <cell r="J1701">
            <v>0</v>
          </cell>
          <cell r="K1701">
            <v>5858000</v>
          </cell>
          <cell r="L1701">
            <v>1904000</v>
          </cell>
          <cell r="M1701">
            <v>3848000</v>
          </cell>
          <cell r="N1701">
            <v>84000</v>
          </cell>
          <cell r="O1701">
            <v>11480000</v>
          </cell>
          <cell r="P1701">
            <v>29000</v>
          </cell>
          <cell r="Q1701">
            <v>0</v>
          </cell>
          <cell r="R1701">
            <v>472546000</v>
          </cell>
        </row>
        <row r="1702">
          <cell r="A1702">
            <v>2010</v>
          </cell>
          <cell r="C1702" t="str">
            <v>ND</v>
          </cell>
          <cell r="D1702">
            <v>8297000</v>
          </cell>
          <cell r="E1702">
            <v>11760000</v>
          </cell>
          <cell r="F1702">
            <v>7007000</v>
          </cell>
          <cell r="G1702">
            <v>122015000</v>
          </cell>
          <cell r="H1702">
            <v>439000</v>
          </cell>
          <cell r="I1702">
            <v>0</v>
          </cell>
          <cell r="J1702">
            <v>16889000</v>
          </cell>
          <cell r="K1702">
            <v>0</v>
          </cell>
          <cell r="L1702">
            <v>1000</v>
          </cell>
          <cell r="M1702">
            <v>19000</v>
          </cell>
          <cell r="N1702">
            <v>74000</v>
          </cell>
          <cell r="O1702">
            <v>760000</v>
          </cell>
          <cell r="P1702">
            <v>19000</v>
          </cell>
          <cell r="Q1702">
            <v>16438000</v>
          </cell>
          <cell r="R1702">
            <v>98298000</v>
          </cell>
        </row>
        <row r="1703">
          <cell r="A1703">
            <v>2010</v>
          </cell>
          <cell r="C1703" t="str">
            <v>OH</v>
          </cell>
          <cell r="D1703">
            <v>326249000</v>
          </cell>
          <cell r="E1703">
            <v>302335000</v>
          </cell>
          <cell r="F1703">
            <v>277143000</v>
          </cell>
          <cell r="G1703">
            <v>3826868000</v>
          </cell>
          <cell r="H1703">
            <v>0</v>
          </cell>
          <cell r="I1703">
            <v>0</v>
          </cell>
          <cell r="J1703">
            <v>3101000</v>
          </cell>
          <cell r="K1703">
            <v>38000</v>
          </cell>
          <cell r="L1703">
            <v>0</v>
          </cell>
          <cell r="M1703">
            <v>677000</v>
          </cell>
          <cell r="N1703">
            <v>2256000</v>
          </cell>
          <cell r="O1703">
            <v>11180000</v>
          </cell>
          <cell r="P1703">
            <v>0</v>
          </cell>
          <cell r="Q1703">
            <v>470789000</v>
          </cell>
          <cell r="R1703">
            <v>409847000</v>
          </cell>
        </row>
        <row r="1704">
          <cell r="A1704">
            <v>2010</v>
          </cell>
          <cell r="C1704" t="str">
            <v>OK</v>
          </cell>
          <cell r="D1704">
            <v>73894000</v>
          </cell>
          <cell r="E1704">
            <v>15966000</v>
          </cell>
          <cell r="F1704">
            <v>115110000</v>
          </cell>
          <cell r="G1704">
            <v>715452000</v>
          </cell>
          <cell r="H1704">
            <v>15291000</v>
          </cell>
          <cell r="I1704">
            <v>1320000</v>
          </cell>
          <cell r="J1704">
            <v>0</v>
          </cell>
          <cell r="K1704">
            <v>13947000</v>
          </cell>
          <cell r="L1704">
            <v>67000</v>
          </cell>
          <cell r="M1704">
            <v>2690000</v>
          </cell>
          <cell r="N1704">
            <v>1495000</v>
          </cell>
          <cell r="O1704">
            <v>9634000</v>
          </cell>
          <cell r="P1704">
            <v>852000</v>
          </cell>
          <cell r="Q1704">
            <v>27760000</v>
          </cell>
          <cell r="R1704">
            <v>82151000</v>
          </cell>
        </row>
        <row r="1705">
          <cell r="A1705">
            <v>2010</v>
          </cell>
          <cell r="C1705" t="str">
            <v>OR</v>
          </cell>
          <cell r="D1705">
            <v>66663000</v>
          </cell>
          <cell r="E1705">
            <v>147975000</v>
          </cell>
          <cell r="F1705">
            <v>50056000</v>
          </cell>
          <cell r="G1705">
            <v>1222920000</v>
          </cell>
          <cell r="H1705">
            <v>22362000</v>
          </cell>
          <cell r="I1705">
            <v>0</v>
          </cell>
          <cell r="J1705">
            <v>0</v>
          </cell>
          <cell r="K1705">
            <v>36000</v>
          </cell>
          <cell r="L1705">
            <v>0</v>
          </cell>
          <cell r="M1705">
            <v>3122000</v>
          </cell>
          <cell r="N1705">
            <v>25000</v>
          </cell>
          <cell r="O1705">
            <v>5046000</v>
          </cell>
          <cell r="P1705">
            <v>0</v>
          </cell>
          <cell r="Q1705">
            <v>168521000</v>
          </cell>
          <cell r="R1705">
            <v>128204000</v>
          </cell>
        </row>
        <row r="1706">
          <cell r="A1706">
            <v>2010</v>
          </cell>
          <cell r="C1706" t="str">
            <v>PA</v>
          </cell>
          <cell r="D1706">
            <v>137160000</v>
          </cell>
          <cell r="E1706">
            <v>1171075000</v>
          </cell>
          <cell r="F1706">
            <v>1176493000</v>
          </cell>
          <cell r="G1706">
            <v>3029111000</v>
          </cell>
          <cell r="H1706">
            <v>3519000</v>
          </cell>
          <cell r="I1706">
            <v>0</v>
          </cell>
          <cell r="J1706">
            <v>6581000</v>
          </cell>
          <cell r="K1706">
            <v>1982000</v>
          </cell>
          <cell r="L1706">
            <v>0</v>
          </cell>
          <cell r="M1706">
            <v>1314000</v>
          </cell>
          <cell r="N1706">
            <v>26008000</v>
          </cell>
          <cell r="O1706">
            <v>12672000</v>
          </cell>
          <cell r="P1706">
            <v>0</v>
          </cell>
          <cell r="Q1706">
            <v>448999000</v>
          </cell>
          <cell r="R1706">
            <v>498951000</v>
          </cell>
        </row>
        <row r="1707">
          <cell r="A1707">
            <v>2010</v>
          </cell>
          <cell r="C1707" t="str">
            <v>RI</v>
          </cell>
          <cell r="D1707">
            <v>22290000</v>
          </cell>
          <cell r="E1707">
            <v>162048000</v>
          </cell>
          <cell r="F1707">
            <v>6037000</v>
          </cell>
          <cell r="G1707">
            <v>156622000</v>
          </cell>
          <cell r="H1707">
            <v>888000</v>
          </cell>
          <cell r="I1707">
            <v>0</v>
          </cell>
          <cell r="J1707">
            <v>19000</v>
          </cell>
          <cell r="K1707">
            <v>0</v>
          </cell>
          <cell r="L1707">
            <v>275000</v>
          </cell>
          <cell r="M1707">
            <v>207000</v>
          </cell>
          <cell r="N1707">
            <v>112000</v>
          </cell>
          <cell r="O1707">
            <v>792000</v>
          </cell>
          <cell r="P1707">
            <v>45000</v>
          </cell>
          <cell r="Q1707">
            <v>40554000</v>
          </cell>
          <cell r="R1707">
            <v>0</v>
          </cell>
        </row>
        <row r="1708">
          <cell r="A1708">
            <v>2010</v>
          </cell>
          <cell r="C1708" t="str">
            <v>SC</v>
          </cell>
          <cell r="D1708">
            <v>81778000</v>
          </cell>
          <cell r="E1708">
            <v>239345000</v>
          </cell>
          <cell r="F1708">
            <v>40326000</v>
          </cell>
          <cell r="G1708">
            <v>484015000</v>
          </cell>
          <cell r="H1708">
            <v>0</v>
          </cell>
          <cell r="I1708">
            <v>366000</v>
          </cell>
          <cell r="J1708">
            <v>106000</v>
          </cell>
          <cell r="K1708">
            <v>4787000</v>
          </cell>
          <cell r="L1708">
            <v>0</v>
          </cell>
          <cell r="M1708">
            <v>2453000</v>
          </cell>
          <cell r="N1708">
            <v>261000</v>
          </cell>
          <cell r="O1708">
            <v>1469000</v>
          </cell>
          <cell r="P1708">
            <v>0</v>
          </cell>
          <cell r="Q1708">
            <v>51837000</v>
          </cell>
          <cell r="R1708">
            <v>211587000</v>
          </cell>
        </row>
        <row r="1709">
          <cell r="A1709">
            <v>2010</v>
          </cell>
          <cell r="C1709" t="str">
            <v>SD</v>
          </cell>
          <cell r="D1709">
            <v>22203000</v>
          </cell>
          <cell r="E1709">
            <v>22252000</v>
          </cell>
          <cell r="F1709">
            <v>9631000</v>
          </cell>
          <cell r="G1709">
            <v>259208000</v>
          </cell>
          <cell r="H1709">
            <v>1477000</v>
          </cell>
          <cell r="I1709">
            <v>0</v>
          </cell>
          <cell r="J1709">
            <v>1798000</v>
          </cell>
          <cell r="K1709">
            <v>0</v>
          </cell>
          <cell r="L1709">
            <v>0</v>
          </cell>
          <cell r="M1709">
            <v>302000</v>
          </cell>
          <cell r="N1709">
            <v>26000</v>
          </cell>
          <cell r="O1709">
            <v>1045000</v>
          </cell>
          <cell r="P1709">
            <v>4000</v>
          </cell>
          <cell r="Q1709">
            <v>19874000</v>
          </cell>
          <cell r="R1709">
            <v>32049000</v>
          </cell>
        </row>
        <row r="1710">
          <cell r="A1710">
            <v>2010</v>
          </cell>
          <cell r="C1710" t="str">
            <v>TN</v>
          </cell>
          <cell r="D1710">
            <v>114111000</v>
          </cell>
          <cell r="E1710">
            <v>507491000</v>
          </cell>
          <cell r="F1710">
            <v>52322000</v>
          </cell>
          <cell r="G1710">
            <v>863199000</v>
          </cell>
          <cell r="H1710">
            <v>4209000</v>
          </cell>
          <cell r="I1710">
            <v>171000</v>
          </cell>
          <cell r="J1710">
            <v>51000</v>
          </cell>
          <cell r="K1710">
            <v>39000</v>
          </cell>
          <cell r="L1710">
            <v>0</v>
          </cell>
          <cell r="M1710">
            <v>533000</v>
          </cell>
          <cell r="N1710">
            <v>8673000</v>
          </cell>
          <cell r="O1710">
            <v>4532000</v>
          </cell>
          <cell r="P1710">
            <v>41000</v>
          </cell>
          <cell r="Q1710">
            <v>126229000</v>
          </cell>
          <cell r="R1710">
            <v>260927000</v>
          </cell>
        </row>
        <row r="1711">
          <cell r="A1711">
            <v>2010</v>
          </cell>
          <cell r="C1711" t="str">
            <v>TX</v>
          </cell>
          <cell r="D1711">
            <v>222963000</v>
          </cell>
          <cell r="E1711">
            <v>579473000</v>
          </cell>
          <cell r="F1711">
            <v>0</v>
          </cell>
          <cell r="G1711">
            <v>3056742000</v>
          </cell>
          <cell r="H1711">
            <v>112728000</v>
          </cell>
          <cell r="I1711">
            <v>170000</v>
          </cell>
          <cell r="J1711">
            <v>0</v>
          </cell>
          <cell r="K1711">
            <v>7773000</v>
          </cell>
          <cell r="L1711">
            <v>2663000</v>
          </cell>
          <cell r="M1711">
            <v>327000</v>
          </cell>
          <cell r="N1711">
            <v>0</v>
          </cell>
          <cell r="O1711">
            <v>35752000</v>
          </cell>
          <cell r="P1711">
            <v>257160000</v>
          </cell>
          <cell r="Q1711">
            <v>202379000</v>
          </cell>
          <cell r="R1711">
            <v>748194000</v>
          </cell>
        </row>
        <row r="1712">
          <cell r="A1712">
            <v>2010</v>
          </cell>
          <cell r="C1712" t="str">
            <v>US</v>
          </cell>
          <cell r="D1712">
            <v>5078992000</v>
          </cell>
          <cell r="E1712">
            <v>14265402000</v>
          </cell>
          <cell r="F1712">
            <v>5927975000</v>
          </cell>
          <cell r="G1712">
            <v>70097293000</v>
          </cell>
          <cell r="H1712">
            <v>409875000</v>
          </cell>
          <cell r="I1712">
            <v>7052000</v>
          </cell>
          <cell r="J1712">
            <v>224996000</v>
          </cell>
          <cell r="K1712">
            <v>240938000</v>
          </cell>
          <cell r="L1712">
            <v>49561000</v>
          </cell>
          <cell r="M1712">
            <v>70676000</v>
          </cell>
          <cell r="N1712">
            <v>84867000</v>
          </cell>
          <cell r="O1712">
            <v>339733000</v>
          </cell>
          <cell r="P1712">
            <v>267455000</v>
          </cell>
          <cell r="Q1712">
            <v>14299048000</v>
          </cell>
          <cell r="R1712">
            <v>8344890000</v>
          </cell>
        </row>
        <row r="1713">
          <cell r="A1713">
            <v>2010</v>
          </cell>
          <cell r="C1713" t="str">
            <v>UT</v>
          </cell>
          <cell r="D1713">
            <v>20243000</v>
          </cell>
          <cell r="E1713">
            <v>0</v>
          </cell>
          <cell r="F1713">
            <v>15454000</v>
          </cell>
          <cell r="G1713">
            <v>256912000</v>
          </cell>
          <cell r="H1713">
            <v>1063000</v>
          </cell>
          <cell r="I1713">
            <v>0</v>
          </cell>
          <cell r="J1713">
            <v>575000</v>
          </cell>
          <cell r="K1713">
            <v>375000</v>
          </cell>
          <cell r="L1713">
            <v>0</v>
          </cell>
          <cell r="M1713">
            <v>655000</v>
          </cell>
          <cell r="N1713">
            <v>27000</v>
          </cell>
          <cell r="O1713">
            <v>427000</v>
          </cell>
          <cell r="P1713">
            <v>9000</v>
          </cell>
          <cell r="Q1713">
            <v>37792000</v>
          </cell>
          <cell r="R1713">
            <v>446581000</v>
          </cell>
        </row>
        <row r="1714">
          <cell r="A1714">
            <v>2010</v>
          </cell>
          <cell r="C1714" t="str">
            <v>VT</v>
          </cell>
          <cell r="D1714">
            <v>22827000</v>
          </cell>
          <cell r="E1714">
            <v>85259000</v>
          </cell>
          <cell r="F1714">
            <v>16392000</v>
          </cell>
          <cell r="G1714">
            <v>189020000</v>
          </cell>
          <cell r="H1714">
            <v>650000</v>
          </cell>
          <cell r="I1714">
            <v>1000</v>
          </cell>
          <cell r="J1714">
            <v>15000</v>
          </cell>
          <cell r="K1714">
            <v>10000</v>
          </cell>
          <cell r="L1714">
            <v>1000</v>
          </cell>
          <cell r="M1714">
            <v>187000</v>
          </cell>
          <cell r="N1714">
            <v>158000</v>
          </cell>
          <cell r="O1714">
            <v>2045000</v>
          </cell>
          <cell r="P1714">
            <v>7000</v>
          </cell>
          <cell r="Q1714">
            <v>38293000</v>
          </cell>
          <cell r="R1714">
            <v>34379000</v>
          </cell>
        </row>
        <row r="1715">
          <cell r="A1715">
            <v>2010</v>
          </cell>
          <cell r="C1715" t="str">
            <v>VA</v>
          </cell>
          <cell r="D1715">
            <v>137811000</v>
          </cell>
          <cell r="E1715">
            <v>69442000</v>
          </cell>
          <cell r="F1715">
            <v>17741000</v>
          </cell>
          <cell r="G1715">
            <v>1711933000</v>
          </cell>
          <cell r="H1715">
            <v>6765000</v>
          </cell>
          <cell r="I1715">
            <v>14000</v>
          </cell>
          <cell r="J1715">
            <v>34000</v>
          </cell>
          <cell r="K1715">
            <v>1554000</v>
          </cell>
          <cell r="L1715">
            <v>5000</v>
          </cell>
          <cell r="M1715">
            <v>841000</v>
          </cell>
          <cell r="N1715">
            <v>112000</v>
          </cell>
          <cell r="O1715">
            <v>41222000</v>
          </cell>
          <cell r="P1715">
            <v>7000</v>
          </cell>
          <cell r="Q1715">
            <v>268869000</v>
          </cell>
          <cell r="R1715">
            <v>660380000</v>
          </cell>
        </row>
        <row r="1716">
          <cell r="A1716">
            <v>2010</v>
          </cell>
          <cell r="C1716" t="str">
            <v>WA</v>
          </cell>
          <cell r="D1716">
            <v>239554000</v>
          </cell>
          <cell r="E1716">
            <v>605642000</v>
          </cell>
          <cell r="F1716">
            <v>42639000</v>
          </cell>
          <cell r="G1716">
            <v>1202063000</v>
          </cell>
          <cell r="H1716">
            <v>10956000</v>
          </cell>
          <cell r="I1716">
            <v>0</v>
          </cell>
          <cell r="J1716">
            <v>7603000</v>
          </cell>
          <cell r="K1716">
            <v>12753000</v>
          </cell>
          <cell r="L1716">
            <v>0</v>
          </cell>
          <cell r="M1716">
            <v>10122000</v>
          </cell>
          <cell r="N1716">
            <v>991000</v>
          </cell>
          <cell r="O1716">
            <v>7427000</v>
          </cell>
          <cell r="P1716">
            <v>136000</v>
          </cell>
          <cell r="Q1716">
            <v>367731000</v>
          </cell>
          <cell r="R1716">
            <v>458679000</v>
          </cell>
        </row>
        <row r="1717">
          <cell r="A1717">
            <v>2010</v>
          </cell>
          <cell r="C1717" t="str">
            <v>WV</v>
          </cell>
          <cell r="D1717">
            <v>29759000</v>
          </cell>
          <cell r="E1717">
            <v>99230000</v>
          </cell>
          <cell r="F1717">
            <v>6188000</v>
          </cell>
          <cell r="G1717">
            <v>282975000</v>
          </cell>
          <cell r="H1717">
            <v>6029000</v>
          </cell>
          <cell r="I1717">
            <v>0</v>
          </cell>
          <cell r="J1717">
            <v>58000</v>
          </cell>
          <cell r="K1717">
            <v>27000</v>
          </cell>
          <cell r="L1717">
            <v>25000</v>
          </cell>
          <cell r="M1717">
            <v>513000</v>
          </cell>
          <cell r="N1717">
            <v>76000</v>
          </cell>
          <cell r="O1717">
            <v>1401000</v>
          </cell>
          <cell r="P1717">
            <v>361000</v>
          </cell>
          <cell r="Q1717">
            <v>66205000</v>
          </cell>
          <cell r="R1717">
            <v>54000</v>
          </cell>
        </row>
        <row r="1718">
          <cell r="A1718">
            <v>2010</v>
          </cell>
          <cell r="C1718" t="str">
            <v>WI</v>
          </cell>
          <cell r="D1718">
            <v>111795000</v>
          </cell>
          <cell r="E1718">
            <v>92528000</v>
          </cell>
          <cell r="F1718">
            <v>525199000</v>
          </cell>
          <cell r="G1718">
            <v>1673881000</v>
          </cell>
          <cell r="H1718">
            <v>13910000</v>
          </cell>
          <cell r="I1718">
            <v>0</v>
          </cell>
          <cell r="J1718">
            <v>6182000</v>
          </cell>
          <cell r="K1718">
            <v>29983000</v>
          </cell>
          <cell r="L1718">
            <v>568000</v>
          </cell>
          <cell r="M1718">
            <v>353000</v>
          </cell>
          <cell r="N1718">
            <v>413000</v>
          </cell>
          <cell r="O1718">
            <v>9808000</v>
          </cell>
          <cell r="P1718">
            <v>70000</v>
          </cell>
          <cell r="Q1718">
            <v>345531000</v>
          </cell>
          <cell r="R1718">
            <v>89659000</v>
          </cell>
        </row>
        <row r="1719">
          <cell r="A1719">
            <v>2010</v>
          </cell>
          <cell r="C1719" t="str">
            <v>WY</v>
          </cell>
          <cell r="D1719">
            <v>32726000</v>
          </cell>
          <cell r="E1719">
            <v>15696000</v>
          </cell>
          <cell r="F1719">
            <v>4130000</v>
          </cell>
          <cell r="G1719">
            <v>141980000</v>
          </cell>
          <cell r="H1719">
            <v>0</v>
          </cell>
          <cell r="I1719">
            <v>8000</v>
          </cell>
          <cell r="J1719">
            <v>234000</v>
          </cell>
          <cell r="K1719">
            <v>2272000</v>
          </cell>
          <cell r="L1719">
            <v>0</v>
          </cell>
          <cell r="M1719">
            <v>710000</v>
          </cell>
          <cell r="N1719">
            <v>324000</v>
          </cell>
          <cell r="O1719">
            <v>949000</v>
          </cell>
          <cell r="P1719">
            <v>0</v>
          </cell>
          <cell r="Q1719">
            <v>26492000</v>
          </cell>
          <cell r="R1719">
            <v>1380000</v>
          </cell>
        </row>
        <row r="1720">
          <cell r="A1720">
            <v>2011</v>
          </cell>
          <cell r="C1720" t="str">
            <v>AL</v>
          </cell>
          <cell r="D1720">
            <v>100845000</v>
          </cell>
          <cell r="E1720">
            <v>188707000</v>
          </cell>
          <cell r="F1720">
            <v>57820000</v>
          </cell>
          <cell r="G1720">
            <v>471218000</v>
          </cell>
          <cell r="H1720">
            <v>6675000</v>
          </cell>
          <cell r="I1720">
            <v>0</v>
          </cell>
          <cell r="J1720">
            <v>18822000</v>
          </cell>
          <cell r="K1720">
            <v>1338000</v>
          </cell>
          <cell r="L1720">
            <v>0</v>
          </cell>
          <cell r="M1720">
            <v>558000</v>
          </cell>
          <cell r="N1720">
            <v>283000</v>
          </cell>
          <cell r="O1720">
            <v>7184000</v>
          </cell>
          <cell r="P1720">
            <v>60000</v>
          </cell>
          <cell r="Q1720">
            <v>64814000</v>
          </cell>
          <cell r="R1720">
            <v>54793000</v>
          </cell>
        </row>
        <row r="1721">
          <cell r="A1721">
            <v>2011</v>
          </cell>
          <cell r="C1721" t="str">
            <v>AK</v>
          </cell>
          <cell r="D1721">
            <v>42273000</v>
          </cell>
          <cell r="E1721">
            <v>139643000</v>
          </cell>
          <cell r="F1721">
            <v>58685000</v>
          </cell>
          <cell r="G1721">
            <v>168449000</v>
          </cell>
          <cell r="H1721">
            <v>3982000</v>
          </cell>
          <cell r="I1721">
            <v>0</v>
          </cell>
          <cell r="J1721">
            <v>157000</v>
          </cell>
          <cell r="K1721">
            <v>0</v>
          </cell>
          <cell r="L1721">
            <v>0</v>
          </cell>
          <cell r="M1721">
            <v>45000</v>
          </cell>
          <cell r="N1721">
            <v>149000</v>
          </cell>
          <cell r="O1721">
            <v>1720000</v>
          </cell>
          <cell r="P1721">
            <v>19000</v>
          </cell>
          <cell r="Q1721">
            <v>29827000</v>
          </cell>
          <cell r="R1721">
            <v>134495000</v>
          </cell>
        </row>
        <row r="1722">
          <cell r="A1722">
            <v>2011</v>
          </cell>
          <cell r="C1722" t="str">
            <v>AZ</v>
          </cell>
          <cell r="D1722">
            <v>94686000</v>
          </cell>
          <cell r="E1722">
            <v>30956000</v>
          </cell>
          <cell r="F1722">
            <v>174739000</v>
          </cell>
          <cell r="G1722">
            <v>1118413000</v>
          </cell>
          <cell r="H1722">
            <v>8193000</v>
          </cell>
          <cell r="I1722">
            <v>0</v>
          </cell>
          <cell r="J1722">
            <v>20036000</v>
          </cell>
          <cell r="K1722">
            <v>2469000</v>
          </cell>
          <cell r="L1722">
            <v>0</v>
          </cell>
          <cell r="M1722">
            <v>0</v>
          </cell>
          <cell r="N1722">
            <v>68000</v>
          </cell>
          <cell r="O1722">
            <v>37386000</v>
          </cell>
          <cell r="P1722">
            <v>209000</v>
          </cell>
          <cell r="Q1722">
            <v>98111000</v>
          </cell>
          <cell r="R1722">
            <v>19235000</v>
          </cell>
        </row>
        <row r="1723">
          <cell r="A1723">
            <v>2011</v>
          </cell>
          <cell r="C1723" t="str">
            <v>AR</v>
          </cell>
          <cell r="D1723">
            <v>93464000</v>
          </cell>
          <cell r="E1723">
            <v>53000</v>
          </cell>
          <cell r="F1723">
            <v>12135000</v>
          </cell>
          <cell r="G1723">
            <v>573936000</v>
          </cell>
          <cell r="H1723">
            <v>1741000</v>
          </cell>
          <cell r="I1723">
            <v>80000</v>
          </cell>
          <cell r="J1723">
            <v>0</v>
          </cell>
          <cell r="K1723">
            <v>4000</v>
          </cell>
          <cell r="L1723">
            <v>3063000</v>
          </cell>
          <cell r="M1723">
            <v>0</v>
          </cell>
          <cell r="N1723">
            <v>0</v>
          </cell>
          <cell r="O1723">
            <v>0</v>
          </cell>
          <cell r="P1723">
            <v>0</v>
          </cell>
          <cell r="Q1723">
            <v>15914000</v>
          </cell>
          <cell r="R1723">
            <v>39000</v>
          </cell>
        </row>
        <row r="1724">
          <cell r="A1724">
            <v>2011</v>
          </cell>
          <cell r="C1724" t="str">
            <v>CA</v>
          </cell>
          <cell r="D1724">
            <v>552329000</v>
          </cell>
          <cell r="E1724">
            <v>202286000</v>
          </cell>
          <cell r="F1724">
            <v>159797000</v>
          </cell>
          <cell r="G1724">
            <v>13398826000</v>
          </cell>
          <cell r="H1724">
            <v>7379000</v>
          </cell>
          <cell r="I1724">
            <v>0</v>
          </cell>
          <cell r="J1724">
            <v>1226000</v>
          </cell>
          <cell r="K1724">
            <v>159000</v>
          </cell>
          <cell r="L1724">
            <v>0</v>
          </cell>
          <cell r="M1724">
            <v>2058000</v>
          </cell>
          <cell r="N1724">
            <v>0</v>
          </cell>
          <cell r="O1724">
            <v>25651000</v>
          </cell>
          <cell r="P1724">
            <v>3536000</v>
          </cell>
          <cell r="Q1724">
            <v>5944501000</v>
          </cell>
          <cell r="R1724">
            <v>540517000</v>
          </cell>
        </row>
        <row r="1725">
          <cell r="A1725">
            <v>2011</v>
          </cell>
          <cell r="C1725" t="str">
            <v>CO</v>
          </cell>
          <cell r="D1725">
            <v>63754000</v>
          </cell>
          <cell r="E1725">
            <v>18863000</v>
          </cell>
          <cell r="F1725">
            <v>43750000</v>
          </cell>
          <cell r="G1725">
            <v>1046585000</v>
          </cell>
          <cell r="H1725">
            <v>1679000</v>
          </cell>
          <cell r="I1725">
            <v>46000</v>
          </cell>
          <cell r="J1725">
            <v>1886000</v>
          </cell>
          <cell r="K1725">
            <v>3199000</v>
          </cell>
          <cell r="L1725">
            <v>74000</v>
          </cell>
          <cell r="M1725">
            <v>631000</v>
          </cell>
          <cell r="N1725">
            <v>306000</v>
          </cell>
          <cell r="O1725">
            <v>33604000</v>
          </cell>
          <cell r="P1725">
            <v>24000</v>
          </cell>
          <cell r="Q1725">
            <v>110640000</v>
          </cell>
          <cell r="R1725">
            <v>24431000</v>
          </cell>
        </row>
        <row r="1726">
          <cell r="A1726">
            <v>2011</v>
          </cell>
          <cell r="C1726" t="str">
            <v>CT</v>
          </cell>
          <cell r="D1726">
            <v>105634000</v>
          </cell>
          <cell r="E1726">
            <v>215699000</v>
          </cell>
          <cell r="F1726">
            <v>66742000</v>
          </cell>
          <cell r="G1726">
            <v>1024191000</v>
          </cell>
          <cell r="H1726">
            <v>760000</v>
          </cell>
          <cell r="I1726">
            <v>0</v>
          </cell>
          <cell r="J1726">
            <v>0</v>
          </cell>
          <cell r="K1726">
            <v>26000</v>
          </cell>
          <cell r="L1726">
            <v>0</v>
          </cell>
          <cell r="M1726">
            <v>780000</v>
          </cell>
          <cell r="N1726">
            <v>345000</v>
          </cell>
          <cell r="O1726">
            <v>716000</v>
          </cell>
          <cell r="P1726">
            <v>0</v>
          </cell>
          <cell r="Q1726">
            <v>116826000</v>
          </cell>
          <cell r="R1726">
            <v>98123000</v>
          </cell>
        </row>
        <row r="1727">
          <cell r="A1727">
            <v>2011</v>
          </cell>
          <cell r="C1727" t="str">
            <v>DE</v>
          </cell>
          <cell r="D1727">
            <v>18287000</v>
          </cell>
          <cell r="E1727">
            <v>81000</v>
          </cell>
          <cell r="F1727">
            <v>67001000</v>
          </cell>
          <cell r="G1727">
            <v>228335000</v>
          </cell>
          <cell r="H1727">
            <v>0</v>
          </cell>
          <cell r="I1727">
            <v>0</v>
          </cell>
          <cell r="J1727">
            <v>0</v>
          </cell>
          <cell r="K1727">
            <v>3000</v>
          </cell>
          <cell r="L1727">
            <v>0</v>
          </cell>
          <cell r="M1727">
            <v>101000</v>
          </cell>
          <cell r="N1727">
            <v>228000</v>
          </cell>
          <cell r="O1727">
            <v>358000</v>
          </cell>
          <cell r="P1727">
            <v>0</v>
          </cell>
          <cell r="Q1727">
            <v>29231000</v>
          </cell>
          <cell r="R1727">
            <v>10086000</v>
          </cell>
        </row>
        <row r="1728">
          <cell r="A1728">
            <v>2011</v>
          </cell>
          <cell r="C1728" t="str">
            <v>DC</v>
          </cell>
          <cell r="D1728">
            <v>40677000</v>
          </cell>
          <cell r="E1728">
            <v>48080000</v>
          </cell>
          <cell r="F1728">
            <v>4214000</v>
          </cell>
          <cell r="G1728">
            <v>454857000</v>
          </cell>
          <cell r="H1728">
            <v>0</v>
          </cell>
          <cell r="I1728">
            <v>0</v>
          </cell>
          <cell r="J1728">
            <v>0</v>
          </cell>
          <cell r="K1728">
            <v>3563000</v>
          </cell>
          <cell r="L1728">
            <v>0</v>
          </cell>
          <cell r="M1728">
            <v>469000</v>
          </cell>
          <cell r="N1728">
            <v>0</v>
          </cell>
          <cell r="O1728">
            <v>988000</v>
          </cell>
          <cell r="P1728">
            <v>0</v>
          </cell>
          <cell r="Q1728">
            <v>176890000</v>
          </cell>
          <cell r="R1728">
            <v>0</v>
          </cell>
        </row>
        <row r="1729">
          <cell r="A1729">
            <v>2011</v>
          </cell>
          <cell r="C1729" t="str">
            <v>FL</v>
          </cell>
          <cell r="D1729">
            <v>152139000</v>
          </cell>
          <cell r="E1729">
            <v>758199000</v>
          </cell>
          <cell r="F1729">
            <v>63017000</v>
          </cell>
          <cell r="G1729">
            <v>2792626000</v>
          </cell>
          <cell r="H1729">
            <v>6821000</v>
          </cell>
          <cell r="I1729">
            <v>2325000</v>
          </cell>
          <cell r="J1729">
            <v>5496000</v>
          </cell>
          <cell r="K1729">
            <v>11374000</v>
          </cell>
          <cell r="L1729">
            <v>19000</v>
          </cell>
          <cell r="M1729">
            <v>239000</v>
          </cell>
          <cell r="N1729">
            <v>527000</v>
          </cell>
          <cell r="O1729">
            <v>23526000</v>
          </cell>
          <cell r="P1729">
            <v>142000</v>
          </cell>
          <cell r="Q1729">
            <v>177924000</v>
          </cell>
          <cell r="R1729">
            <v>30186000</v>
          </cell>
        </row>
        <row r="1730">
          <cell r="A1730">
            <v>2011</v>
          </cell>
          <cell r="C1730" t="str">
            <v>GA</v>
          </cell>
          <cell r="D1730">
            <v>84731000</v>
          </cell>
          <cell r="E1730">
            <v>182077000</v>
          </cell>
          <cell r="F1730">
            <v>10891000</v>
          </cell>
          <cell r="G1730">
            <v>1164045000</v>
          </cell>
          <cell r="H1730">
            <v>32438000</v>
          </cell>
          <cell r="I1730">
            <v>0</v>
          </cell>
          <cell r="J1730">
            <v>612000</v>
          </cell>
          <cell r="K1730">
            <v>4418000</v>
          </cell>
          <cell r="L1730">
            <v>5493000</v>
          </cell>
          <cell r="M1730">
            <v>0</v>
          </cell>
          <cell r="N1730">
            <v>92000</v>
          </cell>
          <cell r="O1730">
            <v>3544000</v>
          </cell>
          <cell r="P1730">
            <v>83000</v>
          </cell>
          <cell r="Q1730">
            <v>113864000</v>
          </cell>
          <cell r="R1730">
            <v>49825000</v>
          </cell>
        </row>
        <row r="1731">
          <cell r="A1731">
            <v>2011</v>
          </cell>
          <cell r="C1731" t="str">
            <v>HI</v>
          </cell>
          <cell r="D1731">
            <v>11133000</v>
          </cell>
          <cell r="E1731">
            <v>152340000</v>
          </cell>
          <cell r="F1731">
            <v>0</v>
          </cell>
          <cell r="G1731">
            <v>413173000</v>
          </cell>
          <cell r="H1731">
            <v>1514000</v>
          </cell>
          <cell r="I1731">
            <v>0</v>
          </cell>
          <cell r="J1731">
            <v>0</v>
          </cell>
          <cell r="K1731">
            <v>2000</v>
          </cell>
          <cell r="L1731">
            <v>486000</v>
          </cell>
          <cell r="M1731">
            <v>13000</v>
          </cell>
          <cell r="N1731">
            <v>0</v>
          </cell>
          <cell r="O1731">
            <v>453000</v>
          </cell>
          <cell r="P1731">
            <v>21000</v>
          </cell>
          <cell r="Q1731">
            <v>39908000</v>
          </cell>
          <cell r="R1731">
            <v>3302000</v>
          </cell>
        </row>
        <row r="1732">
          <cell r="A1732">
            <v>2011</v>
          </cell>
          <cell r="C1732" t="str">
            <v>ID</v>
          </cell>
          <cell r="D1732">
            <v>42651000</v>
          </cell>
          <cell r="E1732">
            <v>22235000</v>
          </cell>
          <cell r="F1732">
            <v>25730000</v>
          </cell>
          <cell r="G1732">
            <v>169312000</v>
          </cell>
          <cell r="H1732">
            <v>0</v>
          </cell>
          <cell r="I1732">
            <v>1000</v>
          </cell>
          <cell r="J1732">
            <v>49000</v>
          </cell>
          <cell r="K1732">
            <v>300000</v>
          </cell>
          <cell r="L1732">
            <v>0</v>
          </cell>
          <cell r="M1732">
            <v>440000</v>
          </cell>
          <cell r="N1732">
            <v>436000</v>
          </cell>
          <cell r="O1732">
            <v>1708000</v>
          </cell>
          <cell r="P1732">
            <v>0</v>
          </cell>
          <cell r="Q1732">
            <v>34279000</v>
          </cell>
          <cell r="R1732">
            <v>53636000</v>
          </cell>
        </row>
        <row r="1733">
          <cell r="A1733">
            <v>2011</v>
          </cell>
          <cell r="C1733" t="str">
            <v>IL</v>
          </cell>
          <cell r="D1733">
            <v>149550000</v>
          </cell>
          <cell r="E1733">
            <v>1110588000</v>
          </cell>
          <cell r="F1733">
            <v>254733000</v>
          </cell>
          <cell r="G1733">
            <v>3343175000</v>
          </cell>
          <cell r="H1733">
            <v>59814000</v>
          </cell>
          <cell r="I1733">
            <v>0</v>
          </cell>
          <cell r="J1733">
            <v>1896000</v>
          </cell>
          <cell r="K1733">
            <v>1508000</v>
          </cell>
          <cell r="L1733">
            <v>4464000</v>
          </cell>
          <cell r="M1733">
            <v>138000</v>
          </cell>
          <cell r="N1733">
            <v>2762000</v>
          </cell>
          <cell r="O1733">
            <v>10176000</v>
          </cell>
          <cell r="P1733">
            <v>214000</v>
          </cell>
          <cell r="Q1733">
            <v>231421000</v>
          </cell>
          <cell r="R1733">
            <v>13298000</v>
          </cell>
        </row>
        <row r="1734">
          <cell r="A1734">
            <v>2011</v>
          </cell>
          <cell r="C1734" t="str">
            <v>IN</v>
          </cell>
          <cell r="D1734">
            <v>129401000</v>
          </cell>
          <cell r="E1734">
            <v>701656000</v>
          </cell>
          <cell r="F1734">
            <v>36664000</v>
          </cell>
          <cell r="G1734">
            <v>1220763000</v>
          </cell>
          <cell r="H1734">
            <v>1109000</v>
          </cell>
          <cell r="I1734">
            <v>213000</v>
          </cell>
          <cell r="J1734">
            <v>749000</v>
          </cell>
          <cell r="K1734">
            <v>675000</v>
          </cell>
          <cell r="L1734">
            <v>5000</v>
          </cell>
          <cell r="M1734">
            <v>197000</v>
          </cell>
          <cell r="N1734">
            <v>316000</v>
          </cell>
          <cell r="O1734">
            <v>2898000</v>
          </cell>
          <cell r="P1734">
            <v>11000</v>
          </cell>
          <cell r="Q1734">
            <v>79228000</v>
          </cell>
          <cell r="R1734">
            <v>132874000</v>
          </cell>
        </row>
        <row r="1735">
          <cell r="A1735">
            <v>2011</v>
          </cell>
          <cell r="C1735" t="str">
            <v>IA</v>
          </cell>
          <cell r="D1735">
            <v>48098000</v>
          </cell>
          <cell r="E1735">
            <v>76610000</v>
          </cell>
          <cell r="F1735">
            <v>66720000</v>
          </cell>
          <cell r="G1735">
            <v>384996000</v>
          </cell>
          <cell r="H1735">
            <v>5326000</v>
          </cell>
          <cell r="I1735">
            <v>0</v>
          </cell>
          <cell r="J1735">
            <v>0</v>
          </cell>
          <cell r="K1735">
            <v>0</v>
          </cell>
          <cell r="L1735">
            <v>12769000</v>
          </cell>
          <cell r="M1735">
            <v>1519000</v>
          </cell>
          <cell r="N1735">
            <v>440000</v>
          </cell>
          <cell r="O1735">
            <v>4723000</v>
          </cell>
          <cell r="P1735">
            <v>1031000</v>
          </cell>
          <cell r="Q1735">
            <v>82906000</v>
          </cell>
          <cell r="R1735">
            <v>185604000</v>
          </cell>
        </row>
        <row r="1736">
          <cell r="A1736">
            <v>2011</v>
          </cell>
          <cell r="C1736" t="str">
            <v>KS</v>
          </cell>
          <cell r="D1736">
            <v>27240000</v>
          </cell>
          <cell r="E1736">
            <v>314423000</v>
          </cell>
          <cell r="F1736">
            <v>20067000</v>
          </cell>
          <cell r="G1736">
            <v>385850000</v>
          </cell>
          <cell r="H1736">
            <v>4575000</v>
          </cell>
          <cell r="I1736">
            <v>0</v>
          </cell>
          <cell r="J1736">
            <v>530000</v>
          </cell>
          <cell r="K1736">
            <v>213000</v>
          </cell>
          <cell r="L1736">
            <v>6000</v>
          </cell>
          <cell r="M1736">
            <v>4000</v>
          </cell>
          <cell r="N1736">
            <v>130000</v>
          </cell>
          <cell r="O1736">
            <v>7244000</v>
          </cell>
          <cell r="P1736">
            <v>228000</v>
          </cell>
          <cell r="Q1736">
            <v>58900000</v>
          </cell>
          <cell r="R1736">
            <v>5129000</v>
          </cell>
        </row>
        <row r="1737">
          <cell r="A1737">
            <v>2011</v>
          </cell>
          <cell r="C1737" t="str">
            <v>KY</v>
          </cell>
          <cell r="D1737">
            <v>92890000</v>
          </cell>
          <cell r="E1737">
            <v>163236000</v>
          </cell>
          <cell r="F1737">
            <v>0</v>
          </cell>
          <cell r="G1737">
            <v>940640000</v>
          </cell>
          <cell r="H1737">
            <v>0</v>
          </cell>
          <cell r="I1737">
            <v>268000</v>
          </cell>
          <cell r="J1737">
            <v>0</v>
          </cell>
          <cell r="K1737">
            <v>1077000</v>
          </cell>
          <cell r="L1737">
            <v>0</v>
          </cell>
          <cell r="M1737">
            <v>130000</v>
          </cell>
          <cell r="N1737">
            <v>555000</v>
          </cell>
          <cell r="O1737">
            <v>16559000</v>
          </cell>
          <cell r="P1737">
            <v>0</v>
          </cell>
          <cell r="Q1737">
            <v>121350000</v>
          </cell>
          <cell r="R1737">
            <v>0</v>
          </cell>
        </row>
        <row r="1738">
          <cell r="A1738">
            <v>2011</v>
          </cell>
          <cell r="C1738" t="str">
            <v>LA</v>
          </cell>
          <cell r="D1738">
            <v>119093000</v>
          </cell>
          <cell r="E1738">
            <v>0</v>
          </cell>
          <cell r="F1738">
            <v>41894000</v>
          </cell>
          <cell r="G1738">
            <v>735346000</v>
          </cell>
          <cell r="H1738">
            <v>5596000</v>
          </cell>
          <cell r="I1738">
            <v>0</v>
          </cell>
          <cell r="J1738">
            <v>0</v>
          </cell>
          <cell r="K1738">
            <v>0</v>
          </cell>
          <cell r="L1738">
            <v>2311000</v>
          </cell>
          <cell r="M1738">
            <v>0</v>
          </cell>
          <cell r="N1738">
            <v>373000</v>
          </cell>
          <cell r="O1738">
            <v>49000</v>
          </cell>
          <cell r="P1738">
            <v>46000</v>
          </cell>
          <cell r="Q1738">
            <v>237058000</v>
          </cell>
          <cell r="R1738">
            <v>300000</v>
          </cell>
        </row>
        <row r="1739">
          <cell r="A1739">
            <v>2011</v>
          </cell>
          <cell r="C1739" t="str">
            <v>ME</v>
          </cell>
          <cell r="D1739">
            <v>22234000</v>
          </cell>
          <cell r="E1739">
            <v>89527000</v>
          </cell>
          <cell r="F1739">
            <v>13640000</v>
          </cell>
          <cell r="G1739">
            <v>401945000</v>
          </cell>
          <cell r="H1739">
            <v>248000</v>
          </cell>
          <cell r="I1739">
            <v>0</v>
          </cell>
          <cell r="J1739">
            <v>0</v>
          </cell>
          <cell r="K1739">
            <v>0</v>
          </cell>
          <cell r="L1739">
            <v>0</v>
          </cell>
          <cell r="M1739">
            <v>19000</v>
          </cell>
          <cell r="N1739">
            <v>0</v>
          </cell>
          <cell r="O1739">
            <v>251000</v>
          </cell>
          <cell r="P1739">
            <v>1000</v>
          </cell>
          <cell r="Q1739">
            <v>65873000</v>
          </cell>
          <cell r="R1739">
            <v>83315000</v>
          </cell>
        </row>
        <row r="1740">
          <cell r="A1740">
            <v>2011</v>
          </cell>
          <cell r="C1740" t="str">
            <v>MD</v>
          </cell>
          <cell r="D1740">
            <v>58640000</v>
          </cell>
          <cell r="E1740">
            <v>176256000</v>
          </cell>
          <cell r="F1740">
            <v>82275000</v>
          </cell>
          <cell r="G1740">
            <v>1124556000</v>
          </cell>
          <cell r="H1740">
            <v>5921000</v>
          </cell>
          <cell r="I1740">
            <v>0</v>
          </cell>
          <cell r="J1740">
            <v>1000</v>
          </cell>
          <cell r="K1740">
            <v>0</v>
          </cell>
          <cell r="L1740">
            <v>215000</v>
          </cell>
          <cell r="M1740">
            <v>1985000</v>
          </cell>
          <cell r="N1740">
            <v>234000</v>
          </cell>
          <cell r="O1740">
            <v>4544000</v>
          </cell>
          <cell r="P1740">
            <v>82000</v>
          </cell>
          <cell r="Q1740">
            <v>993349000</v>
          </cell>
          <cell r="R1740">
            <v>299364000</v>
          </cell>
        </row>
        <row r="1741">
          <cell r="A1741">
            <v>2011</v>
          </cell>
          <cell r="C1741" t="str">
            <v>MA</v>
          </cell>
          <cell r="D1741">
            <v>66401000</v>
          </cell>
          <cell r="E1741">
            <v>1331589000</v>
          </cell>
          <cell r="F1741">
            <v>69945000</v>
          </cell>
          <cell r="G1741">
            <v>947820000</v>
          </cell>
          <cell r="H1741">
            <v>10822000</v>
          </cell>
          <cell r="I1741">
            <v>2000</v>
          </cell>
          <cell r="J1741">
            <v>956000</v>
          </cell>
          <cell r="K1741">
            <v>0</v>
          </cell>
          <cell r="L1741">
            <v>0</v>
          </cell>
          <cell r="M1741">
            <v>403000</v>
          </cell>
          <cell r="N1741">
            <v>308000</v>
          </cell>
          <cell r="O1741">
            <v>462000</v>
          </cell>
          <cell r="P1741">
            <v>37000</v>
          </cell>
          <cell r="Q1741">
            <v>322823000</v>
          </cell>
          <cell r="R1741">
            <v>90568000</v>
          </cell>
        </row>
        <row r="1742">
          <cell r="A1742">
            <v>2011</v>
          </cell>
          <cell r="C1742" t="str">
            <v>MI</v>
          </cell>
          <cell r="D1742">
            <v>195842000</v>
          </cell>
          <cell r="E1742">
            <v>1216214000</v>
          </cell>
          <cell r="F1742">
            <v>522526000</v>
          </cell>
          <cell r="G1742">
            <v>1449647000</v>
          </cell>
          <cell r="H1742">
            <v>0</v>
          </cell>
          <cell r="I1742">
            <v>342000</v>
          </cell>
          <cell r="J1742">
            <v>17995000</v>
          </cell>
          <cell r="K1742">
            <v>198000</v>
          </cell>
          <cell r="L1742">
            <v>0</v>
          </cell>
          <cell r="M1742">
            <v>147000</v>
          </cell>
          <cell r="N1742">
            <v>7077000</v>
          </cell>
          <cell r="O1742">
            <v>1833000</v>
          </cell>
          <cell r="P1742">
            <v>0</v>
          </cell>
          <cell r="Q1742">
            <v>477681000</v>
          </cell>
          <cell r="R1742">
            <v>53771000</v>
          </cell>
        </row>
        <row r="1743">
          <cell r="A1743">
            <v>2011</v>
          </cell>
          <cell r="C1743" t="str">
            <v>MN</v>
          </cell>
          <cell r="D1743">
            <v>82691000</v>
          </cell>
          <cell r="E1743">
            <v>712865000</v>
          </cell>
          <cell r="F1743">
            <v>174806000</v>
          </cell>
          <cell r="G1743">
            <v>1428933000</v>
          </cell>
          <cell r="H1743">
            <v>11809000</v>
          </cell>
          <cell r="I1743">
            <v>0</v>
          </cell>
          <cell r="J1743">
            <v>8865000</v>
          </cell>
          <cell r="K1743">
            <v>14297000</v>
          </cell>
          <cell r="L1743">
            <v>8151000</v>
          </cell>
          <cell r="M1743">
            <v>2873000</v>
          </cell>
          <cell r="N1743">
            <v>4807000</v>
          </cell>
          <cell r="O1743">
            <v>8467000</v>
          </cell>
          <cell r="P1743">
            <v>1026000</v>
          </cell>
          <cell r="Q1743">
            <v>408126000</v>
          </cell>
          <cell r="R1743">
            <v>148391000</v>
          </cell>
        </row>
        <row r="1744">
          <cell r="A1744">
            <v>2011</v>
          </cell>
          <cell r="C1744" t="str">
            <v>MS</v>
          </cell>
          <cell r="D1744">
            <v>87519000</v>
          </cell>
          <cell r="E1744">
            <v>14000</v>
          </cell>
          <cell r="F1744">
            <v>46544000</v>
          </cell>
          <cell r="G1744">
            <v>449980000</v>
          </cell>
          <cell r="H1744">
            <v>5359000</v>
          </cell>
          <cell r="I1744">
            <v>148000</v>
          </cell>
          <cell r="J1744">
            <v>345000</v>
          </cell>
          <cell r="K1744">
            <v>185000</v>
          </cell>
          <cell r="L1744">
            <v>0</v>
          </cell>
          <cell r="M1744">
            <v>795000</v>
          </cell>
          <cell r="N1744">
            <v>680000</v>
          </cell>
          <cell r="O1744">
            <v>2041000</v>
          </cell>
          <cell r="P1744">
            <v>140000</v>
          </cell>
          <cell r="Q1744">
            <v>21270000</v>
          </cell>
          <cell r="R1744">
            <v>38577000</v>
          </cell>
        </row>
        <row r="1745">
          <cell r="A1745">
            <v>2011</v>
          </cell>
          <cell r="C1745" t="str">
            <v>MO</v>
          </cell>
          <cell r="D1745">
            <v>33229000</v>
          </cell>
          <cell r="E1745">
            <v>148044000</v>
          </cell>
          <cell r="F1745">
            <v>178728000</v>
          </cell>
          <cell r="G1745">
            <v>548814000</v>
          </cell>
          <cell r="H1745">
            <v>4170000</v>
          </cell>
          <cell r="I1745">
            <v>1746000</v>
          </cell>
          <cell r="J1745">
            <v>8861000</v>
          </cell>
          <cell r="K1745">
            <v>36000</v>
          </cell>
          <cell r="L1745">
            <v>23000</v>
          </cell>
          <cell r="M1745">
            <v>138000</v>
          </cell>
          <cell r="N1745">
            <v>4526000</v>
          </cell>
          <cell r="O1745">
            <v>466000</v>
          </cell>
          <cell r="P1745">
            <v>360000</v>
          </cell>
          <cell r="Q1745">
            <v>124135000</v>
          </cell>
          <cell r="R1745">
            <v>2941000</v>
          </cell>
        </row>
        <row r="1746">
          <cell r="A1746">
            <v>2011</v>
          </cell>
          <cell r="C1746" t="str">
            <v>MT</v>
          </cell>
          <cell r="D1746">
            <v>26041000</v>
          </cell>
          <cell r="E1746">
            <v>18125000</v>
          </cell>
          <cell r="F1746">
            <v>56835000</v>
          </cell>
          <cell r="G1746">
            <v>235553000</v>
          </cell>
          <cell r="H1746">
            <v>1661000</v>
          </cell>
          <cell r="I1746">
            <v>0</v>
          </cell>
          <cell r="J1746">
            <v>516000</v>
          </cell>
          <cell r="K1746">
            <v>0</v>
          </cell>
          <cell r="L1746">
            <v>0</v>
          </cell>
          <cell r="M1746">
            <v>76000</v>
          </cell>
          <cell r="N1746">
            <v>279000</v>
          </cell>
          <cell r="O1746">
            <v>1015000</v>
          </cell>
          <cell r="P1746">
            <v>15000</v>
          </cell>
          <cell r="Q1746">
            <v>0</v>
          </cell>
          <cell r="R1746">
            <v>29761000</v>
          </cell>
        </row>
        <row r="1747">
          <cell r="A1747">
            <v>2011</v>
          </cell>
          <cell r="C1747" t="str">
            <v>NE</v>
          </cell>
          <cell r="D1747">
            <v>40169000</v>
          </cell>
          <cell r="E1747">
            <v>151428000</v>
          </cell>
          <cell r="F1747">
            <v>146176000</v>
          </cell>
          <cell r="G1747">
            <v>587427000</v>
          </cell>
          <cell r="H1747">
            <v>1970000</v>
          </cell>
          <cell r="I1747">
            <v>286000</v>
          </cell>
          <cell r="J1747">
            <v>648000</v>
          </cell>
          <cell r="K1747">
            <v>799000</v>
          </cell>
          <cell r="L1747">
            <v>854000</v>
          </cell>
          <cell r="M1747">
            <v>309000</v>
          </cell>
          <cell r="N1747">
            <v>1152000</v>
          </cell>
          <cell r="O1747">
            <v>3055000</v>
          </cell>
          <cell r="P1747">
            <v>243000</v>
          </cell>
          <cell r="Q1747">
            <v>38486000</v>
          </cell>
          <cell r="R1747">
            <v>1246000</v>
          </cell>
        </row>
        <row r="1748">
          <cell r="A1748">
            <v>2011</v>
          </cell>
          <cell r="C1748" t="str">
            <v>NV</v>
          </cell>
          <cell r="D1748">
            <v>88945000</v>
          </cell>
          <cell r="E1748">
            <v>62623000</v>
          </cell>
          <cell r="F1748">
            <v>18824000</v>
          </cell>
          <cell r="G1748">
            <v>596229000</v>
          </cell>
          <cell r="H1748">
            <v>2094000</v>
          </cell>
          <cell r="I1748">
            <v>0</v>
          </cell>
          <cell r="J1748">
            <v>0</v>
          </cell>
          <cell r="K1748">
            <v>739000</v>
          </cell>
          <cell r="L1748">
            <v>0</v>
          </cell>
          <cell r="M1748">
            <v>2724000</v>
          </cell>
          <cell r="N1748">
            <v>95000</v>
          </cell>
          <cell r="O1748">
            <v>1334000</v>
          </cell>
          <cell r="P1748">
            <v>70000</v>
          </cell>
          <cell r="Q1748">
            <v>47345000</v>
          </cell>
          <cell r="R1748">
            <v>7883000</v>
          </cell>
        </row>
        <row r="1749">
          <cell r="A1749">
            <v>2011</v>
          </cell>
          <cell r="C1749" t="str">
            <v>NH</v>
          </cell>
          <cell r="D1749">
            <v>35244000</v>
          </cell>
          <cell r="E1749">
            <v>248884000</v>
          </cell>
          <cell r="F1749">
            <v>219214000</v>
          </cell>
          <cell r="G1749">
            <v>203664000</v>
          </cell>
          <cell r="H1749">
            <v>386000</v>
          </cell>
          <cell r="I1749">
            <v>0</v>
          </cell>
          <cell r="J1749">
            <v>1581000</v>
          </cell>
          <cell r="K1749">
            <v>0</v>
          </cell>
          <cell r="L1749">
            <v>0</v>
          </cell>
          <cell r="M1749">
            <v>3395000</v>
          </cell>
          <cell r="N1749">
            <v>730000</v>
          </cell>
          <cell r="O1749">
            <v>134000</v>
          </cell>
          <cell r="P1749">
            <v>0</v>
          </cell>
          <cell r="Q1749">
            <v>48310000</v>
          </cell>
          <cell r="R1749">
            <v>24088000</v>
          </cell>
        </row>
        <row r="1750">
          <cell r="A1750">
            <v>2011</v>
          </cell>
          <cell r="C1750" t="str">
            <v>NJ</v>
          </cell>
          <cell r="D1750">
            <v>190891000</v>
          </cell>
          <cell r="E1750">
            <v>1239052000</v>
          </cell>
          <cell r="F1750">
            <v>287242000</v>
          </cell>
          <cell r="G1750">
            <v>1377048000</v>
          </cell>
          <cell r="H1750">
            <v>10226000</v>
          </cell>
          <cell r="I1750">
            <v>0</v>
          </cell>
          <cell r="J1750">
            <v>3730000</v>
          </cell>
          <cell r="K1750">
            <v>7225000</v>
          </cell>
          <cell r="L1750">
            <v>1770000</v>
          </cell>
          <cell r="M1750">
            <v>1966000</v>
          </cell>
          <cell r="N1750">
            <v>1419000</v>
          </cell>
          <cell r="O1750">
            <v>4812000</v>
          </cell>
          <cell r="P1750">
            <v>63000</v>
          </cell>
          <cell r="Q1750">
            <v>243823000</v>
          </cell>
          <cell r="R1750">
            <v>575520000</v>
          </cell>
        </row>
        <row r="1751">
          <cell r="A1751">
            <v>2011</v>
          </cell>
          <cell r="C1751" t="str">
            <v>NM</v>
          </cell>
          <cell r="D1751">
            <v>11790000</v>
          </cell>
          <cell r="E1751">
            <v>132652000</v>
          </cell>
          <cell r="F1751">
            <v>2063000</v>
          </cell>
          <cell r="G1751">
            <v>293617000</v>
          </cell>
          <cell r="H1751">
            <v>2772000</v>
          </cell>
          <cell r="I1751">
            <v>0</v>
          </cell>
          <cell r="J1751">
            <v>1319000</v>
          </cell>
          <cell r="K1751">
            <v>4465000</v>
          </cell>
          <cell r="L1751">
            <v>0</v>
          </cell>
          <cell r="M1751">
            <v>29000</v>
          </cell>
          <cell r="N1751">
            <v>57000</v>
          </cell>
          <cell r="O1751">
            <v>2825000</v>
          </cell>
          <cell r="P1751">
            <v>33000</v>
          </cell>
          <cell r="Q1751">
            <v>82576000</v>
          </cell>
          <cell r="R1751">
            <v>9643000</v>
          </cell>
        </row>
        <row r="1752">
          <cell r="A1752">
            <v>2011</v>
          </cell>
          <cell r="C1752" t="str">
            <v>NY</v>
          </cell>
          <cell r="D1752">
            <v>384354000</v>
          </cell>
          <cell r="E1752">
            <v>378857000</v>
          </cell>
          <cell r="F1752">
            <v>651374000</v>
          </cell>
          <cell r="G1752">
            <v>8822965000</v>
          </cell>
          <cell r="H1752">
            <v>7284000</v>
          </cell>
          <cell r="I1752">
            <v>0</v>
          </cell>
          <cell r="J1752">
            <v>0</v>
          </cell>
          <cell r="K1752">
            <v>88228000</v>
          </cell>
          <cell r="L1752">
            <v>0</v>
          </cell>
          <cell r="M1752">
            <v>9743000</v>
          </cell>
          <cell r="N1752">
            <v>1308000</v>
          </cell>
          <cell r="O1752">
            <v>35835000</v>
          </cell>
          <cell r="P1752">
            <v>67000</v>
          </cell>
          <cell r="Q1752">
            <v>1346706000</v>
          </cell>
          <cell r="R1752">
            <v>977294000</v>
          </cell>
        </row>
        <row r="1753">
          <cell r="A1753">
            <v>2011</v>
          </cell>
          <cell r="C1753" t="str">
            <v>NC</v>
          </cell>
          <cell r="D1753">
            <v>208114000</v>
          </cell>
          <cell r="E1753">
            <v>194948000</v>
          </cell>
          <cell r="F1753">
            <v>22126000</v>
          </cell>
          <cell r="G1753">
            <v>1275877000</v>
          </cell>
          <cell r="H1753">
            <v>4236000</v>
          </cell>
          <cell r="I1753">
            <v>190000</v>
          </cell>
          <cell r="J1753">
            <v>0</v>
          </cell>
          <cell r="K1753">
            <v>7596000</v>
          </cell>
          <cell r="L1753">
            <v>17286000</v>
          </cell>
          <cell r="M1753">
            <v>3683000</v>
          </cell>
          <cell r="N1753">
            <v>110000</v>
          </cell>
          <cell r="O1753">
            <v>22138000</v>
          </cell>
          <cell r="P1753">
            <v>17000</v>
          </cell>
          <cell r="Q1753">
            <v>0</v>
          </cell>
          <cell r="R1753">
            <v>468398000</v>
          </cell>
        </row>
        <row r="1754">
          <cell r="A1754">
            <v>2011</v>
          </cell>
          <cell r="C1754" t="str">
            <v>ND</v>
          </cell>
          <cell r="D1754">
            <v>6334000</v>
          </cell>
          <cell r="E1754">
            <v>10704000</v>
          </cell>
          <cell r="F1754">
            <v>7662000</v>
          </cell>
          <cell r="G1754">
            <v>134210000</v>
          </cell>
          <cell r="H1754">
            <v>484000</v>
          </cell>
          <cell r="I1754">
            <v>0</v>
          </cell>
          <cell r="J1754">
            <v>11386000</v>
          </cell>
          <cell r="K1754">
            <v>357000</v>
          </cell>
          <cell r="L1754">
            <v>0</v>
          </cell>
          <cell r="M1754">
            <v>16000</v>
          </cell>
          <cell r="N1754">
            <v>1438000</v>
          </cell>
          <cell r="O1754">
            <v>557000</v>
          </cell>
          <cell r="P1754">
            <v>30000</v>
          </cell>
          <cell r="Q1754">
            <v>8131000</v>
          </cell>
          <cell r="R1754">
            <v>107959000</v>
          </cell>
        </row>
        <row r="1755">
          <cell r="A1755">
            <v>2011</v>
          </cell>
          <cell r="C1755" t="str">
            <v>OH</v>
          </cell>
          <cell r="D1755">
            <v>335518000</v>
          </cell>
          <cell r="E1755">
            <v>392661000</v>
          </cell>
          <cell r="F1755">
            <v>201335000</v>
          </cell>
          <cell r="G1755">
            <v>3587479000</v>
          </cell>
          <cell r="H1755">
            <v>0</v>
          </cell>
          <cell r="I1755">
            <v>0</v>
          </cell>
          <cell r="J1755">
            <v>5499000</v>
          </cell>
          <cell r="K1755">
            <v>654000</v>
          </cell>
          <cell r="L1755">
            <v>0</v>
          </cell>
          <cell r="M1755">
            <v>2328000</v>
          </cell>
          <cell r="N1755">
            <v>1698000</v>
          </cell>
          <cell r="O1755">
            <v>21901000</v>
          </cell>
          <cell r="P1755">
            <v>0</v>
          </cell>
          <cell r="Q1755">
            <v>557343000</v>
          </cell>
          <cell r="R1755">
            <v>547158000</v>
          </cell>
        </row>
        <row r="1756">
          <cell r="A1756">
            <v>2011</v>
          </cell>
          <cell r="C1756" t="str">
            <v>OK</v>
          </cell>
          <cell r="D1756">
            <v>75324000</v>
          </cell>
          <cell r="E1756">
            <v>22999000</v>
          </cell>
          <cell r="F1756">
            <v>111574000</v>
          </cell>
          <cell r="G1756">
            <v>686129000</v>
          </cell>
          <cell r="H1756">
            <v>4851000</v>
          </cell>
          <cell r="I1756">
            <v>18000</v>
          </cell>
          <cell r="J1756">
            <v>154000</v>
          </cell>
          <cell r="K1756">
            <v>1000</v>
          </cell>
          <cell r="L1756">
            <v>0</v>
          </cell>
          <cell r="M1756">
            <v>2133000</v>
          </cell>
          <cell r="N1756">
            <v>2585000</v>
          </cell>
          <cell r="O1756">
            <v>10325000</v>
          </cell>
          <cell r="P1756">
            <v>488000</v>
          </cell>
          <cell r="Q1756">
            <v>30766000</v>
          </cell>
          <cell r="R1756">
            <v>80124000</v>
          </cell>
        </row>
        <row r="1757">
          <cell r="A1757">
            <v>2011</v>
          </cell>
          <cell r="C1757" t="str">
            <v>OR</v>
          </cell>
          <cell r="D1757">
            <v>67432000</v>
          </cell>
          <cell r="E1757">
            <v>142047000</v>
          </cell>
          <cell r="F1757">
            <v>58614000</v>
          </cell>
          <cell r="G1757">
            <v>1163130000</v>
          </cell>
          <cell r="H1757">
            <v>9215000</v>
          </cell>
          <cell r="I1757">
            <v>0</v>
          </cell>
          <cell r="J1757">
            <v>1567000</v>
          </cell>
          <cell r="K1757">
            <v>569000</v>
          </cell>
          <cell r="L1757">
            <v>0</v>
          </cell>
          <cell r="M1757">
            <v>3068000</v>
          </cell>
          <cell r="N1757">
            <v>1517000</v>
          </cell>
          <cell r="O1757">
            <v>3128000</v>
          </cell>
          <cell r="P1757">
            <v>0</v>
          </cell>
          <cell r="Q1757">
            <v>192366000</v>
          </cell>
          <cell r="R1757">
            <v>144739000</v>
          </cell>
        </row>
        <row r="1758">
          <cell r="A1758">
            <v>2011</v>
          </cell>
          <cell r="C1758" t="str">
            <v>PA</v>
          </cell>
          <cell r="D1758">
            <v>137851000</v>
          </cell>
          <cell r="E1758">
            <v>919841000</v>
          </cell>
          <cell r="F1758">
            <v>1128541000</v>
          </cell>
          <cell r="G1758">
            <v>2882820000</v>
          </cell>
          <cell r="H1758">
            <v>1414000</v>
          </cell>
          <cell r="I1758">
            <v>0</v>
          </cell>
          <cell r="J1758">
            <v>2989000</v>
          </cell>
          <cell r="K1758">
            <v>15703000</v>
          </cell>
          <cell r="L1758">
            <v>0</v>
          </cell>
          <cell r="M1758">
            <v>457000</v>
          </cell>
          <cell r="N1758">
            <v>8062000</v>
          </cell>
          <cell r="O1758">
            <v>24867000</v>
          </cell>
          <cell r="P1758">
            <v>0</v>
          </cell>
          <cell r="Q1758">
            <v>456644000</v>
          </cell>
          <cell r="R1758">
            <v>810087000</v>
          </cell>
        </row>
        <row r="1759">
          <cell r="A1759">
            <v>2011</v>
          </cell>
          <cell r="C1759" t="str">
            <v>RI</v>
          </cell>
          <cell r="D1759">
            <v>18669000</v>
          </cell>
          <cell r="E1759">
            <v>191910000</v>
          </cell>
          <cell r="F1759">
            <v>5877000</v>
          </cell>
          <cell r="G1759">
            <v>161793000</v>
          </cell>
          <cell r="H1759">
            <v>905000</v>
          </cell>
          <cell r="I1759">
            <v>0</v>
          </cell>
          <cell r="J1759">
            <v>0</v>
          </cell>
          <cell r="K1759">
            <v>185000</v>
          </cell>
          <cell r="L1759">
            <v>0</v>
          </cell>
          <cell r="M1759">
            <v>95000</v>
          </cell>
          <cell r="N1759">
            <v>25000</v>
          </cell>
          <cell r="O1759">
            <v>824000</v>
          </cell>
          <cell r="P1759">
            <v>26000</v>
          </cell>
          <cell r="Q1759">
            <v>35723000</v>
          </cell>
          <cell r="R1759">
            <v>0</v>
          </cell>
        </row>
        <row r="1760">
          <cell r="A1760">
            <v>2011</v>
          </cell>
          <cell r="C1760" t="str">
            <v>SC</v>
          </cell>
          <cell r="D1760">
            <v>81269000</v>
          </cell>
          <cell r="E1760">
            <v>217293000</v>
          </cell>
          <cell r="F1760">
            <v>29010000</v>
          </cell>
          <cell r="G1760">
            <v>444059000</v>
          </cell>
          <cell r="H1760">
            <v>0</v>
          </cell>
          <cell r="I1760">
            <v>650000</v>
          </cell>
          <cell r="J1760">
            <v>4600000</v>
          </cell>
          <cell r="K1760">
            <v>284000</v>
          </cell>
          <cell r="L1760">
            <v>0</v>
          </cell>
          <cell r="M1760">
            <v>1063000</v>
          </cell>
          <cell r="N1760">
            <v>72000</v>
          </cell>
          <cell r="O1760">
            <v>866000</v>
          </cell>
          <cell r="P1760">
            <v>0</v>
          </cell>
          <cell r="Q1760">
            <v>47160000</v>
          </cell>
          <cell r="R1760">
            <v>141864000</v>
          </cell>
        </row>
        <row r="1761">
          <cell r="A1761">
            <v>2011</v>
          </cell>
          <cell r="C1761" t="str">
            <v>SD</v>
          </cell>
          <cell r="D1761">
            <v>21485000</v>
          </cell>
          <cell r="E1761">
            <v>24690000</v>
          </cell>
          <cell r="F1761">
            <v>10272000</v>
          </cell>
          <cell r="G1761">
            <v>239734000</v>
          </cell>
          <cell r="H1761">
            <v>1373000</v>
          </cell>
          <cell r="I1761">
            <v>5000</v>
          </cell>
          <cell r="J1761">
            <v>934000</v>
          </cell>
          <cell r="K1761">
            <v>3000</v>
          </cell>
          <cell r="L1761">
            <v>0</v>
          </cell>
          <cell r="M1761">
            <v>913000</v>
          </cell>
          <cell r="N1761">
            <v>125000</v>
          </cell>
          <cell r="O1761">
            <v>1394000</v>
          </cell>
          <cell r="P1761">
            <v>22000</v>
          </cell>
          <cell r="Q1761">
            <v>20417000</v>
          </cell>
          <cell r="R1761">
            <v>34128000</v>
          </cell>
        </row>
        <row r="1762">
          <cell r="A1762">
            <v>2011</v>
          </cell>
          <cell r="C1762" t="str">
            <v>TN</v>
          </cell>
          <cell r="D1762">
            <v>104388000</v>
          </cell>
          <cell r="E1762">
            <v>333111000</v>
          </cell>
          <cell r="F1762">
            <v>57870000</v>
          </cell>
          <cell r="G1762">
            <v>893022000</v>
          </cell>
          <cell r="H1762">
            <v>4381000</v>
          </cell>
          <cell r="I1762">
            <v>0</v>
          </cell>
          <cell r="J1762">
            <v>0</v>
          </cell>
          <cell r="K1762">
            <v>7147000</v>
          </cell>
          <cell r="L1762">
            <v>0</v>
          </cell>
          <cell r="M1762">
            <v>1093000</v>
          </cell>
          <cell r="N1762">
            <v>1310000</v>
          </cell>
          <cell r="O1762">
            <v>4134000</v>
          </cell>
          <cell r="P1762">
            <v>43000</v>
          </cell>
          <cell r="Q1762">
            <v>129738000</v>
          </cell>
          <cell r="R1762">
            <v>427529000</v>
          </cell>
        </row>
        <row r="1763">
          <cell r="A1763">
            <v>2011</v>
          </cell>
          <cell r="C1763" t="str">
            <v>TX</v>
          </cell>
          <cell r="D1763">
            <v>226221000</v>
          </cell>
          <cell r="E1763">
            <v>636731000</v>
          </cell>
          <cell r="F1763">
            <v>0</v>
          </cell>
          <cell r="G1763">
            <v>3193616000</v>
          </cell>
          <cell r="H1763">
            <v>117030000</v>
          </cell>
          <cell r="I1763">
            <v>99000</v>
          </cell>
          <cell r="J1763">
            <v>0</v>
          </cell>
          <cell r="K1763">
            <v>6026000</v>
          </cell>
          <cell r="L1763">
            <v>18242000</v>
          </cell>
          <cell r="M1763">
            <v>143000</v>
          </cell>
          <cell r="N1763">
            <v>0</v>
          </cell>
          <cell r="O1763">
            <v>36474000</v>
          </cell>
          <cell r="P1763">
            <v>327487000</v>
          </cell>
          <cell r="Q1763">
            <v>217488000</v>
          </cell>
          <cell r="R1763">
            <v>773489000</v>
          </cell>
        </row>
        <row r="1764">
          <cell r="A1764">
            <v>2011</v>
          </cell>
          <cell r="C1764" t="str">
            <v>US</v>
          </cell>
          <cell r="D1764">
            <v>5189112000</v>
          </cell>
          <cell r="E1764">
            <v>14274269000</v>
          </cell>
          <cell r="F1764">
            <v>5887914000</v>
          </cell>
          <cell r="G1764">
            <v>68617702000</v>
          </cell>
          <cell r="H1764">
            <v>403482000</v>
          </cell>
          <cell r="I1764">
            <v>6625000</v>
          </cell>
          <cell r="J1764">
            <v>132727000</v>
          </cell>
          <cell r="K1764">
            <v>237385000</v>
          </cell>
          <cell r="L1764">
            <v>75363000</v>
          </cell>
          <cell r="M1764">
            <v>60120000</v>
          </cell>
          <cell r="N1764">
            <v>48519000</v>
          </cell>
          <cell r="O1764">
            <v>406096000</v>
          </cell>
          <cell r="P1764">
            <v>336265000</v>
          </cell>
          <cell r="Q1764">
            <v>14867971000</v>
          </cell>
          <cell r="R1764">
            <v>8919331000</v>
          </cell>
        </row>
        <row r="1765">
          <cell r="A1765">
            <v>2011</v>
          </cell>
          <cell r="C1765" t="str">
            <v>UT</v>
          </cell>
          <cell r="D1765">
            <v>14913000</v>
          </cell>
          <cell r="E1765">
            <v>0</v>
          </cell>
          <cell r="F1765">
            <v>19803000</v>
          </cell>
          <cell r="G1765">
            <v>224415000</v>
          </cell>
          <cell r="H1765">
            <v>923000</v>
          </cell>
          <cell r="I1765">
            <v>0</v>
          </cell>
          <cell r="J1765">
            <v>1769000</v>
          </cell>
          <cell r="K1765">
            <v>482000</v>
          </cell>
          <cell r="L1765">
            <v>0</v>
          </cell>
          <cell r="M1765">
            <v>114000</v>
          </cell>
          <cell r="N1765">
            <v>192000</v>
          </cell>
          <cell r="O1765">
            <v>2107000</v>
          </cell>
          <cell r="P1765">
            <v>11000</v>
          </cell>
          <cell r="Q1765">
            <v>58348000</v>
          </cell>
          <cell r="R1765">
            <v>483838000</v>
          </cell>
        </row>
        <row r="1766">
          <cell r="A1766">
            <v>2011</v>
          </cell>
          <cell r="C1766" t="str">
            <v>VT</v>
          </cell>
          <cell r="D1766">
            <v>10588000</v>
          </cell>
          <cell r="E1766">
            <v>121609000</v>
          </cell>
          <cell r="F1766">
            <v>16799000</v>
          </cell>
          <cell r="G1766">
            <v>202733000</v>
          </cell>
          <cell r="H1766">
            <v>646000</v>
          </cell>
          <cell r="I1766">
            <v>0</v>
          </cell>
          <cell r="J1766">
            <v>25000</v>
          </cell>
          <cell r="K1766">
            <v>0</v>
          </cell>
          <cell r="L1766">
            <v>0</v>
          </cell>
          <cell r="M1766">
            <v>0</v>
          </cell>
          <cell r="N1766">
            <v>62000</v>
          </cell>
          <cell r="O1766">
            <v>1805000</v>
          </cell>
          <cell r="P1766">
            <v>4000</v>
          </cell>
          <cell r="Q1766">
            <v>41205000</v>
          </cell>
          <cell r="R1766">
            <v>1000</v>
          </cell>
        </row>
        <row r="1767">
          <cell r="A1767">
            <v>2011</v>
          </cell>
          <cell r="C1767" t="str">
            <v>VA</v>
          </cell>
          <cell r="D1767">
            <v>158552000</v>
          </cell>
          <cell r="E1767">
            <v>69435000</v>
          </cell>
          <cell r="F1767">
            <v>13328000</v>
          </cell>
          <cell r="G1767">
            <v>1767076000</v>
          </cell>
          <cell r="H1767">
            <v>7508000</v>
          </cell>
          <cell r="I1767">
            <v>0</v>
          </cell>
          <cell r="J1767">
            <v>0</v>
          </cell>
          <cell r="K1767">
            <v>12467000</v>
          </cell>
          <cell r="L1767">
            <v>4000</v>
          </cell>
          <cell r="M1767">
            <v>1088000</v>
          </cell>
          <cell r="N1767">
            <v>70000</v>
          </cell>
          <cell r="O1767">
            <v>10387000</v>
          </cell>
          <cell r="P1767">
            <v>58000</v>
          </cell>
          <cell r="Q1767">
            <v>225746000</v>
          </cell>
          <cell r="R1767">
            <v>674394000</v>
          </cell>
        </row>
        <row r="1768">
          <cell r="A1768">
            <v>2011</v>
          </cell>
          <cell r="C1768" t="str">
            <v>WA</v>
          </cell>
          <cell r="D1768">
            <v>249540000</v>
          </cell>
          <cell r="E1768">
            <v>559623000</v>
          </cell>
          <cell r="F1768">
            <v>43671000</v>
          </cell>
          <cell r="G1768">
            <v>1130974000</v>
          </cell>
          <cell r="H1768">
            <v>12346000</v>
          </cell>
          <cell r="I1768">
            <v>0</v>
          </cell>
          <cell r="J1768">
            <v>1074000</v>
          </cell>
          <cell r="K1768">
            <v>16515000</v>
          </cell>
          <cell r="L1768">
            <v>120000</v>
          </cell>
          <cell r="M1768">
            <v>9853000</v>
          </cell>
          <cell r="N1768">
            <v>606000</v>
          </cell>
          <cell r="O1768">
            <v>5511000</v>
          </cell>
          <cell r="P1768">
            <v>39000</v>
          </cell>
          <cell r="Q1768">
            <v>345814000</v>
          </cell>
          <cell r="R1768">
            <v>427077000</v>
          </cell>
        </row>
        <row r="1769">
          <cell r="A1769">
            <v>2011</v>
          </cell>
          <cell r="C1769" t="str">
            <v>WV</v>
          </cell>
          <cell r="D1769">
            <v>30263000</v>
          </cell>
          <cell r="E1769">
            <v>87416000</v>
          </cell>
          <cell r="F1769">
            <v>6944000</v>
          </cell>
          <cell r="G1769">
            <v>299561000</v>
          </cell>
          <cell r="H1769">
            <v>11746000</v>
          </cell>
          <cell r="I1769">
            <v>11000</v>
          </cell>
          <cell r="J1769">
            <v>14000</v>
          </cell>
          <cell r="K1769">
            <v>0</v>
          </cell>
          <cell r="L1769">
            <v>0</v>
          </cell>
          <cell r="M1769">
            <v>753000</v>
          </cell>
          <cell r="N1769">
            <v>86000</v>
          </cell>
          <cell r="O1769">
            <v>2047000</v>
          </cell>
          <cell r="P1769">
            <v>193000</v>
          </cell>
          <cell r="Q1769">
            <v>127145000</v>
          </cell>
          <cell r="R1769">
            <v>55000</v>
          </cell>
        </row>
        <row r="1770">
          <cell r="A1770">
            <v>2011</v>
          </cell>
          <cell r="C1770" t="str">
            <v>WI</v>
          </cell>
          <cell r="D1770">
            <v>113998000</v>
          </cell>
          <cell r="E1770">
            <v>102141000</v>
          </cell>
          <cell r="F1770">
            <v>515680000</v>
          </cell>
          <cell r="G1770">
            <v>1689522000</v>
          </cell>
          <cell r="H1770">
            <v>14100000</v>
          </cell>
          <cell r="I1770">
            <v>0</v>
          </cell>
          <cell r="J1770">
            <v>6395000</v>
          </cell>
          <cell r="K1770">
            <v>16879000</v>
          </cell>
          <cell r="L1770">
            <v>8000</v>
          </cell>
          <cell r="M1770">
            <v>404000</v>
          </cell>
          <cell r="N1770">
            <v>786000</v>
          </cell>
          <cell r="O1770">
            <v>10506000</v>
          </cell>
          <cell r="P1770">
            <v>86000</v>
          </cell>
          <cell r="Q1770">
            <v>362470000</v>
          </cell>
          <cell r="R1770">
            <v>98767000</v>
          </cell>
        </row>
        <row r="1771">
          <cell r="A1771">
            <v>2011</v>
          </cell>
          <cell r="C1771" t="str">
            <v>WY</v>
          </cell>
          <cell r="D1771">
            <v>35788000</v>
          </cell>
          <cell r="E1771">
            <v>15248000</v>
          </cell>
          <cell r="F1771">
            <v>4017000</v>
          </cell>
          <cell r="G1771">
            <v>138618000</v>
          </cell>
          <cell r="H1771">
            <v>0</v>
          </cell>
          <cell r="I1771">
            <v>195000</v>
          </cell>
          <cell r="J1771">
            <v>45000</v>
          </cell>
          <cell r="K1771">
            <v>6017000</v>
          </cell>
          <cell r="L1771">
            <v>0</v>
          </cell>
          <cell r="M1771">
            <v>992000</v>
          </cell>
          <cell r="N1771">
            <v>93000</v>
          </cell>
          <cell r="O1771">
            <v>1564000</v>
          </cell>
          <cell r="P1771">
            <v>0</v>
          </cell>
          <cell r="Q1771">
            <v>27372000</v>
          </cell>
          <cell r="R1771">
            <v>1489000</v>
          </cell>
        </row>
        <row r="1772">
          <cell r="A1772">
            <v>2012</v>
          </cell>
          <cell r="C1772" t="str">
            <v>AL</v>
          </cell>
          <cell r="D1772">
            <v>105298000</v>
          </cell>
          <cell r="E1772">
            <v>172090000</v>
          </cell>
          <cell r="F1772">
            <v>37847000</v>
          </cell>
          <cell r="G1772">
            <v>441043000</v>
          </cell>
          <cell r="H1772">
            <v>6297000</v>
          </cell>
          <cell r="I1772">
            <v>0</v>
          </cell>
          <cell r="J1772">
            <v>18948000</v>
          </cell>
          <cell r="K1772">
            <v>11000</v>
          </cell>
          <cell r="L1772">
            <v>0</v>
          </cell>
          <cell r="M1772">
            <v>1707000</v>
          </cell>
          <cell r="N1772">
            <v>971000</v>
          </cell>
          <cell r="O1772">
            <v>6672000</v>
          </cell>
          <cell r="P1772">
            <v>27000</v>
          </cell>
          <cell r="Q1772">
            <v>58061000</v>
          </cell>
          <cell r="R1772">
            <v>47402000</v>
          </cell>
        </row>
        <row r="1773">
          <cell r="A1773">
            <v>2012</v>
          </cell>
          <cell r="C1773" t="str">
            <v>AK</v>
          </cell>
          <cell r="D1773">
            <v>43856000</v>
          </cell>
          <cell r="E1773">
            <v>143918000</v>
          </cell>
          <cell r="F1773">
            <v>52742000</v>
          </cell>
          <cell r="G1773">
            <v>191369000</v>
          </cell>
          <cell r="H1773">
            <v>4537000</v>
          </cell>
          <cell r="I1773">
            <v>0</v>
          </cell>
          <cell r="J1773">
            <v>365000</v>
          </cell>
          <cell r="K1773">
            <v>0</v>
          </cell>
          <cell r="L1773">
            <v>0</v>
          </cell>
          <cell r="M1773">
            <v>64000</v>
          </cell>
          <cell r="N1773">
            <v>224000</v>
          </cell>
          <cell r="O1773">
            <v>161000</v>
          </cell>
          <cell r="P1773">
            <v>7000</v>
          </cell>
          <cell r="Q1773">
            <v>32769000</v>
          </cell>
          <cell r="R1773">
            <v>134290000</v>
          </cell>
        </row>
        <row r="1774">
          <cell r="A1774">
            <v>2012</v>
          </cell>
          <cell r="C1774" t="str">
            <v>AZ</v>
          </cell>
          <cell r="D1774">
            <v>96683000</v>
          </cell>
          <cell r="E1774">
            <v>30041000</v>
          </cell>
          <cell r="F1774">
            <v>126718000</v>
          </cell>
          <cell r="G1774">
            <v>1173453000</v>
          </cell>
          <cell r="H1774">
            <v>9552000</v>
          </cell>
          <cell r="I1774">
            <v>0</v>
          </cell>
          <cell r="J1774">
            <v>2140000</v>
          </cell>
          <cell r="K1774">
            <v>244000</v>
          </cell>
          <cell r="L1774">
            <v>139000</v>
          </cell>
          <cell r="M1774">
            <v>0</v>
          </cell>
          <cell r="N1774">
            <v>1887000</v>
          </cell>
          <cell r="O1774">
            <v>29431000</v>
          </cell>
          <cell r="P1774">
            <v>347000</v>
          </cell>
          <cell r="Q1774">
            <v>81674000</v>
          </cell>
          <cell r="R1774">
            <v>19835000</v>
          </cell>
        </row>
        <row r="1775">
          <cell r="A1775">
            <v>2012</v>
          </cell>
          <cell r="C1775" t="str">
            <v>AR</v>
          </cell>
          <cell r="D1775">
            <v>94893000</v>
          </cell>
          <cell r="E1775">
            <v>9000</v>
          </cell>
          <cell r="F1775">
            <v>21559000</v>
          </cell>
          <cell r="G1775">
            <v>657983000</v>
          </cell>
          <cell r="H1775">
            <v>2032000</v>
          </cell>
          <cell r="I1775">
            <v>17000</v>
          </cell>
          <cell r="J1775">
            <v>0</v>
          </cell>
          <cell r="K1775">
            <v>0</v>
          </cell>
          <cell r="L1775">
            <v>2826000</v>
          </cell>
          <cell r="M1775">
            <v>0</v>
          </cell>
          <cell r="N1775">
            <v>0</v>
          </cell>
          <cell r="O1775">
            <v>0</v>
          </cell>
          <cell r="P1775">
            <v>0</v>
          </cell>
          <cell r="Q1775">
            <v>14838000</v>
          </cell>
          <cell r="R1775">
            <v>41000</v>
          </cell>
        </row>
        <row r="1776">
          <cell r="A1776">
            <v>2012</v>
          </cell>
          <cell r="C1776" t="str">
            <v>CA</v>
          </cell>
          <cell r="D1776">
            <v>501428000</v>
          </cell>
          <cell r="E1776">
            <v>287993000</v>
          </cell>
          <cell r="F1776">
            <v>187934000</v>
          </cell>
          <cell r="G1776">
            <v>13416119000</v>
          </cell>
          <cell r="H1776">
            <v>8468000</v>
          </cell>
          <cell r="I1776">
            <v>0</v>
          </cell>
          <cell r="J1776">
            <v>101616000</v>
          </cell>
          <cell r="K1776">
            <v>6000</v>
          </cell>
          <cell r="L1776">
            <v>0</v>
          </cell>
          <cell r="M1776">
            <v>2912000</v>
          </cell>
          <cell r="N1776">
            <v>1014000</v>
          </cell>
          <cell r="O1776">
            <v>30248000</v>
          </cell>
          <cell r="P1776">
            <v>48000</v>
          </cell>
          <cell r="Q1776">
            <v>5672971000</v>
          </cell>
          <cell r="R1776">
            <v>533658000</v>
          </cell>
        </row>
        <row r="1777">
          <cell r="A1777">
            <v>2012</v>
          </cell>
          <cell r="C1777" t="str">
            <v>CO</v>
          </cell>
          <cell r="D1777">
            <v>67202000</v>
          </cell>
          <cell r="E1777">
            <v>35883000</v>
          </cell>
          <cell r="F1777">
            <v>45503000</v>
          </cell>
          <cell r="G1777">
            <v>1057747000</v>
          </cell>
          <cell r="H1777">
            <v>1567000</v>
          </cell>
          <cell r="I1777">
            <v>8000</v>
          </cell>
          <cell r="J1777">
            <v>4099000</v>
          </cell>
          <cell r="K1777">
            <v>5742000</v>
          </cell>
          <cell r="L1777">
            <v>0</v>
          </cell>
          <cell r="M1777">
            <v>789000</v>
          </cell>
          <cell r="N1777">
            <v>346000</v>
          </cell>
          <cell r="O1777">
            <v>37566000</v>
          </cell>
          <cell r="P1777">
            <v>16000</v>
          </cell>
          <cell r="Q1777">
            <v>94609000</v>
          </cell>
          <cell r="R1777">
            <v>21723000</v>
          </cell>
        </row>
        <row r="1778">
          <cell r="A1778">
            <v>2012</v>
          </cell>
          <cell r="C1778" t="str">
            <v>CT</v>
          </cell>
          <cell r="D1778">
            <v>98352000</v>
          </cell>
          <cell r="E1778">
            <v>173294000</v>
          </cell>
          <cell r="F1778">
            <v>62878000</v>
          </cell>
          <cell r="G1778">
            <v>1001403000</v>
          </cell>
          <cell r="H1778">
            <v>806000</v>
          </cell>
          <cell r="I1778">
            <v>0</v>
          </cell>
          <cell r="J1778">
            <v>105000</v>
          </cell>
          <cell r="K1778">
            <v>102000</v>
          </cell>
          <cell r="L1778">
            <v>0</v>
          </cell>
          <cell r="M1778">
            <v>1684000</v>
          </cell>
          <cell r="N1778">
            <v>908000</v>
          </cell>
          <cell r="O1778">
            <v>824000</v>
          </cell>
          <cell r="P1778">
            <v>0</v>
          </cell>
          <cell r="Q1778">
            <v>109352000</v>
          </cell>
          <cell r="R1778">
            <v>97079000</v>
          </cell>
        </row>
        <row r="1779">
          <cell r="A1779">
            <v>2012</v>
          </cell>
          <cell r="C1779" t="str">
            <v>DE</v>
          </cell>
          <cell r="D1779">
            <v>17990000</v>
          </cell>
          <cell r="E1779">
            <v>101000</v>
          </cell>
          <cell r="F1779">
            <v>67154000</v>
          </cell>
          <cell r="G1779">
            <v>250793000</v>
          </cell>
          <cell r="H1779">
            <v>0</v>
          </cell>
          <cell r="I1779">
            <v>0</v>
          </cell>
          <cell r="J1779">
            <v>0</v>
          </cell>
          <cell r="K1779">
            <v>18000</v>
          </cell>
          <cell r="L1779">
            <v>0</v>
          </cell>
          <cell r="M1779">
            <v>434000</v>
          </cell>
          <cell r="N1779">
            <v>112000</v>
          </cell>
          <cell r="O1779">
            <v>829000</v>
          </cell>
          <cell r="P1779">
            <v>0</v>
          </cell>
          <cell r="Q1779">
            <v>27714000</v>
          </cell>
          <cell r="R1779">
            <v>10701000</v>
          </cell>
        </row>
        <row r="1780">
          <cell r="A1780">
            <v>2012</v>
          </cell>
          <cell r="C1780" t="str">
            <v>DC</v>
          </cell>
          <cell r="D1780">
            <v>50567000</v>
          </cell>
          <cell r="E1780">
            <v>113327000</v>
          </cell>
          <cell r="F1780">
            <v>4486000</v>
          </cell>
          <cell r="G1780">
            <v>395505000</v>
          </cell>
          <cell r="H1780">
            <v>0</v>
          </cell>
          <cell r="I1780">
            <v>0</v>
          </cell>
          <cell r="J1780">
            <v>0</v>
          </cell>
          <cell r="K1780">
            <v>11415000</v>
          </cell>
          <cell r="L1780">
            <v>0</v>
          </cell>
          <cell r="M1780">
            <v>258000</v>
          </cell>
          <cell r="N1780">
            <v>0</v>
          </cell>
          <cell r="O1780">
            <v>1914000</v>
          </cell>
          <cell r="P1780">
            <v>0</v>
          </cell>
          <cell r="Q1780">
            <v>157338000</v>
          </cell>
          <cell r="R1780">
            <v>0</v>
          </cell>
        </row>
        <row r="1781">
          <cell r="A1781">
            <v>2012</v>
          </cell>
          <cell r="C1781" t="str">
            <v>FL</v>
          </cell>
          <cell r="D1781">
            <v>278006000</v>
          </cell>
          <cell r="E1781">
            <v>280246000</v>
          </cell>
          <cell r="F1781">
            <v>68266000</v>
          </cell>
          <cell r="G1781">
            <v>2766610000</v>
          </cell>
          <cell r="H1781">
            <v>6876000</v>
          </cell>
          <cell r="I1781">
            <v>2598000</v>
          </cell>
          <cell r="J1781">
            <v>1149000</v>
          </cell>
          <cell r="K1781">
            <v>26117000</v>
          </cell>
          <cell r="L1781">
            <v>0</v>
          </cell>
          <cell r="M1781">
            <v>261000</v>
          </cell>
          <cell r="N1781">
            <v>516000</v>
          </cell>
          <cell r="O1781">
            <v>17817000</v>
          </cell>
          <cell r="P1781">
            <v>114000</v>
          </cell>
          <cell r="Q1781">
            <v>202669000</v>
          </cell>
          <cell r="R1781">
            <v>40649000</v>
          </cell>
        </row>
        <row r="1782">
          <cell r="A1782">
            <v>2012</v>
          </cell>
          <cell r="C1782" t="str">
            <v>GA</v>
          </cell>
          <cell r="D1782">
            <v>52720000</v>
          </cell>
          <cell r="E1782">
            <v>171575000</v>
          </cell>
          <cell r="F1782">
            <v>28374000</v>
          </cell>
          <cell r="G1782">
            <v>1169339000</v>
          </cell>
          <cell r="H1782">
            <v>32933000</v>
          </cell>
          <cell r="I1782">
            <v>0</v>
          </cell>
          <cell r="J1782">
            <v>941000</v>
          </cell>
          <cell r="K1782">
            <v>4168000</v>
          </cell>
          <cell r="L1782">
            <v>4318000</v>
          </cell>
          <cell r="M1782">
            <v>0</v>
          </cell>
          <cell r="N1782">
            <v>445000</v>
          </cell>
          <cell r="O1782">
            <v>7428000</v>
          </cell>
          <cell r="P1782">
            <v>27000</v>
          </cell>
          <cell r="Q1782">
            <v>63509000</v>
          </cell>
          <cell r="R1782">
            <v>47270000</v>
          </cell>
        </row>
        <row r="1783">
          <cell r="A1783">
            <v>2012</v>
          </cell>
          <cell r="C1783" t="str">
            <v>HI</v>
          </cell>
          <cell r="D1783">
            <v>6060000</v>
          </cell>
          <cell r="E1783">
            <v>127655000</v>
          </cell>
          <cell r="F1783">
            <v>0</v>
          </cell>
          <cell r="G1783">
            <v>359610000</v>
          </cell>
          <cell r="H1783">
            <v>237000</v>
          </cell>
          <cell r="I1783">
            <v>0</v>
          </cell>
          <cell r="J1783">
            <v>0</v>
          </cell>
          <cell r="K1783">
            <v>1016000</v>
          </cell>
          <cell r="L1783">
            <v>0</v>
          </cell>
          <cell r="M1783">
            <v>70000</v>
          </cell>
          <cell r="N1783">
            <v>0</v>
          </cell>
          <cell r="O1783">
            <v>1748000</v>
          </cell>
          <cell r="P1783">
            <v>0</v>
          </cell>
          <cell r="Q1783">
            <v>48797000</v>
          </cell>
          <cell r="R1783">
            <v>3119000</v>
          </cell>
        </row>
        <row r="1784">
          <cell r="A1784">
            <v>2012</v>
          </cell>
          <cell r="C1784" t="str">
            <v>ID</v>
          </cell>
          <cell r="D1784">
            <v>39504000</v>
          </cell>
          <cell r="E1784">
            <v>22415000</v>
          </cell>
          <cell r="F1784">
            <v>25038000</v>
          </cell>
          <cell r="G1784">
            <v>194646000</v>
          </cell>
          <cell r="H1784">
            <v>0</v>
          </cell>
          <cell r="I1784">
            <v>22000</v>
          </cell>
          <cell r="J1784">
            <v>11000</v>
          </cell>
          <cell r="K1784">
            <v>31000</v>
          </cell>
          <cell r="L1784">
            <v>0</v>
          </cell>
          <cell r="M1784">
            <v>575000</v>
          </cell>
          <cell r="N1784">
            <v>550000</v>
          </cell>
          <cell r="O1784">
            <v>1692000</v>
          </cell>
          <cell r="P1784">
            <v>0</v>
          </cell>
          <cell r="Q1784">
            <v>40252000</v>
          </cell>
          <cell r="R1784">
            <v>24814000</v>
          </cell>
        </row>
        <row r="1785">
          <cell r="A1785">
            <v>2012</v>
          </cell>
          <cell r="C1785" t="str">
            <v>IL</v>
          </cell>
          <cell r="D1785">
            <v>124682000</v>
          </cell>
          <cell r="E1785">
            <v>1170928000</v>
          </cell>
          <cell r="F1785">
            <v>326702000</v>
          </cell>
          <cell r="G1785">
            <v>3048243000</v>
          </cell>
          <cell r="H1785">
            <v>9448000</v>
          </cell>
          <cell r="I1785">
            <v>17000</v>
          </cell>
          <cell r="J1785">
            <v>11232000</v>
          </cell>
          <cell r="K1785">
            <v>1393000</v>
          </cell>
          <cell r="L1785">
            <v>3342000</v>
          </cell>
          <cell r="M1785">
            <v>73000</v>
          </cell>
          <cell r="N1785">
            <v>3743000</v>
          </cell>
          <cell r="O1785">
            <v>6468000</v>
          </cell>
          <cell r="P1785">
            <v>71000</v>
          </cell>
          <cell r="Q1785">
            <v>245420000</v>
          </cell>
          <cell r="R1785">
            <v>9491000</v>
          </cell>
        </row>
        <row r="1786">
          <cell r="A1786">
            <v>2012</v>
          </cell>
          <cell r="C1786" t="str">
            <v>IN</v>
          </cell>
          <cell r="D1786">
            <v>121976000</v>
          </cell>
          <cell r="E1786">
            <v>581985000</v>
          </cell>
          <cell r="F1786">
            <v>34281000</v>
          </cell>
          <cell r="G1786">
            <v>1207907000</v>
          </cell>
          <cell r="H1786">
            <v>1200000</v>
          </cell>
          <cell r="I1786">
            <v>0</v>
          </cell>
          <cell r="J1786">
            <v>1422000</v>
          </cell>
          <cell r="K1786">
            <v>437000</v>
          </cell>
          <cell r="L1786">
            <v>5000</v>
          </cell>
          <cell r="M1786">
            <v>351000</v>
          </cell>
          <cell r="N1786">
            <v>645000</v>
          </cell>
          <cell r="O1786">
            <v>3431000</v>
          </cell>
          <cell r="P1786">
            <v>10000</v>
          </cell>
          <cell r="Q1786">
            <v>45800000</v>
          </cell>
          <cell r="R1786">
            <v>126974000</v>
          </cell>
        </row>
        <row r="1787">
          <cell r="A1787">
            <v>2012</v>
          </cell>
          <cell r="C1787" t="str">
            <v>IA</v>
          </cell>
          <cell r="D1787">
            <v>47676000</v>
          </cell>
          <cell r="E1787">
            <v>81733000</v>
          </cell>
          <cell r="F1787">
            <v>73670000</v>
          </cell>
          <cell r="G1787">
            <v>368821000</v>
          </cell>
          <cell r="H1787">
            <v>5994000</v>
          </cell>
          <cell r="I1787">
            <v>0</v>
          </cell>
          <cell r="J1787">
            <v>1814000</v>
          </cell>
          <cell r="K1787">
            <v>0</v>
          </cell>
          <cell r="L1787">
            <v>3775000</v>
          </cell>
          <cell r="M1787">
            <v>501000</v>
          </cell>
          <cell r="N1787">
            <v>472000</v>
          </cell>
          <cell r="O1787">
            <v>5488000</v>
          </cell>
          <cell r="P1787">
            <v>980000</v>
          </cell>
          <cell r="Q1787">
            <v>78186000</v>
          </cell>
          <cell r="R1787">
            <v>185219000</v>
          </cell>
        </row>
        <row r="1788">
          <cell r="A1788">
            <v>2012</v>
          </cell>
          <cell r="C1788" t="str">
            <v>KS</v>
          </cell>
          <cell r="D1788">
            <v>21121000</v>
          </cell>
          <cell r="E1788">
            <v>289632000</v>
          </cell>
          <cell r="F1788">
            <v>25448000</v>
          </cell>
          <cell r="G1788">
            <v>327462000</v>
          </cell>
          <cell r="H1788">
            <v>6136000</v>
          </cell>
          <cell r="I1788">
            <v>0</v>
          </cell>
          <cell r="J1788">
            <v>143000</v>
          </cell>
          <cell r="K1788">
            <v>27000</v>
          </cell>
          <cell r="L1788">
            <v>4000</v>
          </cell>
          <cell r="M1788">
            <v>0</v>
          </cell>
          <cell r="N1788">
            <v>266000</v>
          </cell>
          <cell r="O1788">
            <v>3483000</v>
          </cell>
          <cell r="P1788">
            <v>100000</v>
          </cell>
          <cell r="Q1788">
            <v>42220000</v>
          </cell>
          <cell r="R1788">
            <v>1226000</v>
          </cell>
        </row>
        <row r="1789">
          <cell r="A1789">
            <v>2012</v>
          </cell>
          <cell r="C1789" t="str">
            <v>KY</v>
          </cell>
          <cell r="D1789">
            <v>90132000</v>
          </cell>
          <cell r="E1789">
            <v>161983000</v>
          </cell>
          <cell r="F1789">
            <v>0</v>
          </cell>
          <cell r="G1789">
            <v>923875000</v>
          </cell>
          <cell r="H1789">
            <v>0</v>
          </cell>
          <cell r="I1789">
            <v>153000</v>
          </cell>
          <cell r="J1789">
            <v>0</v>
          </cell>
          <cell r="K1789">
            <v>539000</v>
          </cell>
          <cell r="L1789">
            <v>0</v>
          </cell>
          <cell r="M1789">
            <v>724000</v>
          </cell>
          <cell r="N1789">
            <v>549000</v>
          </cell>
          <cell r="O1789">
            <v>4408000</v>
          </cell>
          <cell r="P1789">
            <v>0</v>
          </cell>
          <cell r="Q1789">
            <v>119573000</v>
          </cell>
          <cell r="R1789">
            <v>0</v>
          </cell>
        </row>
        <row r="1790">
          <cell r="A1790">
            <v>2012</v>
          </cell>
          <cell r="C1790" t="str">
            <v>LA</v>
          </cell>
          <cell r="D1790">
            <v>115619000</v>
          </cell>
          <cell r="E1790">
            <v>0</v>
          </cell>
          <cell r="F1790">
            <v>45532000</v>
          </cell>
          <cell r="G1790">
            <v>695976000</v>
          </cell>
          <cell r="H1790">
            <v>5972000</v>
          </cell>
          <cell r="I1790">
            <v>0</v>
          </cell>
          <cell r="J1790">
            <v>0</v>
          </cell>
          <cell r="K1790">
            <v>0</v>
          </cell>
          <cell r="L1790">
            <v>0</v>
          </cell>
          <cell r="M1790">
            <v>0</v>
          </cell>
          <cell r="N1790">
            <v>503000</v>
          </cell>
          <cell r="O1790">
            <v>211000</v>
          </cell>
          <cell r="P1790">
            <v>5000</v>
          </cell>
          <cell r="Q1790">
            <v>198428000</v>
          </cell>
          <cell r="R1790">
            <v>146000</v>
          </cell>
        </row>
        <row r="1791">
          <cell r="A1791">
            <v>2012</v>
          </cell>
          <cell r="C1791" t="str">
            <v>ME</v>
          </cell>
          <cell r="D1791">
            <v>20604000</v>
          </cell>
          <cell r="E1791">
            <v>89294000</v>
          </cell>
          <cell r="F1791">
            <v>14275000</v>
          </cell>
          <cell r="G1791">
            <v>504057000</v>
          </cell>
          <cell r="H1791">
            <v>226000</v>
          </cell>
          <cell r="I1791">
            <v>0</v>
          </cell>
          <cell r="J1791">
            <v>0</v>
          </cell>
          <cell r="K1791">
            <v>0</v>
          </cell>
          <cell r="L1791">
            <v>0</v>
          </cell>
          <cell r="M1791">
            <v>312000</v>
          </cell>
          <cell r="N1791">
            <v>0</v>
          </cell>
          <cell r="O1791">
            <v>158000</v>
          </cell>
          <cell r="P1791">
            <v>1000</v>
          </cell>
          <cell r="Q1791">
            <v>58041000</v>
          </cell>
          <cell r="R1791">
            <v>19142000</v>
          </cell>
        </row>
        <row r="1792">
          <cell r="A1792">
            <v>2012</v>
          </cell>
          <cell r="C1792" t="str">
            <v>MD</v>
          </cell>
          <cell r="D1792">
            <v>70198000</v>
          </cell>
          <cell r="E1792">
            <v>138347000</v>
          </cell>
          <cell r="F1792">
            <v>62401000</v>
          </cell>
          <cell r="G1792">
            <v>1127625000</v>
          </cell>
          <cell r="H1792">
            <v>2300000</v>
          </cell>
          <cell r="I1792">
            <v>0</v>
          </cell>
          <cell r="J1792">
            <v>0</v>
          </cell>
          <cell r="K1792">
            <v>0</v>
          </cell>
          <cell r="L1792">
            <v>86000</v>
          </cell>
          <cell r="M1792">
            <v>1878000</v>
          </cell>
          <cell r="N1792">
            <v>56000</v>
          </cell>
          <cell r="O1792">
            <v>4188000</v>
          </cell>
          <cell r="P1792">
            <v>15000</v>
          </cell>
          <cell r="Q1792">
            <v>1078782000</v>
          </cell>
          <cell r="R1792">
            <v>306403000</v>
          </cell>
        </row>
        <row r="1793">
          <cell r="A1793">
            <v>2012</v>
          </cell>
          <cell r="C1793" t="str">
            <v>MA</v>
          </cell>
          <cell r="D1793">
            <v>69131000</v>
          </cell>
          <cell r="E1793">
            <v>1274473000</v>
          </cell>
          <cell r="F1793">
            <v>70957000</v>
          </cell>
          <cell r="G1793">
            <v>939513000</v>
          </cell>
          <cell r="H1793">
            <v>11639000</v>
          </cell>
          <cell r="I1793">
            <v>0</v>
          </cell>
          <cell r="J1793">
            <v>769000</v>
          </cell>
          <cell r="K1793">
            <v>117000</v>
          </cell>
          <cell r="L1793">
            <v>0</v>
          </cell>
          <cell r="M1793">
            <v>205000</v>
          </cell>
          <cell r="N1793">
            <v>569000</v>
          </cell>
          <cell r="O1793">
            <v>3484000</v>
          </cell>
          <cell r="P1793">
            <v>73000</v>
          </cell>
          <cell r="Q1793">
            <v>322928000</v>
          </cell>
          <cell r="R1793">
            <v>92485000</v>
          </cell>
        </row>
        <row r="1794">
          <cell r="A1794">
            <v>2012</v>
          </cell>
          <cell r="C1794" t="str">
            <v>MI</v>
          </cell>
          <cell r="D1794">
            <v>192615000</v>
          </cell>
          <cell r="E1794">
            <v>1013349000</v>
          </cell>
          <cell r="F1794">
            <v>518398000</v>
          </cell>
          <cell r="G1794">
            <v>1616728000</v>
          </cell>
          <cell r="H1794">
            <v>0</v>
          </cell>
          <cell r="I1794">
            <v>97000</v>
          </cell>
          <cell r="J1794">
            <v>8942000</v>
          </cell>
          <cell r="K1794">
            <v>468000</v>
          </cell>
          <cell r="L1794">
            <v>0</v>
          </cell>
          <cell r="M1794">
            <v>2439000</v>
          </cell>
          <cell r="N1794">
            <v>6661000</v>
          </cell>
          <cell r="O1794">
            <v>2373000</v>
          </cell>
          <cell r="P1794">
            <v>0</v>
          </cell>
          <cell r="Q1794">
            <v>359474000</v>
          </cell>
          <cell r="R1794">
            <v>31541000</v>
          </cell>
        </row>
        <row r="1795">
          <cell r="A1795">
            <v>2012</v>
          </cell>
          <cell r="C1795" t="str">
            <v>MN</v>
          </cell>
          <cell r="D1795">
            <v>83395000</v>
          </cell>
          <cell r="E1795">
            <v>624006000</v>
          </cell>
          <cell r="F1795">
            <v>167451000</v>
          </cell>
          <cell r="G1795">
            <v>1390977000</v>
          </cell>
          <cell r="H1795">
            <v>17973000</v>
          </cell>
          <cell r="I1795">
            <v>138000</v>
          </cell>
          <cell r="J1795">
            <v>1126000</v>
          </cell>
          <cell r="K1795">
            <v>10787000</v>
          </cell>
          <cell r="L1795">
            <v>136000</v>
          </cell>
          <cell r="M1795">
            <v>204000</v>
          </cell>
          <cell r="N1795">
            <v>3719000</v>
          </cell>
          <cell r="O1795">
            <v>34356000</v>
          </cell>
          <cell r="P1795">
            <v>17664000</v>
          </cell>
          <cell r="Q1795">
            <v>441704000</v>
          </cell>
          <cell r="R1795">
            <v>360300000</v>
          </cell>
        </row>
        <row r="1796">
          <cell r="A1796">
            <v>2012</v>
          </cell>
          <cell r="C1796" t="str">
            <v>MS</v>
          </cell>
          <cell r="D1796">
            <v>82441000</v>
          </cell>
          <cell r="E1796">
            <v>62000</v>
          </cell>
          <cell r="F1796">
            <v>41697000</v>
          </cell>
          <cell r="G1796">
            <v>425501000</v>
          </cell>
          <cell r="H1796">
            <v>5080000</v>
          </cell>
          <cell r="I1796">
            <v>57000</v>
          </cell>
          <cell r="J1796">
            <v>3036000</v>
          </cell>
          <cell r="K1796">
            <v>22000</v>
          </cell>
          <cell r="L1796">
            <v>2000</v>
          </cell>
          <cell r="M1796">
            <v>457000</v>
          </cell>
          <cell r="N1796">
            <v>456000</v>
          </cell>
          <cell r="O1796">
            <v>4687000</v>
          </cell>
          <cell r="P1796">
            <v>165000</v>
          </cell>
          <cell r="Q1796">
            <v>20619000</v>
          </cell>
          <cell r="R1796">
            <v>39968000</v>
          </cell>
        </row>
        <row r="1797">
          <cell r="A1797">
            <v>2012</v>
          </cell>
          <cell r="C1797" t="str">
            <v>MO</v>
          </cell>
          <cell r="D1797">
            <v>33432000</v>
          </cell>
          <cell r="E1797">
            <v>140944000</v>
          </cell>
          <cell r="F1797">
            <v>194102000</v>
          </cell>
          <cell r="G1797">
            <v>633729000</v>
          </cell>
          <cell r="H1797">
            <v>3971000</v>
          </cell>
          <cell r="I1797">
            <v>117000</v>
          </cell>
          <cell r="J1797">
            <v>6414000</v>
          </cell>
          <cell r="K1797">
            <v>0</v>
          </cell>
          <cell r="L1797">
            <v>14000</v>
          </cell>
          <cell r="M1797">
            <v>296000</v>
          </cell>
          <cell r="N1797">
            <v>4024000</v>
          </cell>
          <cell r="O1797">
            <v>826000</v>
          </cell>
          <cell r="P1797">
            <v>344000</v>
          </cell>
          <cell r="Q1797">
            <v>119840000</v>
          </cell>
          <cell r="R1797">
            <v>3268000</v>
          </cell>
        </row>
        <row r="1798">
          <cell r="A1798">
            <v>2012</v>
          </cell>
          <cell r="C1798" t="str">
            <v>MT</v>
          </cell>
          <cell r="D1798">
            <v>24396000</v>
          </cell>
          <cell r="E1798">
            <v>20606000</v>
          </cell>
          <cell r="F1798">
            <v>57469000</v>
          </cell>
          <cell r="G1798">
            <v>226579000</v>
          </cell>
          <cell r="H1798">
            <v>1660000</v>
          </cell>
          <cell r="I1798">
            <v>0</v>
          </cell>
          <cell r="J1798">
            <v>1037000</v>
          </cell>
          <cell r="K1798">
            <v>0</v>
          </cell>
          <cell r="L1798">
            <v>76000</v>
          </cell>
          <cell r="M1798">
            <v>102000</v>
          </cell>
          <cell r="N1798">
            <v>834000</v>
          </cell>
          <cell r="O1798">
            <v>1365000</v>
          </cell>
          <cell r="P1798">
            <v>88000</v>
          </cell>
          <cell r="Q1798">
            <v>0</v>
          </cell>
          <cell r="R1798">
            <v>29548000</v>
          </cell>
        </row>
        <row r="1799">
          <cell r="A1799">
            <v>2012</v>
          </cell>
          <cell r="C1799" t="str">
            <v>NE</v>
          </cell>
          <cell r="D1799">
            <v>44450000</v>
          </cell>
          <cell r="E1799">
            <v>147154000</v>
          </cell>
          <cell r="F1799">
            <v>115351000</v>
          </cell>
          <cell r="G1799">
            <v>629204000</v>
          </cell>
          <cell r="H1799">
            <v>1831000</v>
          </cell>
          <cell r="I1799">
            <v>14000</v>
          </cell>
          <cell r="J1799">
            <v>2365000</v>
          </cell>
          <cell r="K1799">
            <v>209000</v>
          </cell>
          <cell r="L1799">
            <v>295000</v>
          </cell>
          <cell r="M1799">
            <v>217000</v>
          </cell>
          <cell r="N1799">
            <v>768000</v>
          </cell>
          <cell r="O1799">
            <v>558000</v>
          </cell>
          <cell r="P1799">
            <v>15000</v>
          </cell>
          <cell r="Q1799">
            <v>34721000</v>
          </cell>
          <cell r="R1799">
            <v>690000</v>
          </cell>
        </row>
        <row r="1800">
          <cell r="A1800">
            <v>2012</v>
          </cell>
          <cell r="C1800" t="str">
            <v>NV</v>
          </cell>
          <cell r="D1800">
            <v>82142000</v>
          </cell>
          <cell r="E1800">
            <v>58471000</v>
          </cell>
          <cell r="F1800">
            <v>20090000</v>
          </cell>
          <cell r="G1800">
            <v>569989000</v>
          </cell>
          <cell r="H1800">
            <v>2401000</v>
          </cell>
          <cell r="I1800">
            <v>0</v>
          </cell>
          <cell r="J1800">
            <v>4000</v>
          </cell>
          <cell r="K1800">
            <v>0</v>
          </cell>
          <cell r="L1800">
            <v>0</v>
          </cell>
          <cell r="M1800">
            <v>1325000</v>
          </cell>
          <cell r="N1800">
            <v>77000</v>
          </cell>
          <cell r="O1800">
            <v>1742000</v>
          </cell>
          <cell r="P1800">
            <v>103000</v>
          </cell>
          <cell r="Q1800">
            <v>44704000</v>
          </cell>
          <cell r="R1800">
            <v>8089000</v>
          </cell>
        </row>
        <row r="1801">
          <cell r="A1801">
            <v>2012</v>
          </cell>
          <cell r="C1801" t="str">
            <v>NH</v>
          </cell>
          <cell r="D1801">
            <v>35310000</v>
          </cell>
          <cell r="E1801">
            <v>239782000</v>
          </cell>
          <cell r="F1801">
            <v>225498000</v>
          </cell>
          <cell r="G1801">
            <v>216328000</v>
          </cell>
          <cell r="H1801">
            <v>427000</v>
          </cell>
          <cell r="I1801">
            <v>19000</v>
          </cell>
          <cell r="J1801">
            <v>4670000</v>
          </cell>
          <cell r="K1801">
            <v>11000</v>
          </cell>
          <cell r="L1801">
            <v>0</v>
          </cell>
          <cell r="M1801">
            <v>2660000</v>
          </cell>
          <cell r="N1801">
            <v>444000</v>
          </cell>
          <cell r="O1801">
            <v>1059000</v>
          </cell>
          <cell r="P1801">
            <v>0</v>
          </cell>
          <cell r="Q1801">
            <v>40328000</v>
          </cell>
          <cell r="R1801">
            <v>21578000</v>
          </cell>
        </row>
        <row r="1802">
          <cell r="A1802">
            <v>2012</v>
          </cell>
          <cell r="C1802" t="str">
            <v>NJ</v>
          </cell>
          <cell r="D1802">
            <v>178465000</v>
          </cell>
          <cell r="E1802">
            <v>1171221000</v>
          </cell>
          <cell r="F1802">
            <v>276426000</v>
          </cell>
          <cell r="G1802">
            <v>1367797000</v>
          </cell>
          <cell r="H1802">
            <v>11142000</v>
          </cell>
          <cell r="I1802">
            <v>0</v>
          </cell>
          <cell r="J1802">
            <v>285000</v>
          </cell>
          <cell r="K1802">
            <v>14104000</v>
          </cell>
          <cell r="L1802">
            <v>489000</v>
          </cell>
          <cell r="M1802">
            <v>1979000</v>
          </cell>
          <cell r="N1802">
            <v>1608000</v>
          </cell>
          <cell r="O1802">
            <v>11064000</v>
          </cell>
          <cell r="P1802">
            <v>261000</v>
          </cell>
          <cell r="Q1802">
            <v>265320000</v>
          </cell>
          <cell r="R1802">
            <v>541124000</v>
          </cell>
        </row>
        <row r="1803">
          <cell r="A1803">
            <v>2012</v>
          </cell>
          <cell r="C1803" t="str">
            <v>NM</v>
          </cell>
          <cell r="D1803">
            <v>10665000</v>
          </cell>
          <cell r="E1803">
            <v>131097000</v>
          </cell>
          <cell r="F1803">
            <v>3161000</v>
          </cell>
          <cell r="G1803">
            <v>285622000</v>
          </cell>
          <cell r="H1803">
            <v>2829000</v>
          </cell>
          <cell r="I1803">
            <v>0</v>
          </cell>
          <cell r="J1803">
            <v>18000</v>
          </cell>
          <cell r="K1803">
            <v>1948000</v>
          </cell>
          <cell r="L1803">
            <v>0</v>
          </cell>
          <cell r="M1803">
            <v>0</v>
          </cell>
          <cell r="N1803">
            <v>5000</v>
          </cell>
          <cell r="O1803">
            <v>1791000</v>
          </cell>
          <cell r="P1803">
            <v>0</v>
          </cell>
          <cell r="Q1803">
            <v>67171000</v>
          </cell>
          <cell r="R1803">
            <v>10317000</v>
          </cell>
        </row>
        <row r="1804">
          <cell r="A1804">
            <v>2012</v>
          </cell>
          <cell r="C1804" t="str">
            <v>NY</v>
          </cell>
          <cell r="D1804">
            <v>376894000</v>
          </cell>
          <cell r="E1804">
            <v>474691000</v>
          </cell>
          <cell r="F1804">
            <v>653498000</v>
          </cell>
          <cell r="G1804">
            <v>8676346000</v>
          </cell>
          <cell r="H1804">
            <v>6044000</v>
          </cell>
          <cell r="I1804">
            <v>0</v>
          </cell>
          <cell r="J1804">
            <v>0</v>
          </cell>
          <cell r="K1804">
            <v>76508000</v>
          </cell>
          <cell r="L1804">
            <v>0</v>
          </cell>
          <cell r="M1804">
            <v>3284000</v>
          </cell>
          <cell r="N1804">
            <v>1133000</v>
          </cell>
          <cell r="O1804">
            <v>37026000</v>
          </cell>
          <cell r="P1804">
            <v>54000</v>
          </cell>
          <cell r="Q1804">
            <v>1348640000</v>
          </cell>
          <cell r="R1804">
            <v>1018835000</v>
          </cell>
        </row>
        <row r="1805">
          <cell r="A1805">
            <v>2012</v>
          </cell>
          <cell r="C1805" t="str">
            <v>NC</v>
          </cell>
          <cell r="D1805">
            <v>178881000</v>
          </cell>
          <cell r="E1805">
            <v>193386000</v>
          </cell>
          <cell r="F1805">
            <v>17370000</v>
          </cell>
          <cell r="G1805">
            <v>1422149000</v>
          </cell>
          <cell r="H1805">
            <v>4153000</v>
          </cell>
          <cell r="I1805">
            <v>29000</v>
          </cell>
          <cell r="J1805">
            <v>0</v>
          </cell>
          <cell r="K1805">
            <v>20123000</v>
          </cell>
          <cell r="L1805">
            <v>14872000</v>
          </cell>
          <cell r="M1805">
            <v>4089000</v>
          </cell>
          <cell r="N1805">
            <v>69000</v>
          </cell>
          <cell r="O1805">
            <v>10107000</v>
          </cell>
          <cell r="P1805">
            <v>6000</v>
          </cell>
          <cell r="Q1805">
            <v>0</v>
          </cell>
          <cell r="R1805">
            <v>495501000</v>
          </cell>
        </row>
        <row r="1806">
          <cell r="A1806">
            <v>2012</v>
          </cell>
          <cell r="C1806" t="str">
            <v>ND</v>
          </cell>
          <cell r="D1806">
            <v>8155000</v>
          </cell>
          <cell r="E1806">
            <v>8361000</v>
          </cell>
          <cell r="F1806">
            <v>8580000</v>
          </cell>
          <cell r="G1806">
            <v>137041000</v>
          </cell>
          <cell r="H1806">
            <v>580000</v>
          </cell>
          <cell r="I1806">
            <v>0</v>
          </cell>
          <cell r="J1806">
            <v>618000</v>
          </cell>
          <cell r="K1806">
            <v>6000</v>
          </cell>
          <cell r="L1806">
            <v>1000</v>
          </cell>
          <cell r="M1806">
            <v>5000</v>
          </cell>
          <cell r="N1806">
            <v>262000</v>
          </cell>
          <cell r="O1806">
            <v>846000</v>
          </cell>
          <cell r="P1806">
            <v>31000</v>
          </cell>
          <cell r="Q1806">
            <v>6719000</v>
          </cell>
          <cell r="R1806">
            <v>108744000</v>
          </cell>
        </row>
        <row r="1807">
          <cell r="A1807">
            <v>2012</v>
          </cell>
          <cell r="C1807" t="str">
            <v>OH</v>
          </cell>
          <cell r="D1807">
            <v>332590000</v>
          </cell>
          <cell r="E1807">
            <v>329249000</v>
          </cell>
          <cell r="F1807">
            <v>174154000</v>
          </cell>
          <cell r="G1807">
            <v>3335278000</v>
          </cell>
          <cell r="H1807">
            <v>0</v>
          </cell>
          <cell r="I1807">
            <v>34000</v>
          </cell>
          <cell r="J1807">
            <v>2197000</v>
          </cell>
          <cell r="K1807">
            <v>5143000</v>
          </cell>
          <cell r="L1807">
            <v>0</v>
          </cell>
          <cell r="M1807">
            <v>2903000</v>
          </cell>
          <cell r="N1807">
            <v>2605000</v>
          </cell>
          <cell r="O1807">
            <v>14448000</v>
          </cell>
          <cell r="P1807">
            <v>0</v>
          </cell>
          <cell r="Q1807">
            <v>513624000</v>
          </cell>
          <cell r="R1807">
            <v>488010000</v>
          </cell>
        </row>
        <row r="1808">
          <cell r="A1808">
            <v>2012</v>
          </cell>
          <cell r="C1808" t="str">
            <v>OK</v>
          </cell>
          <cell r="D1808">
            <v>74363000</v>
          </cell>
          <cell r="E1808">
            <v>13012000</v>
          </cell>
          <cell r="F1808">
            <v>109130000</v>
          </cell>
          <cell r="G1808">
            <v>700802000</v>
          </cell>
          <cell r="H1808">
            <v>5002000</v>
          </cell>
          <cell r="I1808">
            <v>444000</v>
          </cell>
          <cell r="J1808">
            <v>6784000</v>
          </cell>
          <cell r="K1808">
            <v>0</v>
          </cell>
          <cell r="L1808">
            <v>15000</v>
          </cell>
          <cell r="M1808">
            <v>1753000</v>
          </cell>
          <cell r="N1808">
            <v>1500000</v>
          </cell>
          <cell r="O1808">
            <v>25000</v>
          </cell>
          <cell r="P1808">
            <v>92000</v>
          </cell>
          <cell r="Q1808">
            <v>56438000</v>
          </cell>
          <cell r="R1808">
            <v>54108000</v>
          </cell>
        </row>
        <row r="1809">
          <cell r="A1809">
            <v>2012</v>
          </cell>
          <cell r="C1809" t="str">
            <v>OR</v>
          </cell>
          <cell r="D1809">
            <v>65976000</v>
          </cell>
          <cell r="E1809">
            <v>109797000</v>
          </cell>
          <cell r="F1809">
            <v>64458000</v>
          </cell>
          <cell r="G1809">
            <v>991744000</v>
          </cell>
          <cell r="H1809">
            <v>8890000</v>
          </cell>
          <cell r="I1809">
            <v>0</v>
          </cell>
          <cell r="J1809">
            <v>2013000</v>
          </cell>
          <cell r="K1809">
            <v>0</v>
          </cell>
          <cell r="L1809">
            <v>0</v>
          </cell>
          <cell r="M1809">
            <v>287000</v>
          </cell>
          <cell r="N1809">
            <v>59000</v>
          </cell>
          <cell r="O1809">
            <v>4371000</v>
          </cell>
          <cell r="P1809">
            <v>0</v>
          </cell>
          <cell r="Q1809">
            <v>200428000</v>
          </cell>
          <cell r="R1809">
            <v>123679000</v>
          </cell>
        </row>
        <row r="1810">
          <cell r="A1810">
            <v>2012</v>
          </cell>
          <cell r="C1810" t="str">
            <v>PA</v>
          </cell>
          <cell r="D1810">
            <v>115479000</v>
          </cell>
          <cell r="E1810">
            <v>1097803000</v>
          </cell>
          <cell r="F1810">
            <v>1103266000</v>
          </cell>
          <cell r="G1810">
            <v>2979224000</v>
          </cell>
          <cell r="H1810">
            <v>3103000</v>
          </cell>
          <cell r="I1810">
            <v>0</v>
          </cell>
          <cell r="J1810">
            <v>6241000</v>
          </cell>
          <cell r="K1810">
            <v>14404000</v>
          </cell>
          <cell r="L1810">
            <v>0</v>
          </cell>
          <cell r="M1810">
            <v>174000</v>
          </cell>
          <cell r="N1810">
            <v>8342000</v>
          </cell>
          <cell r="O1810">
            <v>12317000</v>
          </cell>
          <cell r="P1810">
            <v>0</v>
          </cell>
          <cell r="Q1810">
            <v>465837000</v>
          </cell>
          <cell r="R1810">
            <v>749072000</v>
          </cell>
        </row>
        <row r="1811">
          <cell r="A1811">
            <v>2012</v>
          </cell>
          <cell r="C1811" t="str">
            <v>RI</v>
          </cell>
          <cell r="D1811">
            <v>24846000</v>
          </cell>
          <cell r="E1811">
            <v>206898000</v>
          </cell>
          <cell r="F1811">
            <v>6788000</v>
          </cell>
          <cell r="G1811">
            <v>143969000</v>
          </cell>
          <cell r="H1811">
            <v>925000</v>
          </cell>
          <cell r="I1811">
            <v>0</v>
          </cell>
          <cell r="J1811">
            <v>0</v>
          </cell>
          <cell r="K1811">
            <v>14000</v>
          </cell>
          <cell r="L1811">
            <v>0</v>
          </cell>
          <cell r="M1811">
            <v>231000</v>
          </cell>
          <cell r="N1811">
            <v>23000</v>
          </cell>
          <cell r="O1811">
            <v>381000</v>
          </cell>
          <cell r="P1811">
            <v>1000</v>
          </cell>
          <cell r="Q1811">
            <v>36599000</v>
          </cell>
          <cell r="R1811">
            <v>0</v>
          </cell>
        </row>
        <row r="1812">
          <cell r="A1812">
            <v>2012</v>
          </cell>
          <cell r="C1812" t="str">
            <v>SC</v>
          </cell>
          <cell r="D1812">
            <v>74835000</v>
          </cell>
          <cell r="E1812">
            <v>187242000</v>
          </cell>
          <cell r="F1812">
            <v>7236000</v>
          </cell>
          <cell r="G1812">
            <v>405192000</v>
          </cell>
          <cell r="H1812">
            <v>0</v>
          </cell>
          <cell r="I1812">
            <v>23000</v>
          </cell>
          <cell r="J1812">
            <v>1318000</v>
          </cell>
          <cell r="K1812">
            <v>13000</v>
          </cell>
          <cell r="L1812">
            <v>0</v>
          </cell>
          <cell r="M1812">
            <v>205000</v>
          </cell>
          <cell r="N1812">
            <v>0</v>
          </cell>
          <cell r="O1812">
            <v>42000</v>
          </cell>
          <cell r="P1812">
            <v>0</v>
          </cell>
          <cell r="Q1812">
            <v>35892000</v>
          </cell>
          <cell r="R1812">
            <v>104113000</v>
          </cell>
        </row>
        <row r="1813">
          <cell r="A1813">
            <v>2012</v>
          </cell>
          <cell r="C1813" t="str">
            <v>SD</v>
          </cell>
          <cell r="D1813">
            <v>21711000</v>
          </cell>
          <cell r="E1813">
            <v>21218000</v>
          </cell>
          <cell r="F1813">
            <v>11832000</v>
          </cell>
          <cell r="G1813">
            <v>240419000</v>
          </cell>
          <cell r="H1813">
            <v>1286000</v>
          </cell>
          <cell r="I1813">
            <v>13000</v>
          </cell>
          <cell r="J1813">
            <v>503000</v>
          </cell>
          <cell r="K1813">
            <v>5000</v>
          </cell>
          <cell r="L1813">
            <v>0</v>
          </cell>
          <cell r="M1813">
            <v>460000</v>
          </cell>
          <cell r="N1813">
            <v>207000</v>
          </cell>
          <cell r="O1813">
            <v>1545000</v>
          </cell>
          <cell r="P1813">
            <v>3000</v>
          </cell>
          <cell r="Q1813">
            <v>20399000</v>
          </cell>
          <cell r="R1813">
            <v>32361000</v>
          </cell>
        </row>
        <row r="1814">
          <cell r="A1814">
            <v>2012</v>
          </cell>
          <cell r="C1814" t="str">
            <v>TN</v>
          </cell>
          <cell r="D1814">
            <v>98736000</v>
          </cell>
          <cell r="E1814">
            <v>243388000</v>
          </cell>
          <cell r="F1814">
            <v>49483000</v>
          </cell>
          <cell r="G1814">
            <v>869247000</v>
          </cell>
          <cell r="H1814">
            <v>4664000</v>
          </cell>
          <cell r="I1814">
            <v>0</v>
          </cell>
          <cell r="J1814">
            <v>52000</v>
          </cell>
          <cell r="K1814">
            <v>16000</v>
          </cell>
          <cell r="L1814">
            <v>24000</v>
          </cell>
          <cell r="M1814">
            <v>590000</v>
          </cell>
          <cell r="N1814">
            <v>1721000</v>
          </cell>
          <cell r="O1814">
            <v>4752000</v>
          </cell>
          <cell r="P1814">
            <v>159000</v>
          </cell>
          <cell r="Q1814">
            <v>121542000</v>
          </cell>
          <cell r="R1814">
            <v>479008000</v>
          </cell>
        </row>
        <row r="1815">
          <cell r="A1815">
            <v>2012</v>
          </cell>
          <cell r="C1815" t="str">
            <v>TX</v>
          </cell>
          <cell r="D1815">
            <v>225955000</v>
          </cell>
          <cell r="E1815">
            <v>526881000</v>
          </cell>
          <cell r="F1815">
            <v>21294000</v>
          </cell>
          <cell r="G1815">
            <v>3043827000</v>
          </cell>
          <cell r="H1815">
            <v>127997000</v>
          </cell>
          <cell r="I1815">
            <v>104000</v>
          </cell>
          <cell r="J1815">
            <v>306000</v>
          </cell>
          <cell r="K1815">
            <v>2517000</v>
          </cell>
          <cell r="L1815">
            <v>4062000</v>
          </cell>
          <cell r="M1815">
            <v>273000</v>
          </cell>
          <cell r="N1815">
            <v>674000</v>
          </cell>
          <cell r="O1815">
            <v>32470000</v>
          </cell>
          <cell r="P1815">
            <v>311480000</v>
          </cell>
          <cell r="Q1815">
            <v>182492000</v>
          </cell>
          <cell r="R1815">
            <v>734564000</v>
          </cell>
        </row>
        <row r="1816">
          <cell r="A1816">
            <v>2012</v>
          </cell>
          <cell r="C1816" t="str">
            <v>US</v>
          </cell>
          <cell r="D1816">
            <v>5068601000</v>
          </cell>
          <cell r="E1816">
            <v>13110543000</v>
          </cell>
          <cell r="F1816">
            <v>5859758000</v>
          </cell>
          <cell r="G1816">
            <v>68248644000</v>
          </cell>
          <cell r="H1816">
            <v>376991000</v>
          </cell>
          <cell r="I1816">
            <v>3932000</v>
          </cell>
          <cell r="J1816">
            <v>215730000</v>
          </cell>
          <cell r="K1816">
            <v>228116000</v>
          </cell>
          <cell r="L1816">
            <v>34534000</v>
          </cell>
          <cell r="M1816">
            <v>43609000</v>
          </cell>
          <cell r="N1816">
            <v>51421000</v>
          </cell>
          <cell r="O1816">
            <v>379291000</v>
          </cell>
          <cell r="P1816">
            <v>333344000</v>
          </cell>
          <cell r="Q1816">
            <v>14329902000</v>
          </cell>
          <cell r="R1816">
            <v>8777636000</v>
          </cell>
        </row>
        <row r="1817">
          <cell r="A1817">
            <v>2012</v>
          </cell>
          <cell r="C1817" t="str">
            <v>UT</v>
          </cell>
          <cell r="D1817">
            <v>14016000</v>
          </cell>
          <cell r="E1817">
            <v>0</v>
          </cell>
          <cell r="F1817">
            <v>20645000</v>
          </cell>
          <cell r="G1817">
            <v>279649000</v>
          </cell>
          <cell r="H1817">
            <v>974000</v>
          </cell>
          <cell r="I1817">
            <v>0</v>
          </cell>
          <cell r="J1817">
            <v>646000</v>
          </cell>
          <cell r="K1817">
            <v>92000</v>
          </cell>
          <cell r="L1817">
            <v>0</v>
          </cell>
          <cell r="M1817">
            <v>340000</v>
          </cell>
          <cell r="N1817">
            <v>420000</v>
          </cell>
          <cell r="O1817">
            <v>1438000</v>
          </cell>
          <cell r="P1817">
            <v>15000</v>
          </cell>
          <cell r="Q1817">
            <v>61254000</v>
          </cell>
          <cell r="R1817">
            <v>497548000</v>
          </cell>
        </row>
        <row r="1818">
          <cell r="A1818">
            <v>2012</v>
          </cell>
          <cell r="C1818" t="str">
            <v>VT</v>
          </cell>
          <cell r="D1818">
            <v>13159000</v>
          </cell>
          <cell r="E1818">
            <v>130694000</v>
          </cell>
          <cell r="F1818">
            <v>17694000</v>
          </cell>
          <cell r="G1818">
            <v>195196000</v>
          </cell>
          <cell r="H1818">
            <v>630000</v>
          </cell>
          <cell r="I1818">
            <v>0</v>
          </cell>
          <cell r="J1818">
            <v>16000</v>
          </cell>
          <cell r="K1818">
            <v>0</v>
          </cell>
          <cell r="L1818">
            <v>0</v>
          </cell>
          <cell r="M1818">
            <v>0</v>
          </cell>
          <cell r="N1818">
            <v>200000</v>
          </cell>
          <cell r="O1818">
            <v>1734000</v>
          </cell>
          <cell r="P1818">
            <v>15000</v>
          </cell>
          <cell r="Q1818">
            <v>41303000</v>
          </cell>
          <cell r="R1818">
            <v>0</v>
          </cell>
        </row>
        <row r="1819">
          <cell r="A1819">
            <v>2012</v>
          </cell>
          <cell r="C1819" t="str">
            <v>VA</v>
          </cell>
          <cell r="D1819">
            <v>149627000</v>
          </cell>
          <cell r="E1819">
            <v>69287000</v>
          </cell>
          <cell r="F1819">
            <v>11977000</v>
          </cell>
          <cell r="G1819">
            <v>1780331000</v>
          </cell>
          <cell r="H1819">
            <v>7512000</v>
          </cell>
          <cell r="I1819">
            <v>0</v>
          </cell>
          <cell r="J1819">
            <v>0</v>
          </cell>
          <cell r="K1819">
            <v>2004000</v>
          </cell>
          <cell r="L1819">
            <v>0</v>
          </cell>
          <cell r="M1819">
            <v>1120000</v>
          </cell>
          <cell r="N1819">
            <v>67000</v>
          </cell>
          <cell r="O1819">
            <v>2350000</v>
          </cell>
          <cell r="P1819">
            <v>69000</v>
          </cell>
          <cell r="Q1819">
            <v>283507000</v>
          </cell>
          <cell r="R1819">
            <v>681752000</v>
          </cell>
        </row>
        <row r="1820">
          <cell r="A1820">
            <v>2012</v>
          </cell>
          <cell r="C1820" t="str">
            <v>WA</v>
          </cell>
          <cell r="D1820">
            <v>222360000</v>
          </cell>
          <cell r="E1820">
            <v>419563000</v>
          </cell>
          <cell r="F1820">
            <v>47409000</v>
          </cell>
          <cell r="G1820">
            <v>931718000</v>
          </cell>
          <cell r="H1820">
            <v>12687000</v>
          </cell>
          <cell r="I1820">
            <v>0</v>
          </cell>
          <cell r="J1820">
            <v>1449000</v>
          </cell>
          <cell r="K1820">
            <v>13537000</v>
          </cell>
          <cell r="L1820">
            <v>0</v>
          </cell>
          <cell r="M1820">
            <v>3457000</v>
          </cell>
          <cell r="N1820">
            <v>1057000</v>
          </cell>
          <cell r="O1820">
            <v>9758000</v>
          </cell>
          <cell r="P1820">
            <v>42000</v>
          </cell>
          <cell r="Q1820">
            <v>261687000</v>
          </cell>
          <cell r="R1820">
            <v>365315000</v>
          </cell>
        </row>
        <row r="1821">
          <cell r="A1821">
            <v>2012</v>
          </cell>
          <cell r="C1821" t="str">
            <v>WV</v>
          </cell>
          <cell r="D1821">
            <v>29252000</v>
          </cell>
          <cell r="E1821">
            <v>75714000</v>
          </cell>
          <cell r="F1821">
            <v>7740000</v>
          </cell>
          <cell r="G1821">
            <v>311688000</v>
          </cell>
          <cell r="H1821">
            <v>15171000</v>
          </cell>
          <cell r="I1821">
            <v>0</v>
          </cell>
          <cell r="J1821">
            <v>246000</v>
          </cell>
          <cell r="K1821">
            <v>68000</v>
          </cell>
          <cell r="L1821">
            <v>0</v>
          </cell>
          <cell r="M1821">
            <v>1278000</v>
          </cell>
          <cell r="N1821">
            <v>35000</v>
          </cell>
          <cell r="O1821">
            <v>819000</v>
          </cell>
          <cell r="P1821">
            <v>853000</v>
          </cell>
          <cell r="Q1821">
            <v>75218000</v>
          </cell>
          <cell r="R1821">
            <v>23000</v>
          </cell>
        </row>
        <row r="1822">
          <cell r="A1822">
            <v>2012</v>
          </cell>
          <cell r="C1822" t="str">
            <v>WI</v>
          </cell>
          <cell r="D1822">
            <v>107140000</v>
          </cell>
          <cell r="E1822">
            <v>97200000</v>
          </cell>
          <cell r="F1822">
            <v>522161000</v>
          </cell>
          <cell r="G1822">
            <v>2075581000</v>
          </cell>
          <cell r="H1822">
            <v>13839000</v>
          </cell>
          <cell r="I1822">
            <v>0</v>
          </cell>
          <cell r="J1822">
            <v>20650000</v>
          </cell>
          <cell r="K1822">
            <v>11076000</v>
          </cell>
          <cell r="L1822">
            <v>53000</v>
          </cell>
          <cell r="M1822">
            <v>337000</v>
          </cell>
          <cell r="N1822">
            <v>650000</v>
          </cell>
          <cell r="O1822">
            <v>15497000</v>
          </cell>
          <cell r="P1822">
            <v>43000</v>
          </cell>
          <cell r="Q1822">
            <v>405296000</v>
          </cell>
          <cell r="R1822">
            <v>75504000</v>
          </cell>
        </row>
        <row r="1823">
          <cell r="A1823">
            <v>2012</v>
          </cell>
          <cell r="C1823" t="str">
            <v>WY</v>
          </cell>
          <cell r="D1823">
            <v>33617000</v>
          </cell>
          <cell r="E1823">
            <v>12545000</v>
          </cell>
          <cell r="F1823">
            <v>3635000</v>
          </cell>
          <cell r="G1823">
            <v>147690000</v>
          </cell>
          <cell r="H1823">
            <v>0</v>
          </cell>
          <cell r="I1823">
            <v>28000</v>
          </cell>
          <cell r="J1823">
            <v>40000</v>
          </cell>
          <cell r="K1823">
            <v>3658000</v>
          </cell>
          <cell r="L1823">
            <v>0</v>
          </cell>
          <cell r="M1823">
            <v>346000</v>
          </cell>
          <cell r="N1823">
            <v>25000</v>
          </cell>
          <cell r="O1823">
            <v>1895000</v>
          </cell>
          <cell r="P1823">
            <v>0</v>
          </cell>
          <cell r="Q1823">
            <v>25215000</v>
          </cell>
          <cell r="R1823">
            <v>1409000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2012"/>
    </sheetNames>
    <sheetDataSet>
      <sheetData sheetId="0">
        <row r="2">
          <cell r="A2">
            <v>2013</v>
          </cell>
          <cell r="C2" t="str">
            <v>AL</v>
          </cell>
          <cell r="E2">
            <v>4833722</v>
          </cell>
        </row>
        <row r="3">
          <cell r="A3">
            <v>2013</v>
          </cell>
          <cell r="C3" t="str">
            <v>AK</v>
          </cell>
          <cell r="E3">
            <v>735132</v>
          </cell>
        </row>
        <row r="4">
          <cell r="A4">
            <v>2013</v>
          </cell>
          <cell r="C4" t="str">
            <v>AZ</v>
          </cell>
          <cell r="E4">
            <v>6626624</v>
          </cell>
        </row>
        <row r="5">
          <cell r="A5">
            <v>2013</v>
          </cell>
          <cell r="C5" t="str">
            <v>AR</v>
          </cell>
          <cell r="E5">
            <v>2959373</v>
          </cell>
        </row>
        <row r="6">
          <cell r="A6">
            <v>2013</v>
          </cell>
          <cell r="C6" t="str">
            <v>CA</v>
          </cell>
          <cell r="E6">
            <v>38332521</v>
          </cell>
        </row>
        <row r="7">
          <cell r="A7">
            <v>2013</v>
          </cell>
          <cell r="C7" t="str">
            <v>CO</v>
          </cell>
          <cell r="E7">
            <v>5268367</v>
          </cell>
        </row>
        <row r="8">
          <cell r="A8">
            <v>2013</v>
          </cell>
          <cell r="C8" t="str">
            <v>CT</v>
          </cell>
          <cell r="E8">
            <v>3596080</v>
          </cell>
        </row>
        <row r="9">
          <cell r="A9">
            <v>2013</v>
          </cell>
          <cell r="C9" t="str">
            <v>DE</v>
          </cell>
          <cell r="E9">
            <v>925749</v>
          </cell>
        </row>
        <row r="10">
          <cell r="A10">
            <v>2013</v>
          </cell>
          <cell r="C10" t="str">
            <v>DC</v>
          </cell>
          <cell r="E10">
            <v>646449</v>
          </cell>
        </row>
        <row r="11">
          <cell r="A11">
            <v>2013</v>
          </cell>
          <cell r="C11" t="str">
            <v>FL</v>
          </cell>
          <cell r="E11">
            <v>19552860</v>
          </cell>
        </row>
        <row r="12">
          <cell r="A12">
            <v>2013</v>
          </cell>
          <cell r="C12" t="str">
            <v>GA</v>
          </cell>
          <cell r="E12">
            <v>9992167</v>
          </cell>
        </row>
        <row r="13">
          <cell r="A13">
            <v>2013</v>
          </cell>
          <cell r="C13" t="str">
            <v>HI</v>
          </cell>
          <cell r="E13">
            <v>1404054</v>
          </cell>
        </row>
        <row r="14">
          <cell r="A14">
            <v>2013</v>
          </cell>
          <cell r="C14" t="str">
            <v>ID</v>
          </cell>
          <cell r="E14">
            <v>1612136</v>
          </cell>
        </row>
        <row r="15">
          <cell r="A15">
            <v>2013</v>
          </cell>
          <cell r="C15" t="str">
            <v>IL</v>
          </cell>
          <cell r="E15">
            <v>12882135</v>
          </cell>
        </row>
        <row r="16">
          <cell r="A16">
            <v>2013</v>
          </cell>
          <cell r="C16" t="str">
            <v>IN</v>
          </cell>
          <cell r="E16">
            <v>6570902</v>
          </cell>
        </row>
        <row r="17">
          <cell r="A17">
            <v>2013</v>
          </cell>
          <cell r="C17" t="str">
            <v>IA</v>
          </cell>
          <cell r="E17">
            <v>3090416</v>
          </cell>
        </row>
        <row r="18">
          <cell r="A18">
            <v>2013</v>
          </cell>
          <cell r="C18" t="str">
            <v>KS</v>
          </cell>
          <cell r="E18">
            <v>2893957</v>
          </cell>
        </row>
        <row r="19">
          <cell r="A19">
            <v>2013</v>
          </cell>
          <cell r="C19" t="str">
            <v>KY</v>
          </cell>
          <cell r="E19">
            <v>4395295</v>
          </cell>
        </row>
        <row r="20">
          <cell r="A20">
            <v>2013</v>
          </cell>
          <cell r="C20" t="str">
            <v>LA</v>
          </cell>
          <cell r="E20">
            <v>4625470</v>
          </cell>
        </row>
        <row r="21">
          <cell r="A21">
            <v>2013</v>
          </cell>
          <cell r="C21" t="str">
            <v>ME</v>
          </cell>
          <cell r="E21">
            <v>1328302</v>
          </cell>
        </row>
        <row r="22">
          <cell r="A22">
            <v>2013</v>
          </cell>
          <cell r="C22" t="str">
            <v>MD</v>
          </cell>
          <cell r="E22">
            <v>5928814</v>
          </cell>
        </row>
        <row r="23">
          <cell r="A23">
            <v>2013</v>
          </cell>
          <cell r="C23" t="str">
            <v>MA</v>
          </cell>
          <cell r="E23">
            <v>6692824</v>
          </cell>
        </row>
        <row r="24">
          <cell r="A24">
            <v>2013</v>
          </cell>
          <cell r="C24" t="str">
            <v>MI</v>
          </cell>
          <cell r="E24">
            <v>9895622</v>
          </cell>
        </row>
        <row r="25">
          <cell r="A25">
            <v>2013</v>
          </cell>
          <cell r="C25" t="str">
            <v>MN</v>
          </cell>
          <cell r="E25">
            <v>5420380</v>
          </cell>
        </row>
        <row r="26">
          <cell r="A26">
            <v>2013</v>
          </cell>
          <cell r="C26" t="str">
            <v>MS</v>
          </cell>
          <cell r="E26">
            <v>2991207</v>
          </cell>
        </row>
        <row r="27">
          <cell r="A27">
            <v>2013</v>
          </cell>
          <cell r="C27" t="str">
            <v>MO</v>
          </cell>
          <cell r="E27">
            <v>6044171</v>
          </cell>
        </row>
        <row r="28">
          <cell r="A28">
            <v>2013</v>
          </cell>
          <cell r="C28" t="str">
            <v>MT</v>
          </cell>
          <cell r="E28">
            <v>1015165</v>
          </cell>
        </row>
        <row r="29">
          <cell r="A29">
            <v>2013</v>
          </cell>
          <cell r="C29" t="str">
            <v>NE</v>
          </cell>
          <cell r="E29">
            <v>1868516</v>
          </cell>
        </row>
        <row r="30">
          <cell r="A30">
            <v>2013</v>
          </cell>
          <cell r="C30" t="str">
            <v>NV</v>
          </cell>
          <cell r="E30">
            <v>2790136</v>
          </cell>
        </row>
        <row r="31">
          <cell r="A31">
            <v>2013</v>
          </cell>
          <cell r="C31" t="str">
            <v>NH</v>
          </cell>
          <cell r="E31">
            <v>1323459</v>
          </cell>
        </row>
        <row r="32">
          <cell r="A32">
            <v>2013</v>
          </cell>
          <cell r="C32" t="str">
            <v>NJ</v>
          </cell>
          <cell r="E32">
            <v>8899339</v>
          </cell>
        </row>
        <row r="33">
          <cell r="A33">
            <v>2013</v>
          </cell>
          <cell r="C33" t="str">
            <v>NM</v>
          </cell>
          <cell r="E33">
            <v>2085287</v>
          </cell>
        </row>
        <row r="34">
          <cell r="A34">
            <v>2013</v>
          </cell>
          <cell r="C34" t="str">
            <v>NY</v>
          </cell>
          <cell r="E34">
            <v>19651127</v>
          </cell>
        </row>
        <row r="35">
          <cell r="A35">
            <v>2013</v>
          </cell>
          <cell r="C35" t="str">
            <v>NC</v>
          </cell>
          <cell r="E35">
            <v>9848060</v>
          </cell>
        </row>
        <row r="36">
          <cell r="A36">
            <v>2013</v>
          </cell>
          <cell r="C36" t="str">
            <v>ND</v>
          </cell>
          <cell r="E36">
            <v>723393</v>
          </cell>
        </row>
        <row r="37">
          <cell r="A37">
            <v>2013</v>
          </cell>
          <cell r="C37" t="str">
            <v>OH</v>
          </cell>
          <cell r="E37">
            <v>11570808</v>
          </cell>
        </row>
        <row r="38">
          <cell r="A38">
            <v>2013</v>
          </cell>
          <cell r="C38" t="str">
            <v>OK</v>
          </cell>
          <cell r="E38">
            <v>3850568</v>
          </cell>
        </row>
        <row r="39">
          <cell r="A39">
            <v>2013</v>
          </cell>
          <cell r="C39" t="str">
            <v>OR</v>
          </cell>
          <cell r="E39">
            <v>3930065</v>
          </cell>
        </row>
        <row r="40">
          <cell r="A40">
            <v>2013</v>
          </cell>
          <cell r="C40" t="str">
            <v>PA</v>
          </cell>
          <cell r="E40">
            <v>12773801</v>
          </cell>
        </row>
        <row r="41">
          <cell r="A41">
            <v>2013</v>
          </cell>
          <cell r="C41" t="str">
            <v>RI</v>
          </cell>
          <cell r="E41">
            <v>1051511</v>
          </cell>
        </row>
        <row r="42">
          <cell r="A42">
            <v>2013</v>
          </cell>
          <cell r="C42" t="str">
            <v>SC</v>
          </cell>
          <cell r="E42">
            <v>4774839</v>
          </cell>
        </row>
        <row r="43">
          <cell r="A43">
            <v>2013</v>
          </cell>
          <cell r="C43" t="str">
            <v>SD</v>
          </cell>
          <cell r="E43">
            <v>844877</v>
          </cell>
        </row>
        <row r="44">
          <cell r="A44">
            <v>2013</v>
          </cell>
          <cell r="C44" t="str">
            <v>TN</v>
          </cell>
          <cell r="E44">
            <v>6495978</v>
          </cell>
        </row>
        <row r="45">
          <cell r="A45">
            <v>2013</v>
          </cell>
          <cell r="C45" t="str">
            <v>TX</v>
          </cell>
          <cell r="E45">
            <v>26448193</v>
          </cell>
        </row>
        <row r="46">
          <cell r="A46">
            <v>2013</v>
          </cell>
          <cell r="C46" t="str">
            <v>US</v>
          </cell>
          <cell r="E46">
            <v>316128839</v>
          </cell>
        </row>
        <row r="47">
          <cell r="A47">
            <v>2013</v>
          </cell>
          <cell r="C47" t="str">
            <v>UT</v>
          </cell>
          <cell r="E47">
            <v>2900872</v>
          </cell>
        </row>
        <row r="48">
          <cell r="A48">
            <v>2013</v>
          </cell>
          <cell r="C48" t="str">
            <v>VT</v>
          </cell>
          <cell r="E48">
            <v>626630</v>
          </cell>
        </row>
        <row r="49">
          <cell r="A49">
            <v>2013</v>
          </cell>
          <cell r="C49" t="str">
            <v>VA</v>
          </cell>
          <cell r="E49">
            <v>8260405</v>
          </cell>
        </row>
        <row r="50">
          <cell r="A50">
            <v>2013</v>
          </cell>
          <cell r="C50" t="str">
            <v>WA</v>
          </cell>
          <cell r="E50">
            <v>6971406</v>
          </cell>
        </row>
        <row r="51">
          <cell r="A51">
            <v>2013</v>
          </cell>
          <cell r="C51" t="str">
            <v>WV</v>
          </cell>
          <cell r="E51">
            <v>1854304</v>
          </cell>
        </row>
        <row r="52">
          <cell r="A52">
            <v>2013</v>
          </cell>
          <cell r="C52" t="str">
            <v>WI</v>
          </cell>
          <cell r="E52">
            <v>5742713</v>
          </cell>
        </row>
        <row r="53">
          <cell r="A53">
            <v>2013</v>
          </cell>
          <cell r="C53" t="str">
            <v>WY</v>
          </cell>
          <cell r="E53">
            <v>582658</v>
          </cell>
        </row>
        <row r="54">
          <cell r="A54">
            <v>2012</v>
          </cell>
          <cell r="C54" t="str">
            <v>AL</v>
          </cell>
          <cell r="E54">
            <v>4817528</v>
          </cell>
        </row>
        <row r="55">
          <cell r="A55">
            <v>2012</v>
          </cell>
          <cell r="C55" t="str">
            <v>AK</v>
          </cell>
          <cell r="E55">
            <v>730307</v>
          </cell>
        </row>
        <row r="56">
          <cell r="A56">
            <v>2012</v>
          </cell>
          <cell r="C56" t="str">
            <v>AZ</v>
          </cell>
          <cell r="E56">
            <v>6551149</v>
          </cell>
        </row>
        <row r="57">
          <cell r="A57">
            <v>2012</v>
          </cell>
          <cell r="C57" t="str">
            <v>AR</v>
          </cell>
          <cell r="E57">
            <v>2949828</v>
          </cell>
        </row>
        <row r="58">
          <cell r="A58">
            <v>2012</v>
          </cell>
          <cell r="C58" t="str">
            <v>CA</v>
          </cell>
          <cell r="E58">
            <v>37999878</v>
          </cell>
        </row>
        <row r="59">
          <cell r="A59">
            <v>2012</v>
          </cell>
          <cell r="C59" t="str">
            <v>CO</v>
          </cell>
          <cell r="E59">
            <v>5189458</v>
          </cell>
        </row>
        <row r="60">
          <cell r="A60">
            <v>2012</v>
          </cell>
          <cell r="C60" t="str">
            <v>CT</v>
          </cell>
          <cell r="E60">
            <v>3591765</v>
          </cell>
        </row>
        <row r="61">
          <cell r="A61">
            <v>2012</v>
          </cell>
          <cell r="C61" t="str">
            <v>DE</v>
          </cell>
          <cell r="E61">
            <v>917053</v>
          </cell>
        </row>
        <row r="62">
          <cell r="A62">
            <v>2012</v>
          </cell>
          <cell r="C62" t="str">
            <v>DC</v>
          </cell>
          <cell r="E62">
            <v>633427</v>
          </cell>
        </row>
        <row r="63">
          <cell r="A63">
            <v>2012</v>
          </cell>
          <cell r="C63" t="str">
            <v>FL</v>
          </cell>
          <cell r="E63">
            <v>19320749</v>
          </cell>
        </row>
        <row r="64">
          <cell r="A64">
            <v>2012</v>
          </cell>
          <cell r="C64" t="str">
            <v>GA</v>
          </cell>
          <cell r="E64">
            <v>9915646</v>
          </cell>
        </row>
        <row r="65">
          <cell r="A65">
            <v>2012</v>
          </cell>
          <cell r="C65" t="str">
            <v>HI</v>
          </cell>
          <cell r="E65">
            <v>1390090</v>
          </cell>
        </row>
        <row r="66">
          <cell r="A66">
            <v>2012</v>
          </cell>
          <cell r="C66" t="str">
            <v>ID</v>
          </cell>
          <cell r="E66">
            <v>1595590</v>
          </cell>
        </row>
        <row r="67">
          <cell r="A67">
            <v>2012</v>
          </cell>
          <cell r="C67" t="str">
            <v>IL</v>
          </cell>
          <cell r="E67">
            <v>12868192</v>
          </cell>
        </row>
        <row r="68">
          <cell r="A68">
            <v>2012</v>
          </cell>
          <cell r="C68" t="str">
            <v>IN</v>
          </cell>
          <cell r="E68">
            <v>6537782</v>
          </cell>
        </row>
        <row r="69">
          <cell r="A69">
            <v>2012</v>
          </cell>
          <cell r="C69" t="str">
            <v>IA</v>
          </cell>
          <cell r="E69">
            <v>3075039</v>
          </cell>
        </row>
        <row r="70">
          <cell r="A70">
            <v>2012</v>
          </cell>
          <cell r="C70" t="str">
            <v>KS</v>
          </cell>
          <cell r="E70">
            <v>2885398</v>
          </cell>
        </row>
        <row r="71">
          <cell r="A71">
            <v>2012</v>
          </cell>
          <cell r="C71" t="str">
            <v>KY</v>
          </cell>
          <cell r="E71">
            <v>4379730</v>
          </cell>
        </row>
        <row r="72">
          <cell r="A72">
            <v>2012</v>
          </cell>
          <cell r="C72" t="str">
            <v>LA</v>
          </cell>
          <cell r="E72">
            <v>4602134</v>
          </cell>
        </row>
        <row r="73">
          <cell r="A73">
            <v>2012</v>
          </cell>
          <cell r="C73" t="str">
            <v>ME</v>
          </cell>
          <cell r="E73">
            <v>1328501</v>
          </cell>
        </row>
        <row r="74">
          <cell r="A74">
            <v>2012</v>
          </cell>
          <cell r="C74" t="str">
            <v>MD</v>
          </cell>
          <cell r="E74">
            <v>5884868</v>
          </cell>
        </row>
        <row r="75">
          <cell r="A75">
            <v>2012</v>
          </cell>
          <cell r="C75" t="str">
            <v>MA</v>
          </cell>
          <cell r="E75">
            <v>6645303</v>
          </cell>
        </row>
        <row r="76">
          <cell r="A76">
            <v>2012</v>
          </cell>
          <cell r="C76" t="str">
            <v>MI</v>
          </cell>
          <cell r="E76">
            <v>9882519</v>
          </cell>
        </row>
        <row r="77">
          <cell r="A77">
            <v>2012</v>
          </cell>
          <cell r="C77" t="str">
            <v>MN</v>
          </cell>
          <cell r="E77">
            <v>5379646</v>
          </cell>
        </row>
        <row r="78">
          <cell r="A78">
            <v>2012</v>
          </cell>
          <cell r="C78" t="str">
            <v>MS</v>
          </cell>
          <cell r="E78">
            <v>2986450</v>
          </cell>
        </row>
        <row r="79">
          <cell r="A79">
            <v>2012</v>
          </cell>
          <cell r="C79" t="str">
            <v>MO</v>
          </cell>
          <cell r="E79">
            <v>6024522</v>
          </cell>
        </row>
        <row r="80">
          <cell r="A80">
            <v>2012</v>
          </cell>
          <cell r="C80" t="str">
            <v>MT</v>
          </cell>
          <cell r="E80">
            <v>1005494</v>
          </cell>
        </row>
        <row r="81">
          <cell r="A81">
            <v>2012</v>
          </cell>
          <cell r="C81" t="str">
            <v>NE</v>
          </cell>
          <cell r="E81">
            <v>1855350</v>
          </cell>
        </row>
        <row r="82">
          <cell r="A82">
            <v>2012</v>
          </cell>
          <cell r="C82" t="str">
            <v>NV</v>
          </cell>
          <cell r="E82">
            <v>2754354</v>
          </cell>
        </row>
        <row r="83">
          <cell r="A83">
            <v>2012</v>
          </cell>
          <cell r="C83" t="str">
            <v>NH</v>
          </cell>
          <cell r="E83">
            <v>1321617</v>
          </cell>
        </row>
        <row r="84">
          <cell r="A84">
            <v>2012</v>
          </cell>
          <cell r="C84" t="str">
            <v>NJ</v>
          </cell>
          <cell r="E84">
            <v>8867749</v>
          </cell>
        </row>
        <row r="85">
          <cell r="A85">
            <v>2012</v>
          </cell>
          <cell r="C85" t="str">
            <v>NM</v>
          </cell>
          <cell r="E85">
            <v>2083540</v>
          </cell>
        </row>
        <row r="86">
          <cell r="A86">
            <v>2012</v>
          </cell>
          <cell r="C86" t="str">
            <v>NY</v>
          </cell>
          <cell r="E86">
            <v>19576125</v>
          </cell>
        </row>
        <row r="87">
          <cell r="A87">
            <v>2012</v>
          </cell>
          <cell r="C87" t="str">
            <v>NC</v>
          </cell>
          <cell r="E87">
            <v>9748364</v>
          </cell>
        </row>
        <row r="88">
          <cell r="A88">
            <v>2012</v>
          </cell>
          <cell r="C88" t="str">
            <v>ND</v>
          </cell>
          <cell r="E88">
            <v>701345</v>
          </cell>
        </row>
        <row r="89">
          <cell r="A89">
            <v>2012</v>
          </cell>
          <cell r="C89" t="str">
            <v>OH</v>
          </cell>
          <cell r="E89">
            <v>11553031</v>
          </cell>
        </row>
        <row r="90">
          <cell r="A90">
            <v>2012</v>
          </cell>
          <cell r="C90" t="str">
            <v>OK</v>
          </cell>
          <cell r="E90">
            <v>3815780</v>
          </cell>
        </row>
        <row r="91">
          <cell r="A91">
            <v>2012</v>
          </cell>
          <cell r="C91" t="str">
            <v>OR</v>
          </cell>
          <cell r="E91">
            <v>3899801</v>
          </cell>
        </row>
        <row r="92">
          <cell r="A92">
            <v>2012</v>
          </cell>
          <cell r="C92" t="str">
            <v>PA</v>
          </cell>
          <cell r="E92">
            <v>12764475</v>
          </cell>
        </row>
        <row r="93">
          <cell r="A93">
            <v>2012</v>
          </cell>
          <cell r="C93" t="str">
            <v>RI</v>
          </cell>
          <cell r="E93">
            <v>1050304</v>
          </cell>
        </row>
        <row r="94">
          <cell r="A94">
            <v>2012</v>
          </cell>
          <cell r="C94" t="str">
            <v>SC</v>
          </cell>
          <cell r="E94">
            <v>4723417</v>
          </cell>
        </row>
        <row r="95">
          <cell r="A95">
            <v>2012</v>
          </cell>
          <cell r="C95" t="str">
            <v>SD</v>
          </cell>
          <cell r="E95">
            <v>834047</v>
          </cell>
        </row>
        <row r="96">
          <cell r="A96">
            <v>2012</v>
          </cell>
          <cell r="C96" t="str">
            <v>TN</v>
          </cell>
          <cell r="E96">
            <v>6454914</v>
          </cell>
        </row>
        <row r="97">
          <cell r="A97">
            <v>2012</v>
          </cell>
          <cell r="C97" t="str">
            <v>TX</v>
          </cell>
          <cell r="E97">
            <v>26060796</v>
          </cell>
        </row>
        <row r="98">
          <cell r="A98">
            <v>2012</v>
          </cell>
          <cell r="C98" t="str">
            <v>US</v>
          </cell>
          <cell r="E98">
            <v>313873685</v>
          </cell>
        </row>
        <row r="99">
          <cell r="A99">
            <v>2012</v>
          </cell>
          <cell r="C99" t="str">
            <v>UT</v>
          </cell>
          <cell r="E99">
            <v>2854871</v>
          </cell>
        </row>
        <row r="100">
          <cell r="A100">
            <v>2012</v>
          </cell>
          <cell r="C100" t="str">
            <v>VT</v>
          </cell>
          <cell r="E100">
            <v>625953</v>
          </cell>
        </row>
        <row r="101">
          <cell r="A101">
            <v>2012</v>
          </cell>
          <cell r="C101" t="str">
            <v>VA</v>
          </cell>
          <cell r="E101">
            <v>8186628</v>
          </cell>
        </row>
        <row r="102">
          <cell r="A102">
            <v>2012</v>
          </cell>
          <cell r="C102" t="str">
            <v>WA</v>
          </cell>
          <cell r="E102">
            <v>6895318</v>
          </cell>
        </row>
        <row r="103">
          <cell r="A103">
            <v>2012</v>
          </cell>
          <cell r="C103" t="str">
            <v>WV</v>
          </cell>
          <cell r="E103">
            <v>1856680</v>
          </cell>
        </row>
        <row r="104">
          <cell r="A104">
            <v>2012</v>
          </cell>
          <cell r="C104" t="str">
            <v>WI</v>
          </cell>
          <cell r="E104">
            <v>5724554</v>
          </cell>
        </row>
        <row r="105">
          <cell r="A105">
            <v>2012</v>
          </cell>
          <cell r="C105" t="str">
            <v>WY</v>
          </cell>
          <cell r="E105">
            <v>576626</v>
          </cell>
        </row>
        <row r="106">
          <cell r="A106">
            <v>2011</v>
          </cell>
          <cell r="C106" t="str">
            <v>AL</v>
          </cell>
          <cell r="E106">
            <v>4801627</v>
          </cell>
        </row>
        <row r="107">
          <cell r="A107">
            <v>2011</v>
          </cell>
          <cell r="C107" t="str">
            <v>AK</v>
          </cell>
          <cell r="E107">
            <v>723375</v>
          </cell>
        </row>
        <row r="108">
          <cell r="A108">
            <v>2011</v>
          </cell>
          <cell r="C108" t="str">
            <v>AZ</v>
          </cell>
          <cell r="E108">
            <v>6468796</v>
          </cell>
        </row>
        <row r="109">
          <cell r="A109">
            <v>2011</v>
          </cell>
          <cell r="C109" t="str">
            <v>AR</v>
          </cell>
          <cell r="E109">
            <v>2938506</v>
          </cell>
        </row>
        <row r="110">
          <cell r="A110">
            <v>2011</v>
          </cell>
          <cell r="C110" t="str">
            <v>CA</v>
          </cell>
          <cell r="E110">
            <v>37668681</v>
          </cell>
        </row>
        <row r="111">
          <cell r="A111">
            <v>2011</v>
          </cell>
          <cell r="C111" t="str">
            <v>CO</v>
          </cell>
          <cell r="E111">
            <v>5118400</v>
          </cell>
        </row>
        <row r="112">
          <cell r="A112">
            <v>2011</v>
          </cell>
          <cell r="C112" t="str">
            <v>CT</v>
          </cell>
          <cell r="E112">
            <v>3588948</v>
          </cell>
        </row>
        <row r="113">
          <cell r="A113">
            <v>2011</v>
          </cell>
          <cell r="C113" t="str">
            <v>DE</v>
          </cell>
          <cell r="E113">
            <v>907985</v>
          </cell>
        </row>
        <row r="114">
          <cell r="A114">
            <v>2011</v>
          </cell>
          <cell r="C114" t="str">
            <v>DC</v>
          </cell>
          <cell r="E114">
            <v>619624</v>
          </cell>
        </row>
        <row r="115">
          <cell r="A115">
            <v>2011</v>
          </cell>
          <cell r="C115" t="str">
            <v>FL</v>
          </cell>
          <cell r="E115">
            <v>19083482</v>
          </cell>
        </row>
        <row r="116">
          <cell r="A116">
            <v>2011</v>
          </cell>
          <cell r="C116" t="str">
            <v>GA</v>
          </cell>
          <cell r="E116">
            <v>9810181</v>
          </cell>
        </row>
        <row r="117">
          <cell r="A117">
            <v>2011</v>
          </cell>
          <cell r="C117" t="str">
            <v>HI</v>
          </cell>
          <cell r="E117">
            <v>1376897</v>
          </cell>
        </row>
        <row r="118">
          <cell r="A118">
            <v>2011</v>
          </cell>
          <cell r="C118" t="str">
            <v>ID</v>
          </cell>
          <cell r="E118">
            <v>1583930</v>
          </cell>
        </row>
        <row r="119">
          <cell r="A119">
            <v>2011</v>
          </cell>
          <cell r="C119" t="str">
            <v>IL</v>
          </cell>
          <cell r="E119">
            <v>12855970</v>
          </cell>
        </row>
        <row r="120">
          <cell r="A120">
            <v>2011</v>
          </cell>
          <cell r="C120" t="str">
            <v>IN</v>
          </cell>
          <cell r="E120">
            <v>6516336</v>
          </cell>
        </row>
        <row r="121">
          <cell r="A121">
            <v>2011</v>
          </cell>
          <cell r="C121" t="str">
            <v>IA</v>
          </cell>
          <cell r="E121">
            <v>3064102</v>
          </cell>
        </row>
        <row r="122">
          <cell r="A122">
            <v>2011</v>
          </cell>
          <cell r="C122" t="str">
            <v>KS</v>
          </cell>
          <cell r="E122">
            <v>2869548</v>
          </cell>
        </row>
        <row r="123">
          <cell r="A123">
            <v>2011</v>
          </cell>
          <cell r="C123" t="str">
            <v>KY</v>
          </cell>
          <cell r="E123">
            <v>4366869</v>
          </cell>
        </row>
        <row r="124">
          <cell r="A124">
            <v>2011</v>
          </cell>
          <cell r="C124" t="str">
            <v>LA</v>
          </cell>
          <cell r="E124">
            <v>4575197</v>
          </cell>
        </row>
        <row r="125">
          <cell r="A125">
            <v>2011</v>
          </cell>
          <cell r="C125" t="str">
            <v>ME</v>
          </cell>
          <cell r="E125">
            <v>1327844</v>
          </cell>
        </row>
        <row r="126">
          <cell r="A126">
            <v>2011</v>
          </cell>
          <cell r="C126" t="str">
            <v>MD</v>
          </cell>
          <cell r="E126">
            <v>5840241</v>
          </cell>
        </row>
        <row r="127">
          <cell r="A127">
            <v>2011</v>
          </cell>
          <cell r="C127" t="str">
            <v>MA</v>
          </cell>
          <cell r="E127">
            <v>6606285</v>
          </cell>
        </row>
        <row r="128">
          <cell r="A128">
            <v>2011</v>
          </cell>
          <cell r="C128" t="str">
            <v>MI</v>
          </cell>
          <cell r="E128">
            <v>9874589</v>
          </cell>
        </row>
        <row r="129">
          <cell r="A129">
            <v>2011</v>
          </cell>
          <cell r="C129" t="str">
            <v>MN</v>
          </cell>
          <cell r="E129">
            <v>5347108</v>
          </cell>
        </row>
        <row r="130">
          <cell r="A130">
            <v>2011</v>
          </cell>
          <cell r="C130" t="str">
            <v>MS</v>
          </cell>
          <cell r="E130">
            <v>2977886</v>
          </cell>
        </row>
        <row r="131">
          <cell r="A131">
            <v>2011</v>
          </cell>
          <cell r="C131" t="str">
            <v>MO</v>
          </cell>
          <cell r="E131">
            <v>6010065</v>
          </cell>
        </row>
        <row r="132">
          <cell r="A132">
            <v>2011</v>
          </cell>
          <cell r="C132" t="str">
            <v>MT</v>
          </cell>
          <cell r="E132">
            <v>997600</v>
          </cell>
        </row>
        <row r="133">
          <cell r="A133">
            <v>2011</v>
          </cell>
          <cell r="C133" t="str">
            <v>NE</v>
          </cell>
          <cell r="E133">
            <v>1841749</v>
          </cell>
        </row>
        <row r="134">
          <cell r="A134">
            <v>2011</v>
          </cell>
          <cell r="C134" t="str">
            <v>NV</v>
          </cell>
          <cell r="E134">
            <v>2717951</v>
          </cell>
        </row>
        <row r="135">
          <cell r="A135">
            <v>2011</v>
          </cell>
          <cell r="C135" t="str">
            <v>NH</v>
          </cell>
          <cell r="E135">
            <v>1318075</v>
          </cell>
        </row>
        <row r="136">
          <cell r="A136">
            <v>2011</v>
          </cell>
          <cell r="C136" t="str">
            <v>NJ</v>
          </cell>
          <cell r="E136">
            <v>8836639</v>
          </cell>
        </row>
        <row r="137">
          <cell r="A137">
            <v>2011</v>
          </cell>
          <cell r="C137" t="str">
            <v>NM</v>
          </cell>
          <cell r="E137">
            <v>2077919</v>
          </cell>
        </row>
        <row r="138">
          <cell r="A138">
            <v>2011</v>
          </cell>
          <cell r="C138" t="str">
            <v>NY</v>
          </cell>
          <cell r="E138">
            <v>19502728</v>
          </cell>
        </row>
        <row r="139">
          <cell r="A139">
            <v>2011</v>
          </cell>
          <cell r="C139" t="str">
            <v>NC</v>
          </cell>
          <cell r="E139">
            <v>9651377</v>
          </cell>
        </row>
        <row r="140">
          <cell r="A140">
            <v>2011</v>
          </cell>
          <cell r="C140" t="str">
            <v>ND</v>
          </cell>
          <cell r="E140">
            <v>684867</v>
          </cell>
        </row>
        <row r="141">
          <cell r="A141">
            <v>2011</v>
          </cell>
          <cell r="C141" t="str">
            <v>OH</v>
          </cell>
          <cell r="E141">
            <v>11549772</v>
          </cell>
        </row>
        <row r="142">
          <cell r="A142">
            <v>2011</v>
          </cell>
          <cell r="C142" t="str">
            <v>OK</v>
          </cell>
          <cell r="E142">
            <v>3785534</v>
          </cell>
        </row>
        <row r="143">
          <cell r="A143">
            <v>2011</v>
          </cell>
          <cell r="C143" t="str">
            <v>OR</v>
          </cell>
          <cell r="E143">
            <v>3867937</v>
          </cell>
        </row>
        <row r="144">
          <cell r="A144">
            <v>2011</v>
          </cell>
          <cell r="C144" t="str">
            <v>PA</v>
          </cell>
          <cell r="E144">
            <v>12741310</v>
          </cell>
        </row>
        <row r="145">
          <cell r="A145">
            <v>2011</v>
          </cell>
          <cell r="C145" t="str">
            <v>RI</v>
          </cell>
          <cell r="E145">
            <v>1050350</v>
          </cell>
        </row>
        <row r="146">
          <cell r="A146">
            <v>2011</v>
          </cell>
          <cell r="C146" t="str">
            <v>SC</v>
          </cell>
          <cell r="E146">
            <v>4673509</v>
          </cell>
        </row>
        <row r="147">
          <cell r="A147">
            <v>2011</v>
          </cell>
          <cell r="C147" t="str">
            <v>SD</v>
          </cell>
          <cell r="E147">
            <v>823772</v>
          </cell>
        </row>
        <row r="148">
          <cell r="A148">
            <v>2011</v>
          </cell>
          <cell r="C148" t="str">
            <v>TN</v>
          </cell>
          <cell r="E148">
            <v>6398361</v>
          </cell>
        </row>
        <row r="149">
          <cell r="A149">
            <v>2011</v>
          </cell>
          <cell r="C149" t="str">
            <v>TX</v>
          </cell>
          <cell r="E149">
            <v>25640909</v>
          </cell>
        </row>
        <row r="150">
          <cell r="A150">
            <v>2011</v>
          </cell>
          <cell r="C150" t="str">
            <v>US</v>
          </cell>
          <cell r="E150">
            <v>311582564</v>
          </cell>
        </row>
        <row r="151">
          <cell r="A151">
            <v>2011</v>
          </cell>
          <cell r="C151" t="str">
            <v>UT</v>
          </cell>
          <cell r="E151">
            <v>2814784</v>
          </cell>
        </row>
        <row r="152">
          <cell r="A152">
            <v>2011</v>
          </cell>
          <cell r="C152" t="str">
            <v>VT</v>
          </cell>
          <cell r="E152">
            <v>626320</v>
          </cell>
        </row>
        <row r="153">
          <cell r="A153">
            <v>2011</v>
          </cell>
          <cell r="C153" t="str">
            <v>VA</v>
          </cell>
          <cell r="E153">
            <v>8105850</v>
          </cell>
        </row>
        <row r="154">
          <cell r="A154">
            <v>2011</v>
          </cell>
          <cell r="C154" t="str">
            <v>WA</v>
          </cell>
          <cell r="E154">
            <v>6821481</v>
          </cell>
        </row>
        <row r="155">
          <cell r="A155">
            <v>2011</v>
          </cell>
          <cell r="C155" t="str">
            <v>WV</v>
          </cell>
          <cell r="E155">
            <v>1855184</v>
          </cell>
        </row>
        <row r="156">
          <cell r="A156">
            <v>2011</v>
          </cell>
          <cell r="C156" t="str">
            <v>WI</v>
          </cell>
          <cell r="E156">
            <v>5708785</v>
          </cell>
        </row>
        <row r="157">
          <cell r="A157">
            <v>2011</v>
          </cell>
          <cell r="C157" t="str">
            <v>WY</v>
          </cell>
          <cell r="E157">
            <v>567329</v>
          </cell>
        </row>
        <row r="158">
          <cell r="A158">
            <v>2010</v>
          </cell>
          <cell r="C158" t="str">
            <v>AL</v>
          </cell>
          <cell r="E158">
            <v>4785570</v>
          </cell>
        </row>
        <row r="159">
          <cell r="A159">
            <v>2010</v>
          </cell>
          <cell r="C159" t="str">
            <v>AK</v>
          </cell>
          <cell r="E159">
            <v>713868</v>
          </cell>
        </row>
        <row r="160">
          <cell r="A160">
            <v>2010</v>
          </cell>
          <cell r="C160" t="str">
            <v>AZ</v>
          </cell>
          <cell r="E160">
            <v>6408790</v>
          </cell>
        </row>
        <row r="161">
          <cell r="A161">
            <v>2010</v>
          </cell>
          <cell r="C161" t="str">
            <v>AR</v>
          </cell>
          <cell r="E161">
            <v>2922280</v>
          </cell>
        </row>
        <row r="162">
          <cell r="A162">
            <v>2010</v>
          </cell>
          <cell r="C162" t="str">
            <v>CA</v>
          </cell>
          <cell r="E162">
            <v>37333601</v>
          </cell>
        </row>
        <row r="163">
          <cell r="A163">
            <v>2010</v>
          </cell>
          <cell r="C163" t="str">
            <v>CO</v>
          </cell>
          <cell r="E163">
            <v>5048196</v>
          </cell>
        </row>
        <row r="164">
          <cell r="A164">
            <v>2010</v>
          </cell>
          <cell r="C164" t="str">
            <v>CT</v>
          </cell>
          <cell r="E164">
            <v>3579210</v>
          </cell>
        </row>
        <row r="165">
          <cell r="A165">
            <v>2010</v>
          </cell>
          <cell r="C165" t="str">
            <v>DE</v>
          </cell>
          <cell r="E165">
            <v>899711</v>
          </cell>
        </row>
        <row r="166">
          <cell r="A166">
            <v>2010</v>
          </cell>
          <cell r="C166" t="str">
            <v>DC</v>
          </cell>
          <cell r="E166">
            <v>605125</v>
          </cell>
        </row>
        <row r="167">
          <cell r="A167">
            <v>2010</v>
          </cell>
          <cell r="C167" t="str">
            <v>FL</v>
          </cell>
          <cell r="E167">
            <v>18846054</v>
          </cell>
        </row>
        <row r="168">
          <cell r="A168">
            <v>2010</v>
          </cell>
          <cell r="C168" t="str">
            <v>GA</v>
          </cell>
          <cell r="E168">
            <v>9713248</v>
          </cell>
        </row>
        <row r="169">
          <cell r="A169">
            <v>2010</v>
          </cell>
          <cell r="C169" t="str">
            <v>HI</v>
          </cell>
          <cell r="E169">
            <v>1363731</v>
          </cell>
        </row>
        <row r="170">
          <cell r="A170">
            <v>2010</v>
          </cell>
          <cell r="C170" t="str">
            <v>ID</v>
          </cell>
          <cell r="E170">
            <v>1570718</v>
          </cell>
        </row>
        <row r="171">
          <cell r="A171">
            <v>2010</v>
          </cell>
          <cell r="C171" t="str">
            <v>IL</v>
          </cell>
          <cell r="E171">
            <v>12839695</v>
          </cell>
        </row>
        <row r="172">
          <cell r="A172">
            <v>2010</v>
          </cell>
          <cell r="C172" t="str">
            <v>IN</v>
          </cell>
          <cell r="E172">
            <v>6489965</v>
          </cell>
        </row>
        <row r="173">
          <cell r="A173">
            <v>2010</v>
          </cell>
          <cell r="C173" t="str">
            <v>IA</v>
          </cell>
          <cell r="E173">
            <v>3050314</v>
          </cell>
        </row>
        <row r="174">
          <cell r="A174">
            <v>2010</v>
          </cell>
          <cell r="C174" t="str">
            <v>KS</v>
          </cell>
          <cell r="E174">
            <v>2858910</v>
          </cell>
        </row>
        <row r="175">
          <cell r="A175">
            <v>2010</v>
          </cell>
          <cell r="C175" t="str">
            <v>KY</v>
          </cell>
          <cell r="E175">
            <v>4347698</v>
          </cell>
        </row>
        <row r="176">
          <cell r="A176">
            <v>2010</v>
          </cell>
          <cell r="C176" t="str">
            <v>LA</v>
          </cell>
          <cell r="E176">
            <v>4545392</v>
          </cell>
        </row>
        <row r="177">
          <cell r="A177">
            <v>2010</v>
          </cell>
          <cell r="C177" t="str">
            <v>ME</v>
          </cell>
          <cell r="E177">
            <v>1327366</v>
          </cell>
        </row>
        <row r="178">
          <cell r="A178">
            <v>2010</v>
          </cell>
          <cell r="C178" t="str">
            <v>MD</v>
          </cell>
          <cell r="E178">
            <v>5787193</v>
          </cell>
        </row>
        <row r="179">
          <cell r="A179">
            <v>2010</v>
          </cell>
          <cell r="C179" t="str">
            <v>MA</v>
          </cell>
          <cell r="E179">
            <v>6563263</v>
          </cell>
        </row>
        <row r="180">
          <cell r="A180">
            <v>2010</v>
          </cell>
          <cell r="C180" t="str">
            <v>MI</v>
          </cell>
          <cell r="E180">
            <v>9876149</v>
          </cell>
        </row>
        <row r="181">
          <cell r="A181">
            <v>2010</v>
          </cell>
          <cell r="C181" t="str">
            <v>MN</v>
          </cell>
          <cell r="E181">
            <v>5310337</v>
          </cell>
        </row>
        <row r="182">
          <cell r="A182">
            <v>2010</v>
          </cell>
          <cell r="C182" t="str">
            <v>MS</v>
          </cell>
          <cell r="E182">
            <v>2970047</v>
          </cell>
        </row>
        <row r="183">
          <cell r="A183">
            <v>2010</v>
          </cell>
          <cell r="C183" t="str">
            <v>MO</v>
          </cell>
          <cell r="E183">
            <v>5996063</v>
          </cell>
        </row>
        <row r="184">
          <cell r="A184">
            <v>2010</v>
          </cell>
          <cell r="C184" t="str">
            <v>MT</v>
          </cell>
          <cell r="E184">
            <v>990527</v>
          </cell>
        </row>
        <row r="185">
          <cell r="A185">
            <v>2010</v>
          </cell>
          <cell r="C185" t="str">
            <v>NE</v>
          </cell>
          <cell r="E185">
            <v>1829838</v>
          </cell>
        </row>
        <row r="186">
          <cell r="A186">
            <v>2010</v>
          </cell>
          <cell r="C186" t="str">
            <v>NV</v>
          </cell>
          <cell r="E186">
            <v>2703230</v>
          </cell>
        </row>
        <row r="187">
          <cell r="A187">
            <v>2010</v>
          </cell>
          <cell r="C187" t="str">
            <v>NH</v>
          </cell>
          <cell r="E187">
            <v>1316614</v>
          </cell>
        </row>
        <row r="188">
          <cell r="A188">
            <v>2010</v>
          </cell>
          <cell r="C188" t="str">
            <v>NJ</v>
          </cell>
          <cell r="E188">
            <v>8802707</v>
          </cell>
        </row>
        <row r="189">
          <cell r="A189">
            <v>2010</v>
          </cell>
          <cell r="C189" t="str">
            <v>NM</v>
          </cell>
          <cell r="E189">
            <v>2064982</v>
          </cell>
        </row>
        <row r="190">
          <cell r="A190">
            <v>2010</v>
          </cell>
          <cell r="C190" t="str">
            <v>NY</v>
          </cell>
          <cell r="E190">
            <v>19398228</v>
          </cell>
        </row>
        <row r="191">
          <cell r="A191">
            <v>2010</v>
          </cell>
          <cell r="C191" t="str">
            <v>NC</v>
          </cell>
          <cell r="E191">
            <v>9559533</v>
          </cell>
        </row>
        <row r="192">
          <cell r="A192">
            <v>2010</v>
          </cell>
          <cell r="C192" t="str">
            <v>ND</v>
          </cell>
          <cell r="E192">
            <v>674344</v>
          </cell>
        </row>
        <row r="193">
          <cell r="A193">
            <v>2010</v>
          </cell>
          <cell r="C193" t="str">
            <v>OH</v>
          </cell>
          <cell r="E193">
            <v>11545435</v>
          </cell>
        </row>
        <row r="194">
          <cell r="A194">
            <v>2010</v>
          </cell>
          <cell r="C194" t="str">
            <v>OK</v>
          </cell>
          <cell r="E194">
            <v>3759263</v>
          </cell>
        </row>
        <row r="195">
          <cell r="A195">
            <v>2010</v>
          </cell>
          <cell r="C195" t="str">
            <v>OR</v>
          </cell>
          <cell r="E195">
            <v>3837208</v>
          </cell>
        </row>
        <row r="196">
          <cell r="A196">
            <v>2010</v>
          </cell>
          <cell r="C196" t="str">
            <v>PA</v>
          </cell>
          <cell r="E196">
            <v>12710472</v>
          </cell>
        </row>
        <row r="197">
          <cell r="A197">
            <v>2010</v>
          </cell>
          <cell r="C197" t="str">
            <v>RI</v>
          </cell>
          <cell r="E197">
            <v>1052669</v>
          </cell>
        </row>
        <row r="198">
          <cell r="A198">
            <v>2010</v>
          </cell>
          <cell r="C198" t="str">
            <v>SC</v>
          </cell>
          <cell r="E198">
            <v>4636361</v>
          </cell>
        </row>
        <row r="199">
          <cell r="A199">
            <v>2010</v>
          </cell>
          <cell r="C199" t="str">
            <v>SD</v>
          </cell>
          <cell r="E199">
            <v>816211</v>
          </cell>
        </row>
        <row r="200">
          <cell r="A200">
            <v>2010</v>
          </cell>
          <cell r="C200" t="str">
            <v>TN</v>
          </cell>
          <cell r="E200">
            <v>6356683</v>
          </cell>
        </row>
        <row r="201">
          <cell r="A201">
            <v>2010</v>
          </cell>
          <cell r="C201" t="str">
            <v>TX</v>
          </cell>
          <cell r="E201">
            <v>25245178</v>
          </cell>
        </row>
        <row r="202">
          <cell r="A202">
            <v>2010</v>
          </cell>
          <cell r="C202" t="str">
            <v>US</v>
          </cell>
          <cell r="E202">
            <v>309326295</v>
          </cell>
        </row>
        <row r="203">
          <cell r="A203">
            <v>2010</v>
          </cell>
          <cell r="C203" t="str">
            <v>UT</v>
          </cell>
          <cell r="E203">
            <v>2774424</v>
          </cell>
        </row>
        <row r="204">
          <cell r="A204">
            <v>2010</v>
          </cell>
          <cell r="C204" t="str">
            <v>VT</v>
          </cell>
          <cell r="E204">
            <v>625793</v>
          </cell>
        </row>
        <row r="205">
          <cell r="A205">
            <v>2010</v>
          </cell>
          <cell r="C205" t="str">
            <v>VA</v>
          </cell>
          <cell r="E205">
            <v>8024417</v>
          </cell>
        </row>
        <row r="206">
          <cell r="A206">
            <v>2010</v>
          </cell>
          <cell r="C206" t="str">
            <v>WA</v>
          </cell>
          <cell r="E206">
            <v>6742256</v>
          </cell>
        </row>
        <row r="207">
          <cell r="A207">
            <v>2010</v>
          </cell>
          <cell r="C207" t="str">
            <v>WV</v>
          </cell>
          <cell r="E207">
            <v>1854146</v>
          </cell>
        </row>
        <row r="208">
          <cell r="A208">
            <v>2010</v>
          </cell>
          <cell r="C208" t="str">
            <v>WI</v>
          </cell>
          <cell r="E208">
            <v>5689060</v>
          </cell>
        </row>
        <row r="209">
          <cell r="A209">
            <v>2010</v>
          </cell>
          <cell r="C209" t="str">
            <v>WY</v>
          </cell>
          <cell r="E209">
            <v>564222</v>
          </cell>
        </row>
        <row r="210">
          <cell r="A210">
            <v>2009</v>
          </cell>
          <cell r="C210" t="str">
            <v>AL</v>
          </cell>
          <cell r="E210">
            <v>4757938</v>
          </cell>
        </row>
        <row r="211">
          <cell r="A211">
            <v>2009</v>
          </cell>
          <cell r="C211" t="str">
            <v>AK</v>
          </cell>
          <cell r="E211">
            <v>698895</v>
          </cell>
        </row>
        <row r="212">
          <cell r="A212">
            <v>2009</v>
          </cell>
          <cell r="C212" t="str">
            <v>AZ</v>
          </cell>
          <cell r="E212">
            <v>6343154</v>
          </cell>
        </row>
        <row r="213">
          <cell r="A213">
            <v>2009</v>
          </cell>
          <cell r="C213" t="str">
            <v>AR</v>
          </cell>
          <cell r="E213">
            <v>2896843</v>
          </cell>
        </row>
        <row r="214">
          <cell r="A214">
            <v>2009</v>
          </cell>
          <cell r="C214" t="str">
            <v>CA</v>
          </cell>
          <cell r="E214">
            <v>36961229</v>
          </cell>
        </row>
        <row r="215">
          <cell r="A215">
            <v>2009</v>
          </cell>
          <cell r="C215" t="str">
            <v>CO</v>
          </cell>
          <cell r="E215">
            <v>4972195</v>
          </cell>
        </row>
        <row r="216">
          <cell r="A216">
            <v>2009</v>
          </cell>
          <cell r="C216" t="str">
            <v>CT</v>
          </cell>
          <cell r="E216">
            <v>3561807</v>
          </cell>
        </row>
        <row r="217">
          <cell r="A217">
            <v>2009</v>
          </cell>
          <cell r="C217" t="str">
            <v>DE</v>
          </cell>
          <cell r="E217">
            <v>891730</v>
          </cell>
        </row>
        <row r="218">
          <cell r="A218">
            <v>2009</v>
          </cell>
          <cell r="C218" t="str">
            <v>DC</v>
          </cell>
          <cell r="E218">
            <v>592228</v>
          </cell>
        </row>
        <row r="219">
          <cell r="A219">
            <v>2009</v>
          </cell>
          <cell r="C219" t="str">
            <v>FL</v>
          </cell>
          <cell r="E219">
            <v>18652644</v>
          </cell>
        </row>
        <row r="220">
          <cell r="A220">
            <v>2009</v>
          </cell>
          <cell r="C220" t="str">
            <v>GA</v>
          </cell>
          <cell r="E220">
            <v>9620846</v>
          </cell>
        </row>
        <row r="221">
          <cell r="A221">
            <v>2009</v>
          </cell>
          <cell r="C221" t="str">
            <v>HI</v>
          </cell>
          <cell r="E221">
            <v>1346717</v>
          </cell>
        </row>
        <row r="222">
          <cell r="A222">
            <v>2009</v>
          </cell>
          <cell r="C222" t="str">
            <v>ID</v>
          </cell>
          <cell r="E222">
            <v>1554439</v>
          </cell>
        </row>
        <row r="223">
          <cell r="A223">
            <v>2009</v>
          </cell>
          <cell r="C223" t="str">
            <v>IL</v>
          </cell>
          <cell r="E223">
            <v>12796778</v>
          </cell>
        </row>
        <row r="224">
          <cell r="A224">
            <v>2009</v>
          </cell>
          <cell r="C224" t="str">
            <v>IN</v>
          </cell>
          <cell r="E224">
            <v>6459325</v>
          </cell>
        </row>
        <row r="225">
          <cell r="A225">
            <v>2009</v>
          </cell>
          <cell r="C225" t="str">
            <v>IA</v>
          </cell>
          <cell r="E225">
            <v>3032870</v>
          </cell>
        </row>
        <row r="226">
          <cell r="A226">
            <v>2009</v>
          </cell>
          <cell r="C226" t="str">
            <v>KS</v>
          </cell>
          <cell r="E226">
            <v>2832704</v>
          </cell>
        </row>
        <row r="227">
          <cell r="A227">
            <v>2009</v>
          </cell>
          <cell r="C227" t="str">
            <v>KY</v>
          </cell>
          <cell r="E227">
            <v>4317074</v>
          </cell>
        </row>
        <row r="228">
          <cell r="A228">
            <v>2009</v>
          </cell>
          <cell r="C228" t="str">
            <v>LA</v>
          </cell>
          <cell r="E228">
            <v>4491648</v>
          </cell>
        </row>
        <row r="229">
          <cell r="A229">
            <v>2009</v>
          </cell>
          <cell r="C229" t="str">
            <v>ME</v>
          </cell>
          <cell r="E229">
            <v>1329590</v>
          </cell>
        </row>
        <row r="230">
          <cell r="A230">
            <v>2009</v>
          </cell>
          <cell r="C230" t="str">
            <v>MD</v>
          </cell>
          <cell r="E230">
            <v>5730388</v>
          </cell>
        </row>
        <row r="231">
          <cell r="A231">
            <v>2009</v>
          </cell>
          <cell r="C231" t="str">
            <v>MA</v>
          </cell>
          <cell r="E231">
            <v>6517613</v>
          </cell>
        </row>
        <row r="232">
          <cell r="A232">
            <v>2009</v>
          </cell>
          <cell r="C232" t="str">
            <v>MI</v>
          </cell>
          <cell r="E232">
            <v>9901591</v>
          </cell>
        </row>
        <row r="233">
          <cell r="A233">
            <v>2009</v>
          </cell>
          <cell r="C233" t="str">
            <v>MN</v>
          </cell>
          <cell r="E233">
            <v>5281203</v>
          </cell>
        </row>
        <row r="234">
          <cell r="A234">
            <v>2009</v>
          </cell>
          <cell r="C234" t="str">
            <v>MS</v>
          </cell>
          <cell r="E234">
            <v>2958774</v>
          </cell>
        </row>
        <row r="235">
          <cell r="A235">
            <v>2009</v>
          </cell>
          <cell r="C235" t="str">
            <v>MO</v>
          </cell>
          <cell r="E235">
            <v>5961088</v>
          </cell>
        </row>
        <row r="236">
          <cell r="A236">
            <v>2009</v>
          </cell>
          <cell r="C236" t="str">
            <v>MT</v>
          </cell>
          <cell r="E236">
            <v>983982</v>
          </cell>
        </row>
        <row r="237">
          <cell r="A237">
            <v>2009</v>
          </cell>
          <cell r="C237" t="str">
            <v>NE</v>
          </cell>
          <cell r="E237">
            <v>1812683</v>
          </cell>
        </row>
        <row r="238">
          <cell r="A238">
            <v>2009</v>
          </cell>
          <cell r="C238" t="str">
            <v>NV</v>
          </cell>
          <cell r="E238">
            <v>2684665</v>
          </cell>
        </row>
        <row r="239">
          <cell r="A239">
            <v>2009</v>
          </cell>
          <cell r="C239" t="str">
            <v>NH</v>
          </cell>
          <cell r="E239">
            <v>1316102</v>
          </cell>
        </row>
        <row r="240">
          <cell r="A240">
            <v>2009</v>
          </cell>
          <cell r="C240" t="str">
            <v>NJ</v>
          </cell>
          <cell r="E240">
            <v>8755602</v>
          </cell>
        </row>
        <row r="241">
          <cell r="A241">
            <v>2009</v>
          </cell>
          <cell r="C241" t="str">
            <v>NM</v>
          </cell>
          <cell r="E241">
            <v>2036802</v>
          </cell>
        </row>
        <row r="242">
          <cell r="A242">
            <v>2009</v>
          </cell>
          <cell r="C242" t="str">
            <v>NY</v>
          </cell>
          <cell r="E242">
            <v>19307066</v>
          </cell>
        </row>
        <row r="243">
          <cell r="A243">
            <v>2009</v>
          </cell>
          <cell r="C243" t="str">
            <v>NC</v>
          </cell>
          <cell r="E243">
            <v>9449566</v>
          </cell>
        </row>
        <row r="244">
          <cell r="A244">
            <v>2009</v>
          </cell>
          <cell r="C244" t="str">
            <v>ND</v>
          </cell>
          <cell r="E244">
            <v>664968</v>
          </cell>
        </row>
        <row r="245">
          <cell r="A245">
            <v>2009</v>
          </cell>
          <cell r="C245" t="str">
            <v>OH</v>
          </cell>
          <cell r="E245">
            <v>11528896</v>
          </cell>
        </row>
        <row r="246">
          <cell r="A246">
            <v>2009</v>
          </cell>
          <cell r="C246" t="str">
            <v>OK</v>
          </cell>
          <cell r="E246">
            <v>3717572</v>
          </cell>
        </row>
        <row r="247">
          <cell r="A247">
            <v>2009</v>
          </cell>
          <cell r="C247" t="str">
            <v>OR</v>
          </cell>
          <cell r="E247">
            <v>3808600</v>
          </cell>
        </row>
        <row r="248">
          <cell r="A248">
            <v>2009</v>
          </cell>
          <cell r="C248" t="str">
            <v>PA</v>
          </cell>
          <cell r="E248">
            <v>12666858</v>
          </cell>
        </row>
        <row r="249">
          <cell r="A249">
            <v>2009</v>
          </cell>
          <cell r="C249" t="str">
            <v>RI</v>
          </cell>
          <cell r="E249">
            <v>1053646</v>
          </cell>
        </row>
        <row r="250">
          <cell r="A250">
            <v>2009</v>
          </cell>
          <cell r="C250" t="str">
            <v>SC</v>
          </cell>
          <cell r="E250">
            <v>4589872</v>
          </cell>
        </row>
        <row r="251">
          <cell r="A251">
            <v>2009</v>
          </cell>
          <cell r="C251" t="str">
            <v>SD</v>
          </cell>
          <cell r="E251">
            <v>807067</v>
          </cell>
        </row>
        <row r="252">
          <cell r="A252">
            <v>2009</v>
          </cell>
          <cell r="C252" t="str">
            <v>TN</v>
          </cell>
          <cell r="E252">
            <v>6306019</v>
          </cell>
        </row>
        <row r="253">
          <cell r="A253">
            <v>2009</v>
          </cell>
          <cell r="C253" t="str">
            <v>TX</v>
          </cell>
          <cell r="E253">
            <v>24801761</v>
          </cell>
        </row>
        <row r="254">
          <cell r="A254">
            <v>2009</v>
          </cell>
          <cell r="C254" t="str">
            <v>US</v>
          </cell>
          <cell r="E254">
            <v>306771529</v>
          </cell>
        </row>
        <row r="255">
          <cell r="A255">
            <v>2009</v>
          </cell>
          <cell r="C255" t="str">
            <v>UT</v>
          </cell>
          <cell r="E255">
            <v>2723421</v>
          </cell>
        </row>
        <row r="256">
          <cell r="A256">
            <v>2009</v>
          </cell>
          <cell r="C256" t="str">
            <v>VT</v>
          </cell>
          <cell r="E256">
            <v>624817</v>
          </cell>
        </row>
        <row r="257">
          <cell r="A257">
            <v>2009</v>
          </cell>
          <cell r="C257" t="str">
            <v>VA</v>
          </cell>
          <cell r="E257">
            <v>7925937</v>
          </cell>
        </row>
        <row r="258">
          <cell r="A258">
            <v>2009</v>
          </cell>
          <cell r="C258" t="str">
            <v>WA</v>
          </cell>
          <cell r="E258">
            <v>6667426</v>
          </cell>
        </row>
        <row r="259">
          <cell r="A259">
            <v>2009</v>
          </cell>
          <cell r="C259" t="str">
            <v>WV</v>
          </cell>
          <cell r="E259">
            <v>1847775</v>
          </cell>
        </row>
        <row r="260">
          <cell r="A260">
            <v>2009</v>
          </cell>
          <cell r="C260" t="str">
            <v>WI</v>
          </cell>
          <cell r="E260">
            <v>5669264</v>
          </cell>
        </row>
        <row r="261">
          <cell r="A261">
            <v>2009</v>
          </cell>
          <cell r="C261" t="str">
            <v>WY</v>
          </cell>
          <cell r="E261">
            <v>559851</v>
          </cell>
        </row>
        <row r="262">
          <cell r="A262">
            <v>2008</v>
          </cell>
          <cell r="C262" t="str">
            <v>AL</v>
          </cell>
          <cell r="E262">
            <v>4718206</v>
          </cell>
        </row>
        <row r="263">
          <cell r="A263">
            <v>2008</v>
          </cell>
          <cell r="C263" t="str">
            <v>AK</v>
          </cell>
          <cell r="E263">
            <v>687455</v>
          </cell>
        </row>
        <row r="264">
          <cell r="A264">
            <v>2008</v>
          </cell>
          <cell r="C264" t="str">
            <v>AZ</v>
          </cell>
          <cell r="E264">
            <v>6280362</v>
          </cell>
        </row>
        <row r="265">
          <cell r="A265">
            <v>2008</v>
          </cell>
          <cell r="C265" t="str">
            <v>AR</v>
          </cell>
          <cell r="E265">
            <v>2874554</v>
          </cell>
        </row>
        <row r="266">
          <cell r="A266">
            <v>2008</v>
          </cell>
          <cell r="C266" t="str">
            <v>CA</v>
          </cell>
          <cell r="E266">
            <v>36604337</v>
          </cell>
        </row>
        <row r="267">
          <cell r="A267">
            <v>2008</v>
          </cell>
          <cell r="C267" t="str">
            <v>CO</v>
          </cell>
          <cell r="E267">
            <v>4889730</v>
          </cell>
        </row>
        <row r="268">
          <cell r="A268">
            <v>2008</v>
          </cell>
          <cell r="C268" t="str">
            <v>CT</v>
          </cell>
          <cell r="E268">
            <v>3545579</v>
          </cell>
        </row>
        <row r="269">
          <cell r="A269">
            <v>2008</v>
          </cell>
          <cell r="C269" t="str">
            <v>DE</v>
          </cell>
          <cell r="E269">
            <v>883874</v>
          </cell>
        </row>
        <row r="270">
          <cell r="A270">
            <v>2008</v>
          </cell>
          <cell r="C270" t="str">
            <v>DC</v>
          </cell>
          <cell r="E270">
            <v>580236</v>
          </cell>
        </row>
        <row r="271">
          <cell r="A271">
            <v>2008</v>
          </cell>
          <cell r="C271" t="str">
            <v>FL</v>
          </cell>
          <cell r="E271">
            <v>18527305</v>
          </cell>
        </row>
        <row r="272">
          <cell r="A272">
            <v>2008</v>
          </cell>
          <cell r="C272" t="str">
            <v>GA</v>
          </cell>
          <cell r="E272">
            <v>9504843</v>
          </cell>
        </row>
        <row r="273">
          <cell r="A273">
            <v>2008</v>
          </cell>
          <cell r="C273" t="str">
            <v>HI</v>
          </cell>
          <cell r="E273">
            <v>1332213</v>
          </cell>
        </row>
        <row r="274">
          <cell r="A274">
            <v>2008</v>
          </cell>
          <cell r="C274" t="str">
            <v>ID</v>
          </cell>
          <cell r="E274">
            <v>1534320</v>
          </cell>
        </row>
        <row r="275">
          <cell r="A275">
            <v>2008</v>
          </cell>
          <cell r="C275" t="str">
            <v>IL</v>
          </cell>
          <cell r="E275">
            <v>12747038</v>
          </cell>
        </row>
        <row r="276">
          <cell r="A276">
            <v>2008</v>
          </cell>
          <cell r="C276" t="str">
            <v>IN</v>
          </cell>
          <cell r="E276">
            <v>6424806</v>
          </cell>
        </row>
        <row r="277">
          <cell r="A277">
            <v>2008</v>
          </cell>
          <cell r="C277" t="str">
            <v>IA</v>
          </cell>
          <cell r="E277">
            <v>3016734</v>
          </cell>
        </row>
        <row r="278">
          <cell r="A278">
            <v>2008</v>
          </cell>
          <cell r="C278" t="str">
            <v>KS</v>
          </cell>
          <cell r="E278">
            <v>2808076</v>
          </cell>
        </row>
        <row r="279">
          <cell r="A279">
            <v>2008</v>
          </cell>
          <cell r="C279" t="str">
            <v>KY</v>
          </cell>
          <cell r="E279">
            <v>4289878</v>
          </cell>
        </row>
        <row r="280">
          <cell r="A280">
            <v>2008</v>
          </cell>
          <cell r="C280" t="str">
            <v>LA</v>
          </cell>
          <cell r="E280">
            <v>4435586</v>
          </cell>
        </row>
        <row r="281">
          <cell r="A281">
            <v>2008</v>
          </cell>
          <cell r="C281" t="str">
            <v>ME</v>
          </cell>
          <cell r="E281">
            <v>1330509</v>
          </cell>
        </row>
        <row r="282">
          <cell r="A282">
            <v>2008</v>
          </cell>
          <cell r="C282" t="str">
            <v>MD</v>
          </cell>
          <cell r="E282">
            <v>5684965</v>
          </cell>
        </row>
        <row r="283">
          <cell r="A283">
            <v>2008</v>
          </cell>
          <cell r="C283" t="str">
            <v>MA</v>
          </cell>
          <cell r="E283">
            <v>6468967</v>
          </cell>
        </row>
        <row r="284">
          <cell r="A284">
            <v>2008</v>
          </cell>
          <cell r="C284" t="str">
            <v>MI</v>
          </cell>
          <cell r="E284">
            <v>9946889</v>
          </cell>
        </row>
        <row r="285">
          <cell r="A285">
            <v>2008</v>
          </cell>
          <cell r="C285" t="str">
            <v>MN</v>
          </cell>
          <cell r="E285">
            <v>5247018</v>
          </cell>
        </row>
        <row r="286">
          <cell r="A286">
            <v>2008</v>
          </cell>
          <cell r="C286" t="str">
            <v>MS</v>
          </cell>
          <cell r="E286">
            <v>2947806</v>
          </cell>
        </row>
        <row r="287">
          <cell r="A287">
            <v>2008</v>
          </cell>
          <cell r="C287" t="str">
            <v>MO</v>
          </cell>
          <cell r="E287">
            <v>5923916</v>
          </cell>
        </row>
        <row r="288">
          <cell r="A288">
            <v>2008</v>
          </cell>
          <cell r="C288" t="str">
            <v>MT</v>
          </cell>
          <cell r="E288">
            <v>976415</v>
          </cell>
        </row>
        <row r="289">
          <cell r="A289">
            <v>2008</v>
          </cell>
          <cell r="C289" t="str">
            <v>NE</v>
          </cell>
          <cell r="E289">
            <v>1796378</v>
          </cell>
        </row>
        <row r="290">
          <cell r="A290">
            <v>2008</v>
          </cell>
          <cell r="C290" t="str">
            <v>NV</v>
          </cell>
          <cell r="E290">
            <v>2653630</v>
          </cell>
        </row>
        <row r="291">
          <cell r="A291">
            <v>2008</v>
          </cell>
          <cell r="C291" t="str">
            <v>NH</v>
          </cell>
          <cell r="E291">
            <v>1315906</v>
          </cell>
        </row>
        <row r="292">
          <cell r="A292">
            <v>2008</v>
          </cell>
          <cell r="C292" t="str">
            <v>NJ</v>
          </cell>
          <cell r="E292">
            <v>8711090</v>
          </cell>
        </row>
        <row r="293">
          <cell r="A293">
            <v>2008</v>
          </cell>
          <cell r="C293" t="str">
            <v>NM</v>
          </cell>
          <cell r="E293">
            <v>2010662</v>
          </cell>
        </row>
        <row r="294">
          <cell r="A294">
            <v>2008</v>
          </cell>
          <cell r="C294" t="str">
            <v>NY</v>
          </cell>
          <cell r="E294">
            <v>19212436</v>
          </cell>
        </row>
        <row r="295">
          <cell r="A295">
            <v>2008</v>
          </cell>
          <cell r="C295" t="str">
            <v>NC</v>
          </cell>
          <cell r="E295">
            <v>9309449</v>
          </cell>
        </row>
        <row r="296">
          <cell r="A296">
            <v>2008</v>
          </cell>
          <cell r="C296" t="str">
            <v>ND</v>
          </cell>
          <cell r="E296">
            <v>657569</v>
          </cell>
        </row>
        <row r="297">
          <cell r="A297">
            <v>2008</v>
          </cell>
          <cell r="C297" t="str">
            <v>OH</v>
          </cell>
          <cell r="E297">
            <v>11515391</v>
          </cell>
        </row>
        <row r="298">
          <cell r="A298">
            <v>2008</v>
          </cell>
          <cell r="C298" t="str">
            <v>OK</v>
          </cell>
          <cell r="E298">
            <v>3668976</v>
          </cell>
        </row>
        <row r="299">
          <cell r="A299">
            <v>2008</v>
          </cell>
          <cell r="C299" t="str">
            <v>OR</v>
          </cell>
          <cell r="E299">
            <v>3768748</v>
          </cell>
        </row>
        <row r="300">
          <cell r="A300">
            <v>2008</v>
          </cell>
          <cell r="C300" t="str">
            <v>PA</v>
          </cell>
          <cell r="E300">
            <v>12612285</v>
          </cell>
        </row>
        <row r="301">
          <cell r="A301">
            <v>2008</v>
          </cell>
          <cell r="C301" t="str">
            <v>RI</v>
          </cell>
          <cell r="E301">
            <v>1055003</v>
          </cell>
        </row>
        <row r="302">
          <cell r="A302">
            <v>2008</v>
          </cell>
          <cell r="C302" t="str">
            <v>SC</v>
          </cell>
          <cell r="E302">
            <v>4528996</v>
          </cell>
        </row>
        <row r="303">
          <cell r="A303">
            <v>2008</v>
          </cell>
          <cell r="C303" t="str">
            <v>SD</v>
          </cell>
          <cell r="E303">
            <v>799124</v>
          </cell>
        </row>
        <row r="304">
          <cell r="A304">
            <v>2008</v>
          </cell>
          <cell r="C304" t="str">
            <v>TN</v>
          </cell>
          <cell r="E304">
            <v>6247411</v>
          </cell>
        </row>
        <row r="305">
          <cell r="A305">
            <v>2008</v>
          </cell>
          <cell r="C305" t="str">
            <v>TX</v>
          </cell>
          <cell r="E305">
            <v>24309039</v>
          </cell>
        </row>
        <row r="306">
          <cell r="A306">
            <v>2008</v>
          </cell>
          <cell r="C306" t="str">
            <v>US</v>
          </cell>
          <cell r="E306">
            <v>304093966</v>
          </cell>
        </row>
        <row r="307">
          <cell r="A307">
            <v>2008</v>
          </cell>
          <cell r="C307" t="str">
            <v>UT</v>
          </cell>
          <cell r="E307">
            <v>2663029</v>
          </cell>
        </row>
        <row r="308">
          <cell r="A308">
            <v>2008</v>
          </cell>
          <cell r="C308" t="str">
            <v>VT</v>
          </cell>
          <cell r="E308">
            <v>624151</v>
          </cell>
        </row>
        <row r="309">
          <cell r="A309">
            <v>2008</v>
          </cell>
          <cell r="C309" t="str">
            <v>VA</v>
          </cell>
          <cell r="E309">
            <v>7833496</v>
          </cell>
        </row>
        <row r="310">
          <cell r="A310">
            <v>2008</v>
          </cell>
          <cell r="C310" t="str">
            <v>WA</v>
          </cell>
          <cell r="E310">
            <v>6562231</v>
          </cell>
        </row>
        <row r="311">
          <cell r="A311">
            <v>2008</v>
          </cell>
          <cell r="C311" t="str">
            <v>WV</v>
          </cell>
          <cell r="E311">
            <v>1840310</v>
          </cell>
        </row>
        <row r="312">
          <cell r="A312">
            <v>2008</v>
          </cell>
          <cell r="C312" t="str">
            <v>WI</v>
          </cell>
          <cell r="E312">
            <v>5640996</v>
          </cell>
        </row>
        <row r="313">
          <cell r="A313">
            <v>2008</v>
          </cell>
          <cell r="C313" t="str">
            <v>WY</v>
          </cell>
          <cell r="E313">
            <v>546043</v>
          </cell>
        </row>
        <row r="314">
          <cell r="A314">
            <v>2007</v>
          </cell>
          <cell r="C314" t="str">
            <v>AL</v>
          </cell>
          <cell r="E314">
            <v>4672840</v>
          </cell>
        </row>
        <row r="315">
          <cell r="A315">
            <v>2007</v>
          </cell>
          <cell r="C315" t="str">
            <v>AK</v>
          </cell>
          <cell r="E315">
            <v>680300</v>
          </cell>
        </row>
        <row r="316">
          <cell r="A316">
            <v>2007</v>
          </cell>
          <cell r="C316" t="str">
            <v>AZ</v>
          </cell>
          <cell r="E316">
            <v>6167681</v>
          </cell>
        </row>
        <row r="317">
          <cell r="A317">
            <v>2007</v>
          </cell>
          <cell r="C317" t="str">
            <v>AR</v>
          </cell>
          <cell r="E317">
            <v>2848650</v>
          </cell>
        </row>
        <row r="318">
          <cell r="A318">
            <v>2007</v>
          </cell>
          <cell r="C318" t="str">
            <v>CA</v>
          </cell>
          <cell r="E318">
            <v>36250311</v>
          </cell>
        </row>
        <row r="319">
          <cell r="A319">
            <v>2007</v>
          </cell>
          <cell r="C319" t="str">
            <v>CO</v>
          </cell>
          <cell r="E319">
            <v>4803868</v>
          </cell>
        </row>
        <row r="320">
          <cell r="A320">
            <v>2007</v>
          </cell>
          <cell r="C320" t="str">
            <v>CT</v>
          </cell>
          <cell r="E320">
            <v>3527270</v>
          </cell>
        </row>
        <row r="321">
          <cell r="A321">
            <v>2007</v>
          </cell>
          <cell r="C321" t="str">
            <v>DE</v>
          </cell>
          <cell r="E321">
            <v>871749</v>
          </cell>
        </row>
        <row r="322">
          <cell r="A322">
            <v>2007</v>
          </cell>
          <cell r="C322" t="str">
            <v>DC</v>
          </cell>
          <cell r="E322">
            <v>574404</v>
          </cell>
        </row>
        <row r="323">
          <cell r="A323">
            <v>2007</v>
          </cell>
          <cell r="C323" t="str">
            <v>FL</v>
          </cell>
          <cell r="E323">
            <v>18367842</v>
          </cell>
        </row>
        <row r="324">
          <cell r="A324">
            <v>2007</v>
          </cell>
          <cell r="C324" t="str">
            <v>GA</v>
          </cell>
          <cell r="E324">
            <v>9349988</v>
          </cell>
        </row>
        <row r="325">
          <cell r="A325">
            <v>2007</v>
          </cell>
          <cell r="C325" t="str">
            <v>HI</v>
          </cell>
          <cell r="E325">
            <v>1315675</v>
          </cell>
        </row>
        <row r="326">
          <cell r="A326">
            <v>2007</v>
          </cell>
          <cell r="C326" t="str">
            <v>ID</v>
          </cell>
          <cell r="E326">
            <v>1505105</v>
          </cell>
        </row>
        <row r="327">
          <cell r="A327">
            <v>2007</v>
          </cell>
          <cell r="C327" t="str">
            <v>IL</v>
          </cell>
          <cell r="E327">
            <v>12695866</v>
          </cell>
        </row>
        <row r="328">
          <cell r="A328">
            <v>2007</v>
          </cell>
          <cell r="C328" t="str">
            <v>IN</v>
          </cell>
          <cell r="E328">
            <v>6379599</v>
          </cell>
        </row>
        <row r="329">
          <cell r="A329">
            <v>2007</v>
          </cell>
          <cell r="C329" t="str">
            <v>IA</v>
          </cell>
          <cell r="E329">
            <v>2999212</v>
          </cell>
        </row>
        <row r="330">
          <cell r="A330">
            <v>2007</v>
          </cell>
          <cell r="C330" t="str">
            <v>KS</v>
          </cell>
          <cell r="E330">
            <v>2783785</v>
          </cell>
        </row>
        <row r="331">
          <cell r="A331">
            <v>2007</v>
          </cell>
          <cell r="C331" t="str">
            <v>KY</v>
          </cell>
          <cell r="E331">
            <v>4256672</v>
          </cell>
        </row>
        <row r="332">
          <cell r="A332">
            <v>2007</v>
          </cell>
          <cell r="C332" t="str">
            <v>LA</v>
          </cell>
          <cell r="E332">
            <v>4375581</v>
          </cell>
        </row>
        <row r="333">
          <cell r="A333">
            <v>2007</v>
          </cell>
          <cell r="C333" t="str">
            <v>ME</v>
          </cell>
          <cell r="E333">
            <v>1327040</v>
          </cell>
        </row>
        <row r="334">
          <cell r="A334">
            <v>2007</v>
          </cell>
          <cell r="C334" t="str">
            <v>MD</v>
          </cell>
          <cell r="E334">
            <v>5653408</v>
          </cell>
        </row>
        <row r="335">
          <cell r="A335">
            <v>2007</v>
          </cell>
          <cell r="C335" t="str">
            <v>MA</v>
          </cell>
          <cell r="E335">
            <v>6431559</v>
          </cell>
        </row>
        <row r="336">
          <cell r="A336">
            <v>2007</v>
          </cell>
          <cell r="C336" t="str">
            <v>MI</v>
          </cell>
          <cell r="E336">
            <v>10001284</v>
          </cell>
        </row>
        <row r="337">
          <cell r="A337">
            <v>2007</v>
          </cell>
          <cell r="C337" t="str">
            <v>MN</v>
          </cell>
          <cell r="E337">
            <v>5207203</v>
          </cell>
        </row>
        <row r="338">
          <cell r="A338">
            <v>2007</v>
          </cell>
          <cell r="C338" t="str">
            <v>MS</v>
          </cell>
          <cell r="E338">
            <v>2928350</v>
          </cell>
        </row>
        <row r="339">
          <cell r="A339">
            <v>2007</v>
          </cell>
          <cell r="C339" t="str">
            <v>MO</v>
          </cell>
          <cell r="E339">
            <v>5887612</v>
          </cell>
        </row>
        <row r="340">
          <cell r="A340">
            <v>2007</v>
          </cell>
          <cell r="C340" t="str">
            <v>MT</v>
          </cell>
          <cell r="E340">
            <v>964706</v>
          </cell>
        </row>
        <row r="341">
          <cell r="A341">
            <v>2007</v>
          </cell>
          <cell r="C341" t="str">
            <v>NE</v>
          </cell>
          <cell r="E341">
            <v>1783440</v>
          </cell>
        </row>
        <row r="342">
          <cell r="A342">
            <v>2007</v>
          </cell>
          <cell r="C342" t="str">
            <v>NV</v>
          </cell>
          <cell r="E342">
            <v>2601072</v>
          </cell>
        </row>
        <row r="343">
          <cell r="A343">
            <v>2007</v>
          </cell>
          <cell r="C343" t="str">
            <v>NH</v>
          </cell>
          <cell r="E343">
            <v>1312540</v>
          </cell>
        </row>
        <row r="344">
          <cell r="A344">
            <v>2007</v>
          </cell>
          <cell r="C344" t="str">
            <v>NJ</v>
          </cell>
          <cell r="E344">
            <v>8677885</v>
          </cell>
        </row>
        <row r="345">
          <cell r="A345">
            <v>2007</v>
          </cell>
          <cell r="C345" t="str">
            <v>NM</v>
          </cell>
          <cell r="E345">
            <v>1990070</v>
          </cell>
        </row>
        <row r="346">
          <cell r="A346">
            <v>2007</v>
          </cell>
          <cell r="C346" t="str">
            <v>NY</v>
          </cell>
          <cell r="E346">
            <v>19132335</v>
          </cell>
        </row>
        <row r="347">
          <cell r="A347">
            <v>2007</v>
          </cell>
          <cell r="C347" t="str">
            <v>NC</v>
          </cell>
          <cell r="E347">
            <v>9118037</v>
          </cell>
        </row>
        <row r="348">
          <cell r="A348">
            <v>2007</v>
          </cell>
          <cell r="C348" t="str">
            <v>ND</v>
          </cell>
          <cell r="E348">
            <v>652822</v>
          </cell>
        </row>
        <row r="349">
          <cell r="A349">
            <v>2007</v>
          </cell>
          <cell r="C349" t="str">
            <v>OH</v>
          </cell>
          <cell r="E349">
            <v>11500468</v>
          </cell>
        </row>
        <row r="350">
          <cell r="A350">
            <v>2007</v>
          </cell>
          <cell r="C350" t="str">
            <v>OK</v>
          </cell>
          <cell r="E350">
            <v>3634349</v>
          </cell>
        </row>
        <row r="351">
          <cell r="A351">
            <v>2007</v>
          </cell>
          <cell r="C351" t="str">
            <v>OR</v>
          </cell>
          <cell r="E351">
            <v>3722417</v>
          </cell>
        </row>
        <row r="352">
          <cell r="A352">
            <v>2007</v>
          </cell>
          <cell r="C352" t="str">
            <v>PA</v>
          </cell>
          <cell r="E352">
            <v>12563937</v>
          </cell>
        </row>
        <row r="353">
          <cell r="A353">
            <v>2007</v>
          </cell>
          <cell r="C353" t="str">
            <v>RI</v>
          </cell>
          <cell r="E353">
            <v>1057315</v>
          </cell>
        </row>
        <row r="354">
          <cell r="A354">
            <v>2007</v>
          </cell>
          <cell r="C354" t="str">
            <v>SC</v>
          </cell>
          <cell r="E354">
            <v>4444110</v>
          </cell>
        </row>
        <row r="355">
          <cell r="A355">
            <v>2007</v>
          </cell>
          <cell r="C355" t="str">
            <v>SD</v>
          </cell>
          <cell r="E355">
            <v>791623</v>
          </cell>
        </row>
        <row r="356">
          <cell r="A356">
            <v>2007</v>
          </cell>
          <cell r="C356" t="str">
            <v>TN</v>
          </cell>
          <cell r="E356">
            <v>6175727</v>
          </cell>
        </row>
        <row r="357">
          <cell r="A357">
            <v>2007</v>
          </cell>
          <cell r="C357" t="str">
            <v>TX</v>
          </cell>
          <cell r="E357">
            <v>23831983</v>
          </cell>
        </row>
        <row r="358">
          <cell r="A358">
            <v>2007</v>
          </cell>
          <cell r="C358" t="str">
            <v>US</v>
          </cell>
          <cell r="E358">
            <v>301231207</v>
          </cell>
        </row>
        <row r="359">
          <cell r="A359">
            <v>2007</v>
          </cell>
          <cell r="C359" t="str">
            <v>UT</v>
          </cell>
          <cell r="E359">
            <v>2597746</v>
          </cell>
        </row>
        <row r="360">
          <cell r="A360">
            <v>2007</v>
          </cell>
          <cell r="C360" t="str">
            <v>VT</v>
          </cell>
          <cell r="E360">
            <v>623481</v>
          </cell>
        </row>
        <row r="361">
          <cell r="A361">
            <v>2007</v>
          </cell>
          <cell r="C361" t="str">
            <v>VA</v>
          </cell>
          <cell r="E361">
            <v>7751000</v>
          </cell>
        </row>
        <row r="362">
          <cell r="A362">
            <v>2007</v>
          </cell>
          <cell r="C362" t="str">
            <v>WA</v>
          </cell>
          <cell r="E362">
            <v>6461587</v>
          </cell>
        </row>
        <row r="363">
          <cell r="A363">
            <v>2007</v>
          </cell>
          <cell r="C363" t="str">
            <v>WV</v>
          </cell>
          <cell r="E363">
            <v>1834052</v>
          </cell>
        </row>
        <row r="364">
          <cell r="A364">
            <v>2007</v>
          </cell>
          <cell r="C364" t="str">
            <v>WI</v>
          </cell>
          <cell r="E364">
            <v>5610775</v>
          </cell>
        </row>
        <row r="365">
          <cell r="A365">
            <v>2007</v>
          </cell>
          <cell r="C365" t="str">
            <v>WY</v>
          </cell>
          <cell r="E365">
            <v>534876</v>
          </cell>
        </row>
        <row r="366">
          <cell r="A366">
            <v>2006</v>
          </cell>
          <cell r="C366" t="str">
            <v>AL</v>
          </cell>
          <cell r="E366">
            <v>4628981</v>
          </cell>
        </row>
        <row r="367">
          <cell r="A367">
            <v>2006</v>
          </cell>
          <cell r="C367" t="str">
            <v>AK</v>
          </cell>
          <cell r="E367">
            <v>675302</v>
          </cell>
        </row>
        <row r="368">
          <cell r="A368">
            <v>2006</v>
          </cell>
          <cell r="C368" t="str">
            <v>AZ</v>
          </cell>
          <cell r="E368">
            <v>6029141</v>
          </cell>
        </row>
        <row r="369">
          <cell r="A369">
            <v>2006</v>
          </cell>
          <cell r="C369" t="str">
            <v>AR</v>
          </cell>
          <cell r="E369">
            <v>2821761</v>
          </cell>
        </row>
        <row r="370">
          <cell r="A370">
            <v>2006</v>
          </cell>
          <cell r="C370" t="str">
            <v>CA</v>
          </cell>
          <cell r="E370">
            <v>36021202</v>
          </cell>
        </row>
        <row r="371">
          <cell r="A371">
            <v>2006</v>
          </cell>
          <cell r="C371" t="str">
            <v>CO</v>
          </cell>
          <cell r="E371">
            <v>4720423</v>
          </cell>
        </row>
        <row r="372">
          <cell r="A372">
            <v>2006</v>
          </cell>
          <cell r="C372" t="str">
            <v>CT</v>
          </cell>
          <cell r="E372">
            <v>3517460</v>
          </cell>
        </row>
        <row r="373">
          <cell r="A373">
            <v>2006</v>
          </cell>
          <cell r="C373" t="str">
            <v>DE</v>
          </cell>
          <cell r="E373">
            <v>859268</v>
          </cell>
        </row>
        <row r="374">
          <cell r="A374">
            <v>2006</v>
          </cell>
          <cell r="C374" t="str">
            <v>DC</v>
          </cell>
          <cell r="E374">
            <v>570681</v>
          </cell>
        </row>
        <row r="375">
          <cell r="A375">
            <v>2006</v>
          </cell>
          <cell r="C375" t="str">
            <v>FL</v>
          </cell>
          <cell r="E375">
            <v>18166990</v>
          </cell>
        </row>
        <row r="376">
          <cell r="A376">
            <v>2006</v>
          </cell>
          <cell r="C376" t="str">
            <v>GA</v>
          </cell>
          <cell r="E376">
            <v>9155813</v>
          </cell>
        </row>
        <row r="377">
          <cell r="A377">
            <v>2006</v>
          </cell>
          <cell r="C377" t="str">
            <v>HI</v>
          </cell>
          <cell r="E377">
            <v>1309731</v>
          </cell>
        </row>
        <row r="378">
          <cell r="A378">
            <v>2006</v>
          </cell>
          <cell r="C378" t="str">
            <v>ID</v>
          </cell>
          <cell r="E378">
            <v>1468669</v>
          </cell>
        </row>
        <row r="379">
          <cell r="A379">
            <v>2006</v>
          </cell>
          <cell r="C379" t="str">
            <v>IL</v>
          </cell>
          <cell r="E379">
            <v>12643955</v>
          </cell>
        </row>
        <row r="380">
          <cell r="A380">
            <v>2006</v>
          </cell>
          <cell r="C380" t="str">
            <v>IN</v>
          </cell>
          <cell r="E380">
            <v>6332669</v>
          </cell>
        </row>
        <row r="381">
          <cell r="A381">
            <v>2006</v>
          </cell>
          <cell r="C381" t="str">
            <v>IA</v>
          </cell>
          <cell r="E381">
            <v>2982644</v>
          </cell>
        </row>
        <row r="382">
          <cell r="A382">
            <v>2006</v>
          </cell>
          <cell r="C382" t="str">
            <v>KS</v>
          </cell>
          <cell r="E382">
            <v>2762931</v>
          </cell>
        </row>
        <row r="383">
          <cell r="A383">
            <v>2006</v>
          </cell>
          <cell r="C383" t="str">
            <v>KY</v>
          </cell>
          <cell r="E383">
            <v>4219239</v>
          </cell>
        </row>
        <row r="384">
          <cell r="A384">
            <v>2006</v>
          </cell>
          <cell r="C384" t="str">
            <v>LA</v>
          </cell>
          <cell r="E384">
            <v>4302665</v>
          </cell>
        </row>
        <row r="385">
          <cell r="A385">
            <v>2006</v>
          </cell>
          <cell r="C385" t="str">
            <v>ME</v>
          </cell>
          <cell r="E385">
            <v>1323619</v>
          </cell>
        </row>
        <row r="386">
          <cell r="A386">
            <v>2006</v>
          </cell>
          <cell r="C386" t="str">
            <v>MD</v>
          </cell>
          <cell r="E386">
            <v>5627367</v>
          </cell>
        </row>
        <row r="387">
          <cell r="A387">
            <v>2006</v>
          </cell>
          <cell r="C387" t="str">
            <v>MA</v>
          </cell>
          <cell r="E387">
            <v>6410084</v>
          </cell>
        </row>
        <row r="388">
          <cell r="A388">
            <v>2006</v>
          </cell>
          <cell r="C388" t="str">
            <v>MI</v>
          </cell>
          <cell r="E388">
            <v>10036081</v>
          </cell>
        </row>
        <row r="389">
          <cell r="A389">
            <v>2006</v>
          </cell>
          <cell r="C389" t="str">
            <v>MN</v>
          </cell>
          <cell r="E389">
            <v>5163555</v>
          </cell>
        </row>
        <row r="390">
          <cell r="A390">
            <v>2006</v>
          </cell>
          <cell r="C390" t="str">
            <v>MS</v>
          </cell>
          <cell r="E390">
            <v>2904978</v>
          </cell>
        </row>
        <row r="391">
          <cell r="A391">
            <v>2006</v>
          </cell>
          <cell r="C391" t="str">
            <v>MO</v>
          </cell>
          <cell r="E391">
            <v>5842704</v>
          </cell>
        </row>
        <row r="392">
          <cell r="A392">
            <v>2006</v>
          </cell>
          <cell r="C392" t="str">
            <v>MT</v>
          </cell>
          <cell r="E392">
            <v>952692</v>
          </cell>
        </row>
        <row r="393">
          <cell r="A393">
            <v>2006</v>
          </cell>
          <cell r="C393" t="str">
            <v>NE</v>
          </cell>
          <cell r="E393">
            <v>1772693</v>
          </cell>
        </row>
        <row r="394">
          <cell r="A394">
            <v>2006</v>
          </cell>
          <cell r="C394" t="str">
            <v>NV</v>
          </cell>
          <cell r="E394">
            <v>2522658</v>
          </cell>
        </row>
        <row r="395">
          <cell r="A395">
            <v>2006</v>
          </cell>
          <cell r="C395" t="str">
            <v>NH</v>
          </cell>
          <cell r="E395">
            <v>1308389</v>
          </cell>
        </row>
        <row r="396">
          <cell r="A396">
            <v>2006</v>
          </cell>
          <cell r="C396" t="str">
            <v>NJ</v>
          </cell>
          <cell r="E396">
            <v>8661679</v>
          </cell>
        </row>
        <row r="397">
          <cell r="A397">
            <v>2006</v>
          </cell>
          <cell r="C397" t="str">
            <v>NM</v>
          </cell>
          <cell r="E397">
            <v>1962137</v>
          </cell>
        </row>
        <row r="398">
          <cell r="A398">
            <v>2006</v>
          </cell>
          <cell r="C398" t="str">
            <v>NY</v>
          </cell>
          <cell r="E398">
            <v>19104631</v>
          </cell>
        </row>
        <row r="399">
          <cell r="A399">
            <v>2006</v>
          </cell>
          <cell r="C399" t="str">
            <v>NC</v>
          </cell>
          <cell r="E399">
            <v>8917270</v>
          </cell>
        </row>
        <row r="400">
          <cell r="A400">
            <v>2006</v>
          </cell>
          <cell r="C400" t="str">
            <v>ND</v>
          </cell>
          <cell r="E400">
            <v>649422</v>
          </cell>
        </row>
        <row r="401">
          <cell r="A401">
            <v>2006</v>
          </cell>
          <cell r="C401" t="str">
            <v>OH</v>
          </cell>
          <cell r="E401">
            <v>11481213</v>
          </cell>
        </row>
        <row r="402">
          <cell r="A402">
            <v>2006</v>
          </cell>
          <cell r="C402" t="str">
            <v>OK</v>
          </cell>
          <cell r="E402">
            <v>3594090</v>
          </cell>
        </row>
        <row r="403">
          <cell r="A403">
            <v>2006</v>
          </cell>
          <cell r="C403" t="str">
            <v>OR</v>
          </cell>
          <cell r="E403">
            <v>3670883</v>
          </cell>
        </row>
        <row r="404">
          <cell r="A404">
            <v>2006</v>
          </cell>
          <cell r="C404" t="str">
            <v>PA</v>
          </cell>
          <cell r="E404">
            <v>12510809</v>
          </cell>
        </row>
        <row r="405">
          <cell r="A405">
            <v>2006</v>
          </cell>
          <cell r="C405" t="str">
            <v>RI</v>
          </cell>
          <cell r="E405">
            <v>1063096</v>
          </cell>
        </row>
        <row r="406">
          <cell r="A406">
            <v>2006</v>
          </cell>
          <cell r="C406" t="str">
            <v>SC</v>
          </cell>
          <cell r="E406">
            <v>4357847</v>
          </cell>
        </row>
        <row r="407">
          <cell r="A407">
            <v>2006</v>
          </cell>
          <cell r="C407" t="str">
            <v>SD</v>
          </cell>
          <cell r="E407">
            <v>783033</v>
          </cell>
        </row>
        <row r="408">
          <cell r="A408">
            <v>2006</v>
          </cell>
          <cell r="C408" t="str">
            <v>TN</v>
          </cell>
          <cell r="E408">
            <v>6088766</v>
          </cell>
        </row>
        <row r="409">
          <cell r="A409">
            <v>2006</v>
          </cell>
          <cell r="C409" t="str">
            <v>TX</v>
          </cell>
          <cell r="E409">
            <v>23359580</v>
          </cell>
        </row>
        <row r="410">
          <cell r="A410">
            <v>2006</v>
          </cell>
          <cell r="C410" t="str">
            <v>US</v>
          </cell>
          <cell r="E410">
            <v>298379912</v>
          </cell>
        </row>
        <row r="411">
          <cell r="A411">
            <v>2006</v>
          </cell>
          <cell r="C411" t="str">
            <v>UT</v>
          </cell>
          <cell r="E411">
            <v>2525507</v>
          </cell>
        </row>
        <row r="412">
          <cell r="A412">
            <v>2006</v>
          </cell>
          <cell r="C412" t="str">
            <v>VT</v>
          </cell>
          <cell r="E412">
            <v>622892</v>
          </cell>
        </row>
        <row r="413">
          <cell r="A413">
            <v>2006</v>
          </cell>
          <cell r="C413" t="str">
            <v>VA</v>
          </cell>
          <cell r="E413">
            <v>7673725</v>
          </cell>
        </row>
        <row r="414">
          <cell r="A414">
            <v>2006</v>
          </cell>
          <cell r="C414" t="str">
            <v>WA</v>
          </cell>
          <cell r="E414">
            <v>6370753</v>
          </cell>
        </row>
        <row r="415">
          <cell r="A415">
            <v>2006</v>
          </cell>
          <cell r="C415" t="str">
            <v>WV</v>
          </cell>
          <cell r="E415">
            <v>1827912</v>
          </cell>
        </row>
        <row r="416">
          <cell r="A416">
            <v>2006</v>
          </cell>
          <cell r="C416" t="str">
            <v>WI</v>
          </cell>
          <cell r="E416">
            <v>5577655</v>
          </cell>
        </row>
        <row r="417">
          <cell r="A417">
            <v>2006</v>
          </cell>
          <cell r="C417" t="str">
            <v>WY</v>
          </cell>
          <cell r="E417">
            <v>522667</v>
          </cell>
        </row>
        <row r="418">
          <cell r="A418">
            <v>2005</v>
          </cell>
          <cell r="C418" t="str">
            <v>AL</v>
          </cell>
          <cell r="E418">
            <v>4569805</v>
          </cell>
        </row>
        <row r="419">
          <cell r="A419">
            <v>2005</v>
          </cell>
          <cell r="C419" t="str">
            <v>AK</v>
          </cell>
          <cell r="E419">
            <v>666946</v>
          </cell>
        </row>
        <row r="420">
          <cell r="A420">
            <v>2005</v>
          </cell>
          <cell r="C420" t="str">
            <v>AZ</v>
          </cell>
          <cell r="E420">
            <v>5839077</v>
          </cell>
        </row>
        <row r="421">
          <cell r="A421">
            <v>2005</v>
          </cell>
          <cell r="C421" t="str">
            <v>AR</v>
          </cell>
          <cell r="E421">
            <v>2781097</v>
          </cell>
        </row>
        <row r="422">
          <cell r="A422">
            <v>2005</v>
          </cell>
          <cell r="C422" t="str">
            <v>CA</v>
          </cell>
          <cell r="E422">
            <v>35827943</v>
          </cell>
        </row>
        <row r="423">
          <cell r="A423">
            <v>2005</v>
          </cell>
          <cell r="C423" t="str">
            <v>CO</v>
          </cell>
          <cell r="E423">
            <v>4631888</v>
          </cell>
        </row>
        <row r="424">
          <cell r="A424">
            <v>2005</v>
          </cell>
          <cell r="C424" t="str">
            <v>CT</v>
          </cell>
          <cell r="E424">
            <v>3506956</v>
          </cell>
        </row>
        <row r="425">
          <cell r="A425">
            <v>2005</v>
          </cell>
          <cell r="C425" t="str">
            <v>DE</v>
          </cell>
          <cell r="E425">
            <v>845150</v>
          </cell>
        </row>
        <row r="426">
          <cell r="A426">
            <v>2005</v>
          </cell>
          <cell r="C426" t="str">
            <v>DC</v>
          </cell>
          <cell r="E426">
            <v>567136</v>
          </cell>
        </row>
        <row r="427">
          <cell r="A427">
            <v>2005</v>
          </cell>
          <cell r="C427" t="str">
            <v>FL</v>
          </cell>
          <cell r="E427">
            <v>17842038</v>
          </cell>
        </row>
        <row r="428">
          <cell r="A428">
            <v>2005</v>
          </cell>
          <cell r="C428" t="str">
            <v>GA</v>
          </cell>
          <cell r="E428">
            <v>8925922</v>
          </cell>
        </row>
        <row r="429">
          <cell r="A429">
            <v>2005</v>
          </cell>
          <cell r="C429" t="str">
            <v>HI</v>
          </cell>
          <cell r="E429">
            <v>1292729</v>
          </cell>
        </row>
        <row r="430">
          <cell r="A430">
            <v>2005</v>
          </cell>
          <cell r="C430" t="str">
            <v>ID</v>
          </cell>
          <cell r="E430">
            <v>1428241</v>
          </cell>
        </row>
        <row r="431">
          <cell r="A431">
            <v>2005</v>
          </cell>
          <cell r="C431" t="str">
            <v>IL</v>
          </cell>
          <cell r="E431">
            <v>12609903</v>
          </cell>
        </row>
        <row r="432">
          <cell r="A432">
            <v>2005</v>
          </cell>
          <cell r="C432" t="str">
            <v>IN</v>
          </cell>
          <cell r="E432">
            <v>6278616</v>
          </cell>
        </row>
        <row r="433">
          <cell r="A433">
            <v>2005</v>
          </cell>
          <cell r="C433" t="str">
            <v>IA</v>
          </cell>
          <cell r="E433">
            <v>2964454</v>
          </cell>
        </row>
        <row r="434">
          <cell r="A434">
            <v>2005</v>
          </cell>
          <cell r="C434" t="str">
            <v>KS</v>
          </cell>
          <cell r="E434">
            <v>2745299</v>
          </cell>
        </row>
        <row r="435">
          <cell r="A435">
            <v>2005</v>
          </cell>
          <cell r="C435" t="str">
            <v>KY</v>
          </cell>
          <cell r="E435">
            <v>4182742</v>
          </cell>
        </row>
        <row r="436">
          <cell r="A436">
            <v>2005</v>
          </cell>
          <cell r="C436" t="str">
            <v>LA</v>
          </cell>
          <cell r="E436">
            <v>4576628</v>
          </cell>
        </row>
        <row r="437">
          <cell r="A437">
            <v>2005</v>
          </cell>
          <cell r="C437" t="str">
            <v>ME</v>
          </cell>
          <cell r="E437">
            <v>1318787</v>
          </cell>
        </row>
        <row r="438">
          <cell r="A438">
            <v>2005</v>
          </cell>
          <cell r="C438" t="str">
            <v>MD</v>
          </cell>
          <cell r="E438">
            <v>5592379</v>
          </cell>
        </row>
        <row r="439">
          <cell r="A439">
            <v>2005</v>
          </cell>
          <cell r="C439" t="str">
            <v>MA</v>
          </cell>
          <cell r="E439">
            <v>6403290</v>
          </cell>
        </row>
        <row r="440">
          <cell r="A440">
            <v>2005</v>
          </cell>
          <cell r="C440" t="str">
            <v>MI</v>
          </cell>
          <cell r="E440">
            <v>10051137</v>
          </cell>
        </row>
        <row r="441">
          <cell r="A441">
            <v>2005</v>
          </cell>
          <cell r="C441" t="str">
            <v>MN</v>
          </cell>
          <cell r="E441">
            <v>5119598</v>
          </cell>
        </row>
        <row r="442">
          <cell r="A442">
            <v>2005</v>
          </cell>
          <cell r="C442" t="str">
            <v>MS</v>
          </cell>
          <cell r="E442">
            <v>2905943</v>
          </cell>
        </row>
        <row r="443">
          <cell r="A443">
            <v>2005</v>
          </cell>
          <cell r="C443" t="str">
            <v>MO</v>
          </cell>
          <cell r="E443">
            <v>5790300</v>
          </cell>
        </row>
        <row r="444">
          <cell r="A444">
            <v>2005</v>
          </cell>
          <cell r="C444" t="str">
            <v>MT</v>
          </cell>
          <cell r="E444">
            <v>940102</v>
          </cell>
        </row>
        <row r="445">
          <cell r="A445">
            <v>2005</v>
          </cell>
          <cell r="C445" t="str">
            <v>NE</v>
          </cell>
          <cell r="E445">
            <v>1761497</v>
          </cell>
        </row>
        <row r="446">
          <cell r="A446">
            <v>2005</v>
          </cell>
          <cell r="C446" t="str">
            <v>NV</v>
          </cell>
          <cell r="E446">
            <v>2432143</v>
          </cell>
        </row>
        <row r="447">
          <cell r="A447">
            <v>2005</v>
          </cell>
          <cell r="C447" t="str">
            <v>NH</v>
          </cell>
          <cell r="E447">
            <v>1298492</v>
          </cell>
        </row>
        <row r="448">
          <cell r="A448">
            <v>2005</v>
          </cell>
          <cell r="C448" t="str">
            <v>NJ</v>
          </cell>
          <cell r="E448">
            <v>8651974</v>
          </cell>
        </row>
        <row r="449">
          <cell r="A449">
            <v>2005</v>
          </cell>
          <cell r="C449" t="str">
            <v>NM</v>
          </cell>
          <cell r="E449">
            <v>1932274</v>
          </cell>
        </row>
        <row r="450">
          <cell r="A450">
            <v>2005</v>
          </cell>
          <cell r="C450" t="str">
            <v>NY</v>
          </cell>
          <cell r="E450">
            <v>19132610</v>
          </cell>
        </row>
        <row r="451">
          <cell r="A451">
            <v>2005</v>
          </cell>
          <cell r="C451" t="str">
            <v>NC</v>
          </cell>
          <cell r="E451">
            <v>8705407</v>
          </cell>
        </row>
        <row r="452">
          <cell r="A452">
            <v>2005</v>
          </cell>
          <cell r="C452" t="str">
            <v>ND</v>
          </cell>
          <cell r="E452">
            <v>646089</v>
          </cell>
        </row>
        <row r="453">
          <cell r="A453">
            <v>2005</v>
          </cell>
          <cell r="C453" t="str">
            <v>OH</v>
          </cell>
          <cell r="E453">
            <v>11463320</v>
          </cell>
        </row>
        <row r="454">
          <cell r="A454">
            <v>2005</v>
          </cell>
          <cell r="C454" t="str">
            <v>OK</v>
          </cell>
          <cell r="E454">
            <v>3548597</v>
          </cell>
        </row>
        <row r="455">
          <cell r="A455">
            <v>2005</v>
          </cell>
          <cell r="C455" t="str">
            <v>OR</v>
          </cell>
          <cell r="E455">
            <v>3613202</v>
          </cell>
        </row>
        <row r="456">
          <cell r="A456">
            <v>2005</v>
          </cell>
          <cell r="C456" t="str">
            <v>PA</v>
          </cell>
          <cell r="E456">
            <v>12449990</v>
          </cell>
        </row>
        <row r="457">
          <cell r="A457">
            <v>2005</v>
          </cell>
          <cell r="C457" t="str">
            <v>RI</v>
          </cell>
          <cell r="E457">
            <v>1067916</v>
          </cell>
        </row>
        <row r="458">
          <cell r="A458">
            <v>2005</v>
          </cell>
          <cell r="C458" t="str">
            <v>SC</v>
          </cell>
          <cell r="E458">
            <v>4270150</v>
          </cell>
        </row>
        <row r="459">
          <cell r="A459">
            <v>2005</v>
          </cell>
          <cell r="C459" t="str">
            <v>SD</v>
          </cell>
          <cell r="E459">
            <v>775493</v>
          </cell>
        </row>
        <row r="460">
          <cell r="A460">
            <v>2005</v>
          </cell>
          <cell r="C460" t="str">
            <v>TN</v>
          </cell>
          <cell r="E460">
            <v>5991057</v>
          </cell>
        </row>
        <row r="461">
          <cell r="A461">
            <v>2005</v>
          </cell>
          <cell r="C461" t="str">
            <v>TX</v>
          </cell>
          <cell r="E461">
            <v>22778123</v>
          </cell>
        </row>
        <row r="462">
          <cell r="A462">
            <v>2005</v>
          </cell>
          <cell r="C462" t="str">
            <v>US</v>
          </cell>
          <cell r="E462">
            <v>295516599</v>
          </cell>
        </row>
        <row r="463">
          <cell r="A463">
            <v>2005</v>
          </cell>
          <cell r="C463" t="str">
            <v>UT</v>
          </cell>
          <cell r="E463">
            <v>2457719</v>
          </cell>
        </row>
        <row r="464">
          <cell r="A464">
            <v>2005</v>
          </cell>
          <cell r="C464" t="str">
            <v>VT</v>
          </cell>
          <cell r="E464">
            <v>621215</v>
          </cell>
        </row>
        <row r="465">
          <cell r="A465">
            <v>2005</v>
          </cell>
          <cell r="C465" t="str">
            <v>VA</v>
          </cell>
          <cell r="E465">
            <v>7577105</v>
          </cell>
        </row>
        <row r="466">
          <cell r="A466">
            <v>2005</v>
          </cell>
          <cell r="C466" t="str">
            <v>WA</v>
          </cell>
          <cell r="E466">
            <v>6257305</v>
          </cell>
        </row>
        <row r="467">
          <cell r="A467">
            <v>2005</v>
          </cell>
          <cell r="C467" t="str">
            <v>WV</v>
          </cell>
          <cell r="E467">
            <v>1820492</v>
          </cell>
        </row>
        <row r="468">
          <cell r="A468">
            <v>2005</v>
          </cell>
          <cell r="C468" t="str">
            <v>WI</v>
          </cell>
          <cell r="E468">
            <v>5546166</v>
          </cell>
        </row>
        <row r="469">
          <cell r="A469">
            <v>2005</v>
          </cell>
          <cell r="C469" t="str">
            <v>WY</v>
          </cell>
          <cell r="E469">
            <v>514157</v>
          </cell>
        </row>
        <row r="470">
          <cell r="A470">
            <v>2004</v>
          </cell>
          <cell r="C470" t="str">
            <v>AL</v>
          </cell>
          <cell r="E470">
            <v>4530729</v>
          </cell>
        </row>
        <row r="471">
          <cell r="A471">
            <v>2004</v>
          </cell>
          <cell r="C471" t="str">
            <v>AK</v>
          </cell>
          <cell r="E471">
            <v>659286</v>
          </cell>
        </row>
        <row r="472">
          <cell r="A472">
            <v>2004</v>
          </cell>
          <cell r="C472" t="str">
            <v>AZ</v>
          </cell>
          <cell r="E472">
            <v>5652404</v>
          </cell>
        </row>
        <row r="473">
          <cell r="A473">
            <v>2004</v>
          </cell>
          <cell r="C473" t="str">
            <v>AR</v>
          </cell>
          <cell r="E473">
            <v>2749686</v>
          </cell>
        </row>
        <row r="474">
          <cell r="A474">
            <v>2004</v>
          </cell>
          <cell r="C474" t="str">
            <v>CA</v>
          </cell>
          <cell r="E474">
            <v>35574576</v>
          </cell>
        </row>
        <row r="475">
          <cell r="A475">
            <v>2004</v>
          </cell>
          <cell r="C475" t="str">
            <v>CO</v>
          </cell>
          <cell r="E475">
            <v>4575013</v>
          </cell>
        </row>
        <row r="476">
          <cell r="A476">
            <v>2004</v>
          </cell>
          <cell r="C476" t="str">
            <v>CT</v>
          </cell>
          <cell r="E476">
            <v>3496094</v>
          </cell>
        </row>
        <row r="477">
          <cell r="A477">
            <v>2004</v>
          </cell>
          <cell r="C477" t="str">
            <v>DE</v>
          </cell>
          <cell r="E477">
            <v>830803</v>
          </cell>
        </row>
        <row r="478">
          <cell r="A478">
            <v>2004</v>
          </cell>
          <cell r="C478" t="str">
            <v>DC</v>
          </cell>
          <cell r="E478">
            <v>567754</v>
          </cell>
        </row>
        <row r="479">
          <cell r="A479">
            <v>2004</v>
          </cell>
          <cell r="C479" t="str">
            <v>FL</v>
          </cell>
          <cell r="E479">
            <v>17415318</v>
          </cell>
        </row>
        <row r="480">
          <cell r="A480">
            <v>2004</v>
          </cell>
          <cell r="C480" t="str">
            <v>GA</v>
          </cell>
          <cell r="E480">
            <v>8769252</v>
          </cell>
        </row>
        <row r="481">
          <cell r="A481">
            <v>2004</v>
          </cell>
          <cell r="C481" t="str">
            <v>HI</v>
          </cell>
          <cell r="E481">
            <v>1273569</v>
          </cell>
        </row>
        <row r="482">
          <cell r="A482">
            <v>2004</v>
          </cell>
          <cell r="C482" t="str">
            <v>ID</v>
          </cell>
          <cell r="E482">
            <v>1391802</v>
          </cell>
        </row>
        <row r="483">
          <cell r="A483">
            <v>2004</v>
          </cell>
          <cell r="C483" t="str">
            <v>IL</v>
          </cell>
          <cell r="E483">
            <v>12589773</v>
          </cell>
        </row>
        <row r="484">
          <cell r="A484">
            <v>2004</v>
          </cell>
          <cell r="C484" t="str">
            <v>IN</v>
          </cell>
          <cell r="E484">
            <v>6233007</v>
          </cell>
        </row>
        <row r="485">
          <cell r="A485">
            <v>2004</v>
          </cell>
          <cell r="C485" t="str">
            <v>IA</v>
          </cell>
          <cell r="E485">
            <v>2953635</v>
          </cell>
        </row>
        <row r="486">
          <cell r="A486">
            <v>2004</v>
          </cell>
          <cell r="C486" t="str">
            <v>KS</v>
          </cell>
          <cell r="E486">
            <v>2734373</v>
          </cell>
        </row>
        <row r="487">
          <cell r="A487">
            <v>2004</v>
          </cell>
          <cell r="C487" t="str">
            <v>KY</v>
          </cell>
          <cell r="E487">
            <v>4146101</v>
          </cell>
        </row>
        <row r="488">
          <cell r="A488">
            <v>2004</v>
          </cell>
          <cell r="C488" t="str">
            <v>LA</v>
          </cell>
          <cell r="E488">
            <v>4552238</v>
          </cell>
        </row>
        <row r="489">
          <cell r="A489">
            <v>2004</v>
          </cell>
          <cell r="C489" t="str">
            <v>ME</v>
          </cell>
          <cell r="E489">
            <v>1313688</v>
          </cell>
        </row>
        <row r="490">
          <cell r="A490">
            <v>2004</v>
          </cell>
          <cell r="C490" t="str">
            <v>MD</v>
          </cell>
          <cell r="E490">
            <v>5546935</v>
          </cell>
        </row>
        <row r="491">
          <cell r="A491">
            <v>2004</v>
          </cell>
          <cell r="C491" t="str">
            <v>MA</v>
          </cell>
          <cell r="E491">
            <v>6412281</v>
          </cell>
        </row>
        <row r="492">
          <cell r="A492">
            <v>2004</v>
          </cell>
          <cell r="C492" t="str">
            <v>MI</v>
          </cell>
          <cell r="E492">
            <v>10055315</v>
          </cell>
        </row>
        <row r="493">
          <cell r="A493">
            <v>2004</v>
          </cell>
          <cell r="C493" t="str">
            <v>MN</v>
          </cell>
          <cell r="E493">
            <v>5087713</v>
          </cell>
        </row>
        <row r="494">
          <cell r="A494">
            <v>2004</v>
          </cell>
          <cell r="C494" t="str">
            <v>MS</v>
          </cell>
          <cell r="E494">
            <v>2889010</v>
          </cell>
        </row>
        <row r="495">
          <cell r="A495">
            <v>2004</v>
          </cell>
          <cell r="C495" t="str">
            <v>MO</v>
          </cell>
          <cell r="E495">
            <v>5747741</v>
          </cell>
        </row>
        <row r="496">
          <cell r="A496">
            <v>2004</v>
          </cell>
          <cell r="C496" t="str">
            <v>MT</v>
          </cell>
          <cell r="E496">
            <v>930009</v>
          </cell>
        </row>
        <row r="497">
          <cell r="A497">
            <v>2004</v>
          </cell>
          <cell r="C497" t="str">
            <v>NE</v>
          </cell>
          <cell r="E497">
            <v>1749370</v>
          </cell>
        </row>
        <row r="498">
          <cell r="A498">
            <v>2004</v>
          </cell>
          <cell r="C498" t="str">
            <v>NV</v>
          </cell>
          <cell r="E498">
            <v>2346222</v>
          </cell>
        </row>
        <row r="499">
          <cell r="A499">
            <v>2004</v>
          </cell>
          <cell r="C499" t="str">
            <v>NH</v>
          </cell>
          <cell r="E499">
            <v>1290121</v>
          </cell>
        </row>
        <row r="500">
          <cell r="A500">
            <v>2004</v>
          </cell>
          <cell r="C500" t="str">
            <v>NJ</v>
          </cell>
          <cell r="E500">
            <v>8634561</v>
          </cell>
        </row>
        <row r="501">
          <cell r="A501">
            <v>2004</v>
          </cell>
          <cell r="C501" t="str">
            <v>NM</v>
          </cell>
          <cell r="E501">
            <v>1903808</v>
          </cell>
        </row>
        <row r="502">
          <cell r="A502">
            <v>2004</v>
          </cell>
          <cell r="C502" t="str">
            <v>NY</v>
          </cell>
          <cell r="E502">
            <v>19171567</v>
          </cell>
        </row>
        <row r="503">
          <cell r="A503">
            <v>2004</v>
          </cell>
          <cell r="C503" t="str">
            <v>NC</v>
          </cell>
          <cell r="E503">
            <v>8553152</v>
          </cell>
        </row>
        <row r="504">
          <cell r="A504">
            <v>2004</v>
          </cell>
          <cell r="C504" t="str">
            <v>ND</v>
          </cell>
          <cell r="E504">
            <v>644705</v>
          </cell>
        </row>
        <row r="505">
          <cell r="A505">
            <v>2004</v>
          </cell>
          <cell r="C505" t="str">
            <v>OH</v>
          </cell>
          <cell r="E505">
            <v>11452251</v>
          </cell>
        </row>
        <row r="506">
          <cell r="A506">
            <v>2004</v>
          </cell>
          <cell r="C506" t="str">
            <v>OK</v>
          </cell>
          <cell r="E506">
            <v>3525233</v>
          </cell>
        </row>
        <row r="507">
          <cell r="A507">
            <v>2004</v>
          </cell>
          <cell r="C507" t="str">
            <v>OR</v>
          </cell>
          <cell r="E507">
            <v>3569463</v>
          </cell>
        </row>
        <row r="508">
          <cell r="A508">
            <v>2004</v>
          </cell>
          <cell r="C508" t="str">
            <v>PA</v>
          </cell>
          <cell r="E508">
            <v>12410722</v>
          </cell>
        </row>
        <row r="509">
          <cell r="A509">
            <v>2004</v>
          </cell>
          <cell r="C509" t="str">
            <v>RI</v>
          </cell>
          <cell r="E509">
            <v>1074579</v>
          </cell>
        </row>
        <row r="510">
          <cell r="A510">
            <v>2004</v>
          </cell>
          <cell r="C510" t="str">
            <v>SC</v>
          </cell>
          <cell r="E510">
            <v>4210921</v>
          </cell>
        </row>
        <row r="511">
          <cell r="A511">
            <v>2004</v>
          </cell>
          <cell r="C511" t="str">
            <v>SD</v>
          </cell>
          <cell r="E511">
            <v>770396</v>
          </cell>
        </row>
        <row r="512">
          <cell r="A512">
            <v>2004</v>
          </cell>
          <cell r="C512" t="str">
            <v>TN</v>
          </cell>
          <cell r="E512">
            <v>5910809</v>
          </cell>
        </row>
        <row r="513">
          <cell r="A513">
            <v>2004</v>
          </cell>
          <cell r="C513" t="str">
            <v>TX</v>
          </cell>
          <cell r="E513">
            <v>22394023</v>
          </cell>
        </row>
        <row r="514">
          <cell r="A514">
            <v>2004</v>
          </cell>
          <cell r="C514" t="str">
            <v>US</v>
          </cell>
          <cell r="E514">
            <v>292805298</v>
          </cell>
        </row>
        <row r="515">
          <cell r="A515">
            <v>2004</v>
          </cell>
          <cell r="C515" t="str">
            <v>UT</v>
          </cell>
          <cell r="E515">
            <v>2401580</v>
          </cell>
        </row>
        <row r="516">
          <cell r="A516">
            <v>2004</v>
          </cell>
          <cell r="C516" t="str">
            <v>VT</v>
          </cell>
          <cell r="E516">
            <v>619920</v>
          </cell>
        </row>
        <row r="517">
          <cell r="A517">
            <v>2004</v>
          </cell>
          <cell r="C517" t="str">
            <v>VA</v>
          </cell>
          <cell r="E517">
            <v>7475575</v>
          </cell>
        </row>
        <row r="518">
          <cell r="A518">
            <v>2004</v>
          </cell>
          <cell r="C518" t="str">
            <v>WA</v>
          </cell>
          <cell r="E518">
            <v>6178645</v>
          </cell>
        </row>
        <row r="519">
          <cell r="A519">
            <v>2004</v>
          </cell>
          <cell r="C519" t="str">
            <v>WV</v>
          </cell>
          <cell r="E519">
            <v>1816438</v>
          </cell>
        </row>
        <row r="520">
          <cell r="A520">
            <v>2004</v>
          </cell>
          <cell r="C520" t="str">
            <v>WI</v>
          </cell>
          <cell r="E520">
            <v>5514026</v>
          </cell>
        </row>
        <row r="521">
          <cell r="A521">
            <v>2004</v>
          </cell>
          <cell r="C521" t="str">
            <v>WY</v>
          </cell>
          <cell r="E521">
            <v>509106</v>
          </cell>
        </row>
        <row r="522">
          <cell r="A522">
            <v>2003</v>
          </cell>
          <cell r="C522" t="str">
            <v>AL</v>
          </cell>
          <cell r="E522">
            <v>4503491</v>
          </cell>
        </row>
        <row r="523">
          <cell r="A523">
            <v>2003</v>
          </cell>
          <cell r="C523" t="str">
            <v>AK</v>
          </cell>
          <cell r="E523">
            <v>648414</v>
          </cell>
        </row>
        <row r="524">
          <cell r="A524">
            <v>2003</v>
          </cell>
          <cell r="C524" t="str">
            <v>AZ</v>
          </cell>
          <cell r="E524">
            <v>5510364</v>
          </cell>
        </row>
        <row r="525">
          <cell r="A525">
            <v>2003</v>
          </cell>
          <cell r="C525" t="str">
            <v>AR</v>
          </cell>
          <cell r="E525">
            <v>2724816</v>
          </cell>
        </row>
        <row r="526">
          <cell r="A526">
            <v>2003</v>
          </cell>
          <cell r="C526" t="str">
            <v>CA</v>
          </cell>
          <cell r="E526">
            <v>35253159</v>
          </cell>
        </row>
        <row r="527">
          <cell r="A527">
            <v>2003</v>
          </cell>
          <cell r="C527" t="str">
            <v>CO</v>
          </cell>
          <cell r="E527">
            <v>4528732</v>
          </cell>
        </row>
        <row r="528">
          <cell r="A528">
            <v>2003</v>
          </cell>
          <cell r="C528" t="str">
            <v>CT</v>
          </cell>
          <cell r="E528">
            <v>3484336</v>
          </cell>
        </row>
        <row r="529">
          <cell r="A529">
            <v>2003</v>
          </cell>
          <cell r="C529" t="str">
            <v>DE</v>
          </cell>
          <cell r="E529">
            <v>818003</v>
          </cell>
        </row>
        <row r="530">
          <cell r="A530">
            <v>2003</v>
          </cell>
          <cell r="C530" t="str">
            <v>DC</v>
          </cell>
          <cell r="E530">
            <v>568502</v>
          </cell>
        </row>
        <row r="531">
          <cell r="A531">
            <v>2003</v>
          </cell>
          <cell r="C531" t="str">
            <v>FL</v>
          </cell>
          <cell r="E531">
            <v>17004085</v>
          </cell>
        </row>
        <row r="532">
          <cell r="A532">
            <v>2003</v>
          </cell>
          <cell r="C532" t="str">
            <v>GA</v>
          </cell>
          <cell r="E532">
            <v>8622793</v>
          </cell>
        </row>
        <row r="533">
          <cell r="A533">
            <v>2003</v>
          </cell>
          <cell r="C533" t="str">
            <v>HI</v>
          </cell>
          <cell r="E533">
            <v>1251154</v>
          </cell>
        </row>
        <row r="534">
          <cell r="A534">
            <v>2003</v>
          </cell>
          <cell r="C534" t="str">
            <v>ID</v>
          </cell>
          <cell r="E534">
            <v>1363380</v>
          </cell>
        </row>
        <row r="535">
          <cell r="A535">
            <v>2003</v>
          </cell>
          <cell r="C535" t="str">
            <v>IL</v>
          </cell>
          <cell r="E535">
            <v>12556006</v>
          </cell>
        </row>
        <row r="536">
          <cell r="A536">
            <v>2003</v>
          </cell>
          <cell r="C536" t="str">
            <v>IN</v>
          </cell>
          <cell r="E536">
            <v>6196638</v>
          </cell>
        </row>
        <row r="537">
          <cell r="A537">
            <v>2003</v>
          </cell>
          <cell r="C537" t="str">
            <v>IA</v>
          </cell>
          <cell r="E537">
            <v>2941999</v>
          </cell>
        </row>
        <row r="538">
          <cell r="A538">
            <v>2003</v>
          </cell>
          <cell r="C538" t="str">
            <v>KS</v>
          </cell>
          <cell r="E538">
            <v>2723004</v>
          </cell>
        </row>
        <row r="539">
          <cell r="A539">
            <v>2003</v>
          </cell>
          <cell r="C539" t="str">
            <v>KY</v>
          </cell>
          <cell r="E539">
            <v>4117170</v>
          </cell>
        </row>
        <row r="540">
          <cell r="A540">
            <v>2003</v>
          </cell>
          <cell r="C540" t="str">
            <v>LA</v>
          </cell>
          <cell r="E540">
            <v>4521042</v>
          </cell>
        </row>
        <row r="541">
          <cell r="A541">
            <v>2003</v>
          </cell>
          <cell r="C541" t="str">
            <v>ME</v>
          </cell>
          <cell r="E541">
            <v>1306513</v>
          </cell>
        </row>
        <row r="542">
          <cell r="A542">
            <v>2003</v>
          </cell>
          <cell r="C542" t="str">
            <v>MD</v>
          </cell>
          <cell r="E542">
            <v>5496269</v>
          </cell>
        </row>
        <row r="543">
          <cell r="A543">
            <v>2003</v>
          </cell>
          <cell r="C543" t="str">
            <v>MA</v>
          </cell>
          <cell r="E543">
            <v>6422565</v>
          </cell>
        </row>
        <row r="544">
          <cell r="A544">
            <v>2003</v>
          </cell>
          <cell r="C544" t="str">
            <v>MI</v>
          </cell>
          <cell r="E544">
            <v>10041152</v>
          </cell>
        </row>
        <row r="545">
          <cell r="A545">
            <v>2003</v>
          </cell>
          <cell r="C545" t="str">
            <v>MN</v>
          </cell>
          <cell r="E545">
            <v>5053572</v>
          </cell>
        </row>
        <row r="546">
          <cell r="A546">
            <v>2003</v>
          </cell>
          <cell r="C546" t="str">
            <v>MS</v>
          </cell>
          <cell r="E546">
            <v>2868312</v>
          </cell>
        </row>
        <row r="547">
          <cell r="A547">
            <v>2003</v>
          </cell>
          <cell r="C547" t="str">
            <v>MO</v>
          </cell>
          <cell r="E547">
            <v>5709403</v>
          </cell>
        </row>
        <row r="548">
          <cell r="A548">
            <v>2003</v>
          </cell>
          <cell r="C548" t="str">
            <v>MT</v>
          </cell>
          <cell r="E548">
            <v>919630</v>
          </cell>
        </row>
        <row r="549">
          <cell r="A549">
            <v>2003</v>
          </cell>
          <cell r="C549" t="str">
            <v>NE</v>
          </cell>
          <cell r="E549">
            <v>1738643</v>
          </cell>
        </row>
        <row r="550">
          <cell r="A550">
            <v>2003</v>
          </cell>
          <cell r="C550" t="str">
            <v>NV</v>
          </cell>
          <cell r="E550">
            <v>2248850</v>
          </cell>
        </row>
        <row r="551">
          <cell r="A551">
            <v>2003</v>
          </cell>
          <cell r="C551" t="str">
            <v>NH</v>
          </cell>
          <cell r="E551">
            <v>1279840</v>
          </cell>
        </row>
        <row r="552">
          <cell r="A552">
            <v>2003</v>
          </cell>
          <cell r="C552" t="str">
            <v>NJ</v>
          </cell>
          <cell r="E552">
            <v>8601402</v>
          </cell>
        </row>
        <row r="553">
          <cell r="A553">
            <v>2003</v>
          </cell>
          <cell r="C553" t="str">
            <v>NM</v>
          </cell>
          <cell r="E553">
            <v>1877574</v>
          </cell>
        </row>
        <row r="554">
          <cell r="A554">
            <v>2003</v>
          </cell>
          <cell r="C554" t="str">
            <v>NY</v>
          </cell>
          <cell r="E554">
            <v>19175939</v>
          </cell>
        </row>
        <row r="555">
          <cell r="A555">
            <v>2003</v>
          </cell>
          <cell r="C555" t="str">
            <v>NC</v>
          </cell>
          <cell r="E555">
            <v>8422501</v>
          </cell>
        </row>
        <row r="556">
          <cell r="A556">
            <v>2003</v>
          </cell>
          <cell r="C556" t="str">
            <v>ND</v>
          </cell>
          <cell r="E556">
            <v>638817</v>
          </cell>
        </row>
        <row r="557">
          <cell r="A557">
            <v>2003</v>
          </cell>
          <cell r="C557" t="str">
            <v>OH</v>
          </cell>
          <cell r="E557">
            <v>11434788</v>
          </cell>
        </row>
        <row r="558">
          <cell r="A558">
            <v>2003</v>
          </cell>
          <cell r="C558" t="str">
            <v>OK</v>
          </cell>
          <cell r="E558">
            <v>3504892</v>
          </cell>
        </row>
        <row r="559">
          <cell r="A559">
            <v>2003</v>
          </cell>
          <cell r="C559" t="str">
            <v>OR</v>
          </cell>
          <cell r="E559">
            <v>3547376</v>
          </cell>
        </row>
        <row r="560">
          <cell r="A560">
            <v>2003</v>
          </cell>
          <cell r="C560" t="str">
            <v>PA</v>
          </cell>
          <cell r="E560">
            <v>12374658</v>
          </cell>
        </row>
        <row r="561">
          <cell r="A561">
            <v>2003</v>
          </cell>
          <cell r="C561" t="str">
            <v>RI</v>
          </cell>
          <cell r="E561">
            <v>1071342</v>
          </cell>
        </row>
        <row r="562">
          <cell r="A562">
            <v>2003</v>
          </cell>
          <cell r="C562" t="str">
            <v>SC</v>
          </cell>
          <cell r="E562">
            <v>4150297</v>
          </cell>
        </row>
        <row r="563">
          <cell r="A563">
            <v>2003</v>
          </cell>
          <cell r="C563" t="str">
            <v>SD</v>
          </cell>
          <cell r="E563">
            <v>763729</v>
          </cell>
        </row>
        <row r="564">
          <cell r="A564">
            <v>2003</v>
          </cell>
          <cell r="C564" t="str">
            <v>TN</v>
          </cell>
          <cell r="E564">
            <v>5847812</v>
          </cell>
        </row>
        <row r="565">
          <cell r="A565">
            <v>2003</v>
          </cell>
          <cell r="C565" t="str">
            <v>TX</v>
          </cell>
          <cell r="E565">
            <v>22030931</v>
          </cell>
        </row>
        <row r="566">
          <cell r="A566">
            <v>2003</v>
          </cell>
          <cell r="C566" t="str">
            <v>US</v>
          </cell>
          <cell r="E566">
            <v>290107933</v>
          </cell>
        </row>
        <row r="567">
          <cell r="A567">
            <v>2003</v>
          </cell>
          <cell r="C567" t="str">
            <v>UT</v>
          </cell>
          <cell r="E567">
            <v>2360137</v>
          </cell>
        </row>
        <row r="568">
          <cell r="A568">
            <v>2003</v>
          </cell>
          <cell r="C568" t="str">
            <v>VT</v>
          </cell>
          <cell r="E568">
            <v>617858</v>
          </cell>
        </row>
        <row r="569">
          <cell r="A569">
            <v>2003</v>
          </cell>
          <cell r="C569" t="str">
            <v>VA</v>
          </cell>
          <cell r="E569">
            <v>7366977</v>
          </cell>
        </row>
        <row r="570">
          <cell r="A570">
            <v>2003</v>
          </cell>
          <cell r="C570" t="str">
            <v>WA</v>
          </cell>
          <cell r="E570">
            <v>6104115</v>
          </cell>
        </row>
        <row r="571">
          <cell r="A571">
            <v>2003</v>
          </cell>
          <cell r="C571" t="str">
            <v>WV</v>
          </cell>
          <cell r="E571">
            <v>1812295</v>
          </cell>
        </row>
        <row r="572">
          <cell r="A572">
            <v>2003</v>
          </cell>
          <cell r="C572" t="str">
            <v>WI</v>
          </cell>
          <cell r="E572">
            <v>5479203</v>
          </cell>
        </row>
        <row r="573">
          <cell r="A573">
            <v>2003</v>
          </cell>
          <cell r="C573" t="str">
            <v>WY</v>
          </cell>
          <cell r="E573">
            <v>503453</v>
          </cell>
        </row>
        <row r="574">
          <cell r="A574">
            <v>2002</v>
          </cell>
          <cell r="C574" t="str">
            <v>AL</v>
          </cell>
          <cell r="E574">
            <v>4480089</v>
          </cell>
        </row>
        <row r="575">
          <cell r="A575">
            <v>2002</v>
          </cell>
          <cell r="C575" t="str">
            <v>AK</v>
          </cell>
          <cell r="E575">
            <v>642337</v>
          </cell>
        </row>
        <row r="576">
          <cell r="A576">
            <v>2002</v>
          </cell>
          <cell r="C576" t="str">
            <v>AZ</v>
          </cell>
          <cell r="E576">
            <v>5396255</v>
          </cell>
        </row>
        <row r="577">
          <cell r="A577">
            <v>2002</v>
          </cell>
          <cell r="C577" t="str">
            <v>AR</v>
          </cell>
          <cell r="E577">
            <v>2705927</v>
          </cell>
        </row>
        <row r="578">
          <cell r="A578">
            <v>2002</v>
          </cell>
          <cell r="C578" t="str">
            <v>CA</v>
          </cell>
          <cell r="E578">
            <v>34871843</v>
          </cell>
        </row>
        <row r="579">
          <cell r="A579">
            <v>2002</v>
          </cell>
          <cell r="C579" t="str">
            <v>CO</v>
          </cell>
          <cell r="E579">
            <v>4490406</v>
          </cell>
        </row>
        <row r="580">
          <cell r="A580">
            <v>2002</v>
          </cell>
          <cell r="C580" t="str">
            <v>CT</v>
          </cell>
          <cell r="E580">
            <v>3458749</v>
          </cell>
        </row>
        <row r="581">
          <cell r="A581">
            <v>2002</v>
          </cell>
          <cell r="C581" t="str">
            <v>DE</v>
          </cell>
          <cell r="E581">
            <v>806169</v>
          </cell>
        </row>
        <row r="582">
          <cell r="A582">
            <v>2002</v>
          </cell>
          <cell r="C582" t="str">
            <v>DC</v>
          </cell>
          <cell r="E582">
            <v>573158</v>
          </cell>
        </row>
        <row r="583">
          <cell r="A583">
            <v>2002</v>
          </cell>
          <cell r="C583" t="str">
            <v>FL</v>
          </cell>
          <cell r="E583">
            <v>16689370</v>
          </cell>
        </row>
        <row r="584">
          <cell r="A584">
            <v>2002</v>
          </cell>
          <cell r="C584" t="str">
            <v>GA</v>
          </cell>
          <cell r="E584">
            <v>8508256</v>
          </cell>
        </row>
        <row r="585">
          <cell r="A585">
            <v>2002</v>
          </cell>
          <cell r="C585" t="str">
            <v>HI</v>
          </cell>
          <cell r="E585">
            <v>1239613</v>
          </cell>
        </row>
        <row r="586">
          <cell r="A586">
            <v>2002</v>
          </cell>
          <cell r="C586" t="str">
            <v>ID</v>
          </cell>
          <cell r="E586">
            <v>1340372</v>
          </cell>
        </row>
        <row r="587">
          <cell r="A587">
            <v>2002</v>
          </cell>
          <cell r="C587" t="str">
            <v>IL</v>
          </cell>
          <cell r="E587">
            <v>12525556</v>
          </cell>
        </row>
        <row r="588">
          <cell r="A588">
            <v>2002</v>
          </cell>
          <cell r="C588" t="str">
            <v>IN</v>
          </cell>
          <cell r="E588">
            <v>6155967</v>
          </cell>
        </row>
        <row r="589">
          <cell r="A589">
            <v>2002</v>
          </cell>
          <cell r="C589" t="str">
            <v>IA</v>
          </cell>
          <cell r="E589">
            <v>2934234</v>
          </cell>
        </row>
        <row r="590">
          <cell r="A590">
            <v>2002</v>
          </cell>
          <cell r="C590" t="str">
            <v>KS</v>
          </cell>
          <cell r="E590">
            <v>2713535</v>
          </cell>
        </row>
        <row r="591">
          <cell r="A591">
            <v>2002</v>
          </cell>
          <cell r="C591" t="str">
            <v>KY</v>
          </cell>
          <cell r="E591">
            <v>4089875</v>
          </cell>
        </row>
        <row r="592">
          <cell r="A592">
            <v>2002</v>
          </cell>
          <cell r="C592" t="str">
            <v>LA</v>
          </cell>
          <cell r="E592">
            <v>4497267</v>
          </cell>
        </row>
        <row r="593">
          <cell r="A593">
            <v>2002</v>
          </cell>
          <cell r="C593" t="str">
            <v>ME</v>
          </cell>
          <cell r="E593">
            <v>1295960</v>
          </cell>
        </row>
        <row r="594">
          <cell r="A594">
            <v>2002</v>
          </cell>
          <cell r="C594" t="str">
            <v>MD</v>
          </cell>
          <cell r="E594">
            <v>5440389</v>
          </cell>
        </row>
        <row r="595">
          <cell r="A595">
            <v>2002</v>
          </cell>
          <cell r="C595" t="str">
            <v>MA</v>
          </cell>
          <cell r="E595">
            <v>6417206</v>
          </cell>
        </row>
        <row r="596">
          <cell r="A596">
            <v>2002</v>
          </cell>
          <cell r="C596" t="str">
            <v>MI</v>
          </cell>
          <cell r="E596">
            <v>10015710</v>
          </cell>
        </row>
        <row r="597">
          <cell r="A597">
            <v>2002</v>
          </cell>
          <cell r="C597" t="str">
            <v>MN</v>
          </cell>
          <cell r="E597">
            <v>5018935</v>
          </cell>
        </row>
        <row r="598">
          <cell r="A598">
            <v>2002</v>
          </cell>
          <cell r="C598" t="str">
            <v>MS</v>
          </cell>
          <cell r="E598">
            <v>2858681</v>
          </cell>
        </row>
        <row r="599">
          <cell r="A599">
            <v>2002</v>
          </cell>
          <cell r="C599" t="str">
            <v>MO</v>
          </cell>
          <cell r="E599">
            <v>5674825</v>
          </cell>
        </row>
        <row r="600">
          <cell r="A600">
            <v>2002</v>
          </cell>
          <cell r="C600" t="str">
            <v>MT</v>
          </cell>
          <cell r="E600">
            <v>911667</v>
          </cell>
        </row>
        <row r="601">
          <cell r="A601">
            <v>2002</v>
          </cell>
          <cell r="C601" t="str">
            <v>NE</v>
          </cell>
          <cell r="E601">
            <v>1728292</v>
          </cell>
        </row>
        <row r="602">
          <cell r="A602">
            <v>2002</v>
          </cell>
          <cell r="C602" t="str">
            <v>NV</v>
          </cell>
          <cell r="E602">
            <v>2173791</v>
          </cell>
        </row>
        <row r="603">
          <cell r="A603">
            <v>2002</v>
          </cell>
          <cell r="C603" t="str">
            <v>NH</v>
          </cell>
          <cell r="E603">
            <v>1269089</v>
          </cell>
        </row>
        <row r="604">
          <cell r="A604">
            <v>2002</v>
          </cell>
          <cell r="C604" t="str">
            <v>NJ</v>
          </cell>
          <cell r="E604">
            <v>8552643</v>
          </cell>
        </row>
        <row r="605">
          <cell r="A605">
            <v>2002</v>
          </cell>
          <cell r="C605" t="str">
            <v>NM</v>
          </cell>
          <cell r="E605">
            <v>1855309</v>
          </cell>
        </row>
        <row r="606">
          <cell r="A606">
            <v>2002</v>
          </cell>
          <cell r="C606" t="str">
            <v>NY</v>
          </cell>
          <cell r="E606">
            <v>19137800</v>
          </cell>
        </row>
        <row r="607">
          <cell r="A607">
            <v>2002</v>
          </cell>
          <cell r="C607" t="str">
            <v>NC</v>
          </cell>
          <cell r="E607">
            <v>8326201</v>
          </cell>
        </row>
        <row r="608">
          <cell r="A608">
            <v>2002</v>
          </cell>
          <cell r="C608" t="str">
            <v>ND</v>
          </cell>
          <cell r="E608">
            <v>638168</v>
          </cell>
        </row>
        <row r="609">
          <cell r="A609">
            <v>2002</v>
          </cell>
          <cell r="C609" t="str">
            <v>OH</v>
          </cell>
          <cell r="E609">
            <v>11407889</v>
          </cell>
        </row>
        <row r="610">
          <cell r="A610">
            <v>2002</v>
          </cell>
          <cell r="C610" t="str">
            <v>OK</v>
          </cell>
          <cell r="E610">
            <v>3489080</v>
          </cell>
        </row>
        <row r="611">
          <cell r="A611">
            <v>2002</v>
          </cell>
          <cell r="C611" t="str">
            <v>OR</v>
          </cell>
          <cell r="E611">
            <v>3513424</v>
          </cell>
        </row>
        <row r="612">
          <cell r="A612">
            <v>2002</v>
          </cell>
          <cell r="C612" t="str">
            <v>PA</v>
          </cell>
          <cell r="E612">
            <v>12331031</v>
          </cell>
        </row>
        <row r="613">
          <cell r="A613">
            <v>2002</v>
          </cell>
          <cell r="C613" t="str">
            <v>RI</v>
          </cell>
          <cell r="E613">
            <v>1065995</v>
          </cell>
        </row>
        <row r="614">
          <cell r="A614">
            <v>2002</v>
          </cell>
          <cell r="C614" t="str">
            <v>SC</v>
          </cell>
          <cell r="E614">
            <v>4107795</v>
          </cell>
        </row>
        <row r="615">
          <cell r="A615">
            <v>2002</v>
          </cell>
          <cell r="C615" t="str">
            <v>SD</v>
          </cell>
          <cell r="E615">
            <v>760020</v>
          </cell>
        </row>
        <row r="616">
          <cell r="A616">
            <v>2002</v>
          </cell>
          <cell r="C616" t="str">
            <v>TN</v>
          </cell>
          <cell r="E616">
            <v>5795918</v>
          </cell>
        </row>
        <row r="617">
          <cell r="A617">
            <v>2002</v>
          </cell>
          <cell r="C617" t="str">
            <v>TX</v>
          </cell>
          <cell r="E617">
            <v>21690325</v>
          </cell>
        </row>
        <row r="618">
          <cell r="A618">
            <v>2002</v>
          </cell>
          <cell r="C618" t="str">
            <v>US</v>
          </cell>
          <cell r="E618">
            <v>287625193</v>
          </cell>
        </row>
        <row r="619">
          <cell r="A619">
            <v>2002</v>
          </cell>
          <cell r="C619" t="str">
            <v>UT</v>
          </cell>
          <cell r="E619">
            <v>2324815</v>
          </cell>
        </row>
        <row r="620">
          <cell r="A620">
            <v>2002</v>
          </cell>
          <cell r="C620" t="str">
            <v>VT</v>
          </cell>
          <cell r="E620">
            <v>615442</v>
          </cell>
        </row>
        <row r="621">
          <cell r="A621">
            <v>2002</v>
          </cell>
          <cell r="C621" t="str">
            <v>VA</v>
          </cell>
          <cell r="E621">
            <v>7286873</v>
          </cell>
        </row>
        <row r="622">
          <cell r="A622">
            <v>2002</v>
          </cell>
          <cell r="C622" t="str">
            <v>WA</v>
          </cell>
          <cell r="E622">
            <v>6052349</v>
          </cell>
        </row>
        <row r="623">
          <cell r="A623">
            <v>2002</v>
          </cell>
          <cell r="C623" t="str">
            <v>WV</v>
          </cell>
          <cell r="E623">
            <v>1805414</v>
          </cell>
        </row>
        <row r="624">
          <cell r="A624">
            <v>2002</v>
          </cell>
          <cell r="C624" t="str">
            <v>WI</v>
          </cell>
          <cell r="E624">
            <v>5445162</v>
          </cell>
        </row>
        <row r="625">
          <cell r="A625">
            <v>2002</v>
          </cell>
          <cell r="C625" t="str">
            <v>WY</v>
          </cell>
          <cell r="E625">
            <v>500017</v>
          </cell>
        </row>
        <row r="626">
          <cell r="A626">
            <v>2001</v>
          </cell>
          <cell r="C626" t="str">
            <v>AL</v>
          </cell>
          <cell r="E626">
            <v>4467634</v>
          </cell>
        </row>
        <row r="627">
          <cell r="A627">
            <v>2001</v>
          </cell>
          <cell r="C627" t="str">
            <v>AK</v>
          </cell>
          <cell r="E627">
            <v>633714</v>
          </cell>
        </row>
        <row r="628">
          <cell r="A628">
            <v>2001</v>
          </cell>
          <cell r="C628" t="str">
            <v>AZ</v>
          </cell>
          <cell r="E628">
            <v>5273477</v>
          </cell>
        </row>
        <row r="629">
          <cell r="A629">
            <v>2001</v>
          </cell>
          <cell r="C629" t="str">
            <v>AR</v>
          </cell>
          <cell r="E629">
            <v>2691571</v>
          </cell>
        </row>
        <row r="630">
          <cell r="A630">
            <v>2001</v>
          </cell>
          <cell r="C630" t="str">
            <v>CA</v>
          </cell>
          <cell r="E630">
            <v>34479458</v>
          </cell>
        </row>
        <row r="631">
          <cell r="A631">
            <v>2001</v>
          </cell>
          <cell r="C631" t="str">
            <v>CO</v>
          </cell>
          <cell r="E631">
            <v>4425687</v>
          </cell>
        </row>
        <row r="632">
          <cell r="A632">
            <v>2001</v>
          </cell>
          <cell r="C632" t="str">
            <v>CT</v>
          </cell>
          <cell r="E632">
            <v>3432835</v>
          </cell>
        </row>
        <row r="633">
          <cell r="A633">
            <v>2001</v>
          </cell>
          <cell r="C633" t="str">
            <v>DE</v>
          </cell>
          <cell r="E633">
            <v>795699</v>
          </cell>
        </row>
        <row r="634">
          <cell r="A634">
            <v>2001</v>
          </cell>
          <cell r="C634" t="str">
            <v>DC</v>
          </cell>
          <cell r="E634">
            <v>574504</v>
          </cell>
        </row>
        <row r="635">
          <cell r="A635">
            <v>2001</v>
          </cell>
          <cell r="C635" t="str">
            <v>FL</v>
          </cell>
          <cell r="E635">
            <v>16356966</v>
          </cell>
        </row>
        <row r="636">
          <cell r="A636">
            <v>2001</v>
          </cell>
          <cell r="C636" t="str">
            <v>GA</v>
          </cell>
          <cell r="E636">
            <v>8377038</v>
          </cell>
        </row>
        <row r="637">
          <cell r="A637">
            <v>2001</v>
          </cell>
          <cell r="C637" t="str">
            <v>HI</v>
          </cell>
          <cell r="E637">
            <v>1225948</v>
          </cell>
        </row>
        <row r="638">
          <cell r="A638">
            <v>2001</v>
          </cell>
          <cell r="C638" t="str">
            <v>ID</v>
          </cell>
          <cell r="E638">
            <v>1319962</v>
          </cell>
        </row>
        <row r="639">
          <cell r="A639">
            <v>2001</v>
          </cell>
          <cell r="C639" t="str">
            <v>IL</v>
          </cell>
          <cell r="E639">
            <v>12488445</v>
          </cell>
        </row>
        <row r="640">
          <cell r="A640">
            <v>2001</v>
          </cell>
          <cell r="C640" t="str">
            <v>IN</v>
          </cell>
          <cell r="E640">
            <v>6127760</v>
          </cell>
        </row>
        <row r="641">
          <cell r="A641">
            <v>2001</v>
          </cell>
          <cell r="C641" t="str">
            <v>IA</v>
          </cell>
          <cell r="E641">
            <v>2931997</v>
          </cell>
        </row>
        <row r="642">
          <cell r="A642">
            <v>2001</v>
          </cell>
          <cell r="C642" t="str">
            <v>KS</v>
          </cell>
          <cell r="E642">
            <v>2702162</v>
          </cell>
        </row>
        <row r="643">
          <cell r="A643">
            <v>2001</v>
          </cell>
          <cell r="C643" t="str">
            <v>KY</v>
          </cell>
          <cell r="E643">
            <v>4068132</v>
          </cell>
        </row>
        <row r="644">
          <cell r="A644">
            <v>2001</v>
          </cell>
          <cell r="C644" t="str">
            <v>LA</v>
          </cell>
          <cell r="E644">
            <v>4477875</v>
          </cell>
        </row>
        <row r="645">
          <cell r="A645">
            <v>2001</v>
          </cell>
          <cell r="C645" t="str">
            <v>ME</v>
          </cell>
          <cell r="E645">
            <v>1285692</v>
          </cell>
        </row>
        <row r="646">
          <cell r="A646">
            <v>2001</v>
          </cell>
          <cell r="C646" t="str">
            <v>MD</v>
          </cell>
          <cell r="E646">
            <v>5374691</v>
          </cell>
        </row>
        <row r="647">
          <cell r="A647">
            <v>2001</v>
          </cell>
          <cell r="C647" t="str">
            <v>MA</v>
          </cell>
          <cell r="E647">
            <v>6397634</v>
          </cell>
        </row>
        <row r="648">
          <cell r="A648">
            <v>2001</v>
          </cell>
          <cell r="C648" t="str">
            <v>MI</v>
          </cell>
          <cell r="E648">
            <v>9991120</v>
          </cell>
        </row>
        <row r="649">
          <cell r="A649">
            <v>2001</v>
          </cell>
          <cell r="C649" t="str">
            <v>MN</v>
          </cell>
          <cell r="E649">
            <v>4982796</v>
          </cell>
        </row>
        <row r="650">
          <cell r="A650">
            <v>2001</v>
          </cell>
          <cell r="C650" t="str">
            <v>MS</v>
          </cell>
          <cell r="E650">
            <v>2852994</v>
          </cell>
        </row>
        <row r="651">
          <cell r="A651">
            <v>2001</v>
          </cell>
          <cell r="C651" t="str">
            <v>MO</v>
          </cell>
          <cell r="E651">
            <v>5641142</v>
          </cell>
        </row>
        <row r="652">
          <cell r="A652">
            <v>2001</v>
          </cell>
          <cell r="C652" t="str">
            <v>MT</v>
          </cell>
          <cell r="E652">
            <v>906961</v>
          </cell>
        </row>
        <row r="653">
          <cell r="A653">
            <v>2001</v>
          </cell>
          <cell r="C653" t="str">
            <v>NE</v>
          </cell>
          <cell r="E653">
            <v>1719836</v>
          </cell>
        </row>
        <row r="654">
          <cell r="A654">
            <v>2001</v>
          </cell>
          <cell r="C654" t="str">
            <v>NV</v>
          </cell>
          <cell r="E654">
            <v>2098399</v>
          </cell>
        </row>
        <row r="655">
          <cell r="A655">
            <v>2001</v>
          </cell>
          <cell r="C655" t="str">
            <v>NH</v>
          </cell>
          <cell r="E655">
            <v>1255517</v>
          </cell>
        </row>
        <row r="656">
          <cell r="A656">
            <v>2001</v>
          </cell>
          <cell r="C656" t="str">
            <v>NJ</v>
          </cell>
          <cell r="E656">
            <v>8492671</v>
          </cell>
        </row>
        <row r="657">
          <cell r="A657">
            <v>2001</v>
          </cell>
          <cell r="C657" t="str">
            <v>NM</v>
          </cell>
          <cell r="E657">
            <v>1831690</v>
          </cell>
        </row>
        <row r="658">
          <cell r="A658">
            <v>2001</v>
          </cell>
          <cell r="C658" t="str">
            <v>NY</v>
          </cell>
          <cell r="E658">
            <v>19082838</v>
          </cell>
        </row>
        <row r="659">
          <cell r="A659">
            <v>2001</v>
          </cell>
          <cell r="C659" t="str">
            <v>NC</v>
          </cell>
          <cell r="E659">
            <v>8210122</v>
          </cell>
        </row>
        <row r="660">
          <cell r="A660">
            <v>2001</v>
          </cell>
          <cell r="C660" t="str">
            <v>ND</v>
          </cell>
          <cell r="E660">
            <v>639062</v>
          </cell>
        </row>
        <row r="661">
          <cell r="A661">
            <v>2001</v>
          </cell>
          <cell r="C661" t="str">
            <v>OH</v>
          </cell>
          <cell r="E661">
            <v>11387404</v>
          </cell>
        </row>
        <row r="662">
          <cell r="A662">
            <v>2001</v>
          </cell>
          <cell r="C662" t="str">
            <v>OK</v>
          </cell>
          <cell r="E662">
            <v>3467100</v>
          </cell>
        </row>
        <row r="663">
          <cell r="A663">
            <v>2001</v>
          </cell>
          <cell r="C663" t="str">
            <v>OR</v>
          </cell>
          <cell r="E663">
            <v>3467937</v>
          </cell>
        </row>
        <row r="664">
          <cell r="A664">
            <v>2001</v>
          </cell>
          <cell r="C664" t="str">
            <v>PA</v>
          </cell>
          <cell r="E664">
            <v>12298970</v>
          </cell>
        </row>
        <row r="665">
          <cell r="A665">
            <v>2001</v>
          </cell>
          <cell r="C665" t="str">
            <v>RI</v>
          </cell>
          <cell r="E665">
            <v>1057142</v>
          </cell>
        </row>
        <row r="666">
          <cell r="A666">
            <v>2001</v>
          </cell>
          <cell r="C666" t="str">
            <v>SC</v>
          </cell>
          <cell r="E666">
            <v>4064995</v>
          </cell>
        </row>
        <row r="667">
          <cell r="A667">
            <v>2001</v>
          </cell>
          <cell r="C667" t="str">
            <v>SD</v>
          </cell>
          <cell r="E667">
            <v>757972</v>
          </cell>
        </row>
        <row r="668">
          <cell r="A668">
            <v>2001</v>
          </cell>
          <cell r="C668" t="str">
            <v>TN</v>
          </cell>
          <cell r="E668">
            <v>5750789</v>
          </cell>
        </row>
        <row r="669">
          <cell r="A669">
            <v>2001</v>
          </cell>
          <cell r="C669" t="str">
            <v>TX</v>
          </cell>
          <cell r="E669">
            <v>21319622</v>
          </cell>
        </row>
        <row r="670">
          <cell r="A670">
            <v>2001</v>
          </cell>
          <cell r="C670" t="str">
            <v>US</v>
          </cell>
          <cell r="E670">
            <v>284968955</v>
          </cell>
        </row>
        <row r="671">
          <cell r="A671">
            <v>2001</v>
          </cell>
          <cell r="C671" t="str">
            <v>UT</v>
          </cell>
          <cell r="E671">
            <v>2283715</v>
          </cell>
        </row>
        <row r="672">
          <cell r="A672">
            <v>2001</v>
          </cell>
          <cell r="C672" t="str">
            <v>VT</v>
          </cell>
          <cell r="E672">
            <v>612223</v>
          </cell>
        </row>
        <row r="673">
          <cell r="A673">
            <v>2001</v>
          </cell>
          <cell r="C673" t="str">
            <v>VA</v>
          </cell>
          <cell r="E673">
            <v>7198362</v>
          </cell>
        </row>
        <row r="674">
          <cell r="A674">
            <v>2001</v>
          </cell>
          <cell r="C674" t="str">
            <v>WA</v>
          </cell>
          <cell r="E674">
            <v>5985722</v>
          </cell>
        </row>
        <row r="675">
          <cell r="A675">
            <v>2001</v>
          </cell>
          <cell r="C675" t="str">
            <v>WV</v>
          </cell>
          <cell r="E675">
            <v>1801481</v>
          </cell>
        </row>
        <row r="676">
          <cell r="A676">
            <v>2001</v>
          </cell>
          <cell r="C676" t="str">
            <v>WI</v>
          </cell>
          <cell r="E676">
            <v>5406835</v>
          </cell>
        </row>
        <row r="677">
          <cell r="A677">
            <v>2001</v>
          </cell>
          <cell r="C677" t="str">
            <v>WY</v>
          </cell>
          <cell r="E677">
            <v>494657</v>
          </cell>
        </row>
        <row r="678">
          <cell r="A678">
            <v>2000</v>
          </cell>
          <cell r="C678" t="str">
            <v>AL</v>
          </cell>
          <cell r="E678">
            <v>4452173</v>
          </cell>
        </row>
        <row r="679">
          <cell r="A679">
            <v>2000</v>
          </cell>
          <cell r="C679" t="str">
            <v>AK</v>
          </cell>
          <cell r="E679">
            <v>627963</v>
          </cell>
        </row>
        <row r="680">
          <cell r="A680">
            <v>2000</v>
          </cell>
          <cell r="C680" t="str">
            <v>AZ</v>
          </cell>
          <cell r="E680">
            <v>5160586</v>
          </cell>
        </row>
        <row r="681">
          <cell r="A681">
            <v>2000</v>
          </cell>
          <cell r="C681" t="str">
            <v>AR</v>
          </cell>
          <cell r="E681">
            <v>2678588</v>
          </cell>
        </row>
        <row r="682">
          <cell r="A682">
            <v>2000</v>
          </cell>
          <cell r="C682" t="str">
            <v>CA</v>
          </cell>
          <cell r="E682">
            <v>33987977</v>
          </cell>
        </row>
        <row r="683">
          <cell r="A683">
            <v>2000</v>
          </cell>
          <cell r="C683" t="str">
            <v>CO</v>
          </cell>
          <cell r="E683">
            <v>4326921</v>
          </cell>
        </row>
        <row r="684">
          <cell r="A684">
            <v>2000</v>
          </cell>
          <cell r="C684" t="str">
            <v>CT</v>
          </cell>
          <cell r="E684">
            <v>3411777</v>
          </cell>
        </row>
        <row r="685">
          <cell r="A685">
            <v>2000</v>
          </cell>
          <cell r="C685" t="str">
            <v>DE</v>
          </cell>
          <cell r="E685">
            <v>786373</v>
          </cell>
        </row>
        <row r="686">
          <cell r="A686">
            <v>2000</v>
          </cell>
          <cell r="C686" t="str">
            <v>DC</v>
          </cell>
          <cell r="E686">
            <v>572046</v>
          </cell>
        </row>
        <row r="687">
          <cell r="A687">
            <v>2000</v>
          </cell>
          <cell r="C687" t="str">
            <v>FL</v>
          </cell>
          <cell r="E687">
            <v>16047515</v>
          </cell>
        </row>
        <row r="688">
          <cell r="A688">
            <v>2000</v>
          </cell>
          <cell r="C688" t="str">
            <v>GA</v>
          </cell>
          <cell r="E688">
            <v>8227303</v>
          </cell>
        </row>
        <row r="689">
          <cell r="A689">
            <v>2000</v>
          </cell>
          <cell r="C689" t="str">
            <v>HI</v>
          </cell>
          <cell r="E689">
            <v>1213519</v>
          </cell>
        </row>
        <row r="690">
          <cell r="A690">
            <v>2000</v>
          </cell>
          <cell r="C690" t="str">
            <v>ID</v>
          </cell>
          <cell r="E690">
            <v>1299430</v>
          </cell>
        </row>
        <row r="691">
          <cell r="A691">
            <v>2000</v>
          </cell>
          <cell r="C691" t="str">
            <v>IL</v>
          </cell>
          <cell r="E691">
            <v>12434161</v>
          </cell>
        </row>
        <row r="692">
          <cell r="A692">
            <v>2000</v>
          </cell>
          <cell r="C692" t="str">
            <v>IN</v>
          </cell>
          <cell r="E692">
            <v>6091866</v>
          </cell>
        </row>
        <row r="693">
          <cell r="A693">
            <v>2000</v>
          </cell>
          <cell r="C693" t="str">
            <v>IA</v>
          </cell>
          <cell r="E693">
            <v>2929067</v>
          </cell>
        </row>
        <row r="694">
          <cell r="A694">
            <v>2000</v>
          </cell>
          <cell r="C694" t="str">
            <v>KS</v>
          </cell>
          <cell r="E694">
            <v>2693681</v>
          </cell>
        </row>
        <row r="695">
          <cell r="A695">
            <v>2000</v>
          </cell>
          <cell r="C695" t="str">
            <v>KY</v>
          </cell>
          <cell r="E695">
            <v>4049021</v>
          </cell>
        </row>
        <row r="696">
          <cell r="A696">
            <v>2000</v>
          </cell>
          <cell r="C696" t="str">
            <v>LA</v>
          </cell>
          <cell r="E696">
            <v>4471885</v>
          </cell>
        </row>
        <row r="697">
          <cell r="A697">
            <v>2000</v>
          </cell>
          <cell r="C697" t="str">
            <v>ME</v>
          </cell>
          <cell r="E697">
            <v>1277072</v>
          </cell>
        </row>
        <row r="698">
          <cell r="A698">
            <v>2000</v>
          </cell>
          <cell r="C698" t="str">
            <v>MD</v>
          </cell>
          <cell r="E698">
            <v>5311034</v>
          </cell>
        </row>
        <row r="699">
          <cell r="A699">
            <v>2000</v>
          </cell>
          <cell r="C699" t="str">
            <v>MA</v>
          </cell>
          <cell r="E699">
            <v>6361104</v>
          </cell>
        </row>
        <row r="700">
          <cell r="A700">
            <v>2000</v>
          </cell>
          <cell r="C700" t="str">
            <v>MI</v>
          </cell>
          <cell r="E700">
            <v>9952450</v>
          </cell>
        </row>
        <row r="701">
          <cell r="A701">
            <v>2000</v>
          </cell>
          <cell r="C701" t="str">
            <v>MN</v>
          </cell>
          <cell r="E701">
            <v>4933692</v>
          </cell>
        </row>
        <row r="702">
          <cell r="A702">
            <v>2000</v>
          </cell>
          <cell r="C702" t="str">
            <v>MS</v>
          </cell>
          <cell r="E702">
            <v>2848353</v>
          </cell>
        </row>
        <row r="703">
          <cell r="A703">
            <v>2000</v>
          </cell>
          <cell r="C703" t="str">
            <v>MO</v>
          </cell>
          <cell r="E703">
            <v>5607285</v>
          </cell>
        </row>
        <row r="704">
          <cell r="A704">
            <v>2000</v>
          </cell>
          <cell r="C704" t="str">
            <v>MT</v>
          </cell>
          <cell r="E704">
            <v>903773</v>
          </cell>
        </row>
        <row r="705">
          <cell r="A705">
            <v>2000</v>
          </cell>
          <cell r="C705" t="str">
            <v>NE</v>
          </cell>
          <cell r="E705">
            <v>1713820</v>
          </cell>
        </row>
        <row r="706">
          <cell r="A706">
            <v>2000</v>
          </cell>
          <cell r="C706" t="str">
            <v>NV</v>
          </cell>
          <cell r="E706">
            <v>2018741</v>
          </cell>
        </row>
        <row r="707">
          <cell r="A707">
            <v>2000</v>
          </cell>
          <cell r="C707" t="str">
            <v>NH</v>
          </cell>
          <cell r="E707">
            <v>1239882</v>
          </cell>
        </row>
        <row r="708">
          <cell r="A708">
            <v>2000</v>
          </cell>
          <cell r="C708" t="str">
            <v>NJ</v>
          </cell>
          <cell r="E708">
            <v>8430621</v>
          </cell>
        </row>
        <row r="709">
          <cell r="A709">
            <v>2000</v>
          </cell>
          <cell r="C709" t="str">
            <v>NM</v>
          </cell>
          <cell r="E709">
            <v>1821204</v>
          </cell>
        </row>
        <row r="710">
          <cell r="A710">
            <v>2000</v>
          </cell>
          <cell r="C710" t="str">
            <v>NY</v>
          </cell>
          <cell r="E710">
            <v>19001780</v>
          </cell>
        </row>
        <row r="711">
          <cell r="A711">
            <v>2000</v>
          </cell>
          <cell r="C711" t="str">
            <v>NC</v>
          </cell>
          <cell r="E711">
            <v>8081614</v>
          </cell>
        </row>
        <row r="712">
          <cell r="A712">
            <v>2000</v>
          </cell>
          <cell r="C712" t="str">
            <v>ND</v>
          </cell>
          <cell r="E712">
            <v>642023</v>
          </cell>
        </row>
        <row r="713">
          <cell r="A713">
            <v>2000</v>
          </cell>
          <cell r="C713" t="str">
            <v>OH</v>
          </cell>
          <cell r="E713">
            <v>11363543</v>
          </cell>
        </row>
        <row r="714">
          <cell r="A714">
            <v>2000</v>
          </cell>
          <cell r="C714" t="str">
            <v>OK</v>
          </cell>
          <cell r="E714">
            <v>3454365</v>
          </cell>
        </row>
        <row r="715">
          <cell r="A715">
            <v>2000</v>
          </cell>
          <cell r="C715" t="str">
            <v>OR</v>
          </cell>
          <cell r="E715">
            <v>3429708</v>
          </cell>
        </row>
        <row r="716">
          <cell r="A716">
            <v>2000</v>
          </cell>
          <cell r="C716" t="str">
            <v>PA</v>
          </cell>
          <cell r="E716">
            <v>12284173</v>
          </cell>
        </row>
        <row r="717">
          <cell r="A717">
            <v>2000</v>
          </cell>
          <cell r="C717" t="str">
            <v>RI</v>
          </cell>
          <cell r="E717">
            <v>1050268</v>
          </cell>
        </row>
        <row r="718">
          <cell r="A718">
            <v>2000</v>
          </cell>
          <cell r="C718" t="str">
            <v>SC</v>
          </cell>
          <cell r="E718">
            <v>4024223</v>
          </cell>
        </row>
        <row r="719">
          <cell r="A719">
            <v>2000</v>
          </cell>
          <cell r="C719" t="str">
            <v>SD</v>
          </cell>
          <cell r="E719">
            <v>755844</v>
          </cell>
        </row>
        <row r="720">
          <cell r="A720">
            <v>2000</v>
          </cell>
          <cell r="C720" t="str">
            <v>TN</v>
          </cell>
          <cell r="E720">
            <v>5703719</v>
          </cell>
        </row>
        <row r="721">
          <cell r="A721">
            <v>2000</v>
          </cell>
          <cell r="C721" t="str">
            <v>TX</v>
          </cell>
          <cell r="E721">
            <v>20944499</v>
          </cell>
        </row>
        <row r="722">
          <cell r="A722">
            <v>2000</v>
          </cell>
          <cell r="C722" t="str">
            <v>US</v>
          </cell>
          <cell r="E722">
            <v>282162411</v>
          </cell>
        </row>
        <row r="723">
          <cell r="A723">
            <v>2000</v>
          </cell>
          <cell r="C723" t="str">
            <v>UT</v>
          </cell>
          <cell r="E723">
            <v>2244502</v>
          </cell>
        </row>
        <row r="724">
          <cell r="A724">
            <v>2000</v>
          </cell>
          <cell r="C724" t="str">
            <v>VT</v>
          </cell>
          <cell r="E724">
            <v>609618</v>
          </cell>
        </row>
        <row r="725">
          <cell r="A725">
            <v>2000</v>
          </cell>
          <cell r="C725" t="str">
            <v>VA</v>
          </cell>
          <cell r="E725">
            <v>7105817</v>
          </cell>
        </row>
        <row r="726">
          <cell r="A726">
            <v>2000</v>
          </cell>
          <cell r="C726" t="str">
            <v>WA</v>
          </cell>
          <cell r="E726">
            <v>5910512</v>
          </cell>
        </row>
        <row r="727">
          <cell r="A727">
            <v>2000</v>
          </cell>
          <cell r="C727" t="str">
            <v>WV</v>
          </cell>
          <cell r="E727">
            <v>1807021</v>
          </cell>
        </row>
        <row r="728">
          <cell r="A728">
            <v>2000</v>
          </cell>
          <cell r="C728" t="str">
            <v>WI</v>
          </cell>
          <cell r="E728">
            <v>5373999</v>
          </cell>
        </row>
        <row r="729">
          <cell r="A729">
            <v>2000</v>
          </cell>
          <cell r="C729" t="str">
            <v>WY</v>
          </cell>
          <cell r="E729">
            <v>494300</v>
          </cell>
        </row>
        <row r="730">
          <cell r="A730">
            <v>1999</v>
          </cell>
          <cell r="C730" t="str">
            <v>AL</v>
          </cell>
          <cell r="E730">
            <v>4430141</v>
          </cell>
        </row>
        <row r="731">
          <cell r="A731">
            <v>1999</v>
          </cell>
          <cell r="C731" t="str">
            <v>AK</v>
          </cell>
          <cell r="E731">
            <v>624779</v>
          </cell>
        </row>
        <row r="732">
          <cell r="A732">
            <v>1999</v>
          </cell>
          <cell r="C732" t="str">
            <v>AZ</v>
          </cell>
          <cell r="E732">
            <v>5023823</v>
          </cell>
        </row>
        <row r="733">
          <cell r="A733">
            <v>1999</v>
          </cell>
          <cell r="C733" t="str">
            <v>AR</v>
          </cell>
          <cell r="E733">
            <v>2651860</v>
          </cell>
        </row>
        <row r="734">
          <cell r="A734">
            <v>1999</v>
          </cell>
          <cell r="C734" t="str">
            <v>CA</v>
          </cell>
          <cell r="E734">
            <v>33499204</v>
          </cell>
        </row>
        <row r="735">
          <cell r="A735">
            <v>1999</v>
          </cell>
          <cell r="C735" t="str">
            <v>CO</v>
          </cell>
          <cell r="E735">
            <v>4226018</v>
          </cell>
        </row>
        <row r="736">
          <cell r="A736">
            <v>1999</v>
          </cell>
          <cell r="C736" t="str">
            <v>CT</v>
          </cell>
          <cell r="E736">
            <v>3386401</v>
          </cell>
        </row>
        <row r="737">
          <cell r="A737">
            <v>1999</v>
          </cell>
          <cell r="C737" t="str">
            <v>DE</v>
          </cell>
          <cell r="E737">
            <v>774990</v>
          </cell>
        </row>
        <row r="738">
          <cell r="A738">
            <v>1999</v>
          </cell>
          <cell r="C738" t="str">
            <v>DC</v>
          </cell>
          <cell r="E738">
            <v>570213</v>
          </cell>
        </row>
        <row r="739">
          <cell r="A739">
            <v>1999</v>
          </cell>
          <cell r="C739" t="str">
            <v>FL</v>
          </cell>
          <cell r="E739">
            <v>15759421</v>
          </cell>
        </row>
        <row r="740">
          <cell r="A740">
            <v>1999</v>
          </cell>
          <cell r="C740" t="str">
            <v>GA</v>
          </cell>
          <cell r="E740">
            <v>8045965</v>
          </cell>
        </row>
        <row r="741">
          <cell r="A741">
            <v>1999</v>
          </cell>
          <cell r="C741" t="str">
            <v>HI</v>
          </cell>
          <cell r="E741">
            <v>1210300</v>
          </cell>
        </row>
        <row r="742">
          <cell r="A742">
            <v>1999</v>
          </cell>
          <cell r="C742" t="str">
            <v>ID</v>
          </cell>
          <cell r="E742">
            <v>1275674</v>
          </cell>
        </row>
        <row r="743">
          <cell r="A743">
            <v>1999</v>
          </cell>
          <cell r="C743" t="str">
            <v>IL</v>
          </cell>
          <cell r="E743">
            <v>12359020</v>
          </cell>
        </row>
        <row r="744">
          <cell r="A744">
            <v>1999</v>
          </cell>
          <cell r="C744" t="str">
            <v>IN</v>
          </cell>
          <cell r="E744">
            <v>6044969</v>
          </cell>
        </row>
        <row r="745">
          <cell r="A745">
            <v>1999</v>
          </cell>
          <cell r="C745" t="str">
            <v>IA</v>
          </cell>
          <cell r="E745">
            <v>2917634</v>
          </cell>
        </row>
        <row r="746">
          <cell r="A746">
            <v>1999</v>
          </cell>
          <cell r="C746" t="str">
            <v>KS</v>
          </cell>
          <cell r="E746">
            <v>2678338</v>
          </cell>
        </row>
        <row r="747">
          <cell r="A747">
            <v>1999</v>
          </cell>
          <cell r="C747" t="str">
            <v>KY</v>
          </cell>
          <cell r="E747">
            <v>4018053</v>
          </cell>
        </row>
        <row r="748">
          <cell r="A748">
            <v>1999</v>
          </cell>
          <cell r="C748" t="str">
            <v>LA</v>
          </cell>
          <cell r="E748">
            <v>4460811</v>
          </cell>
        </row>
        <row r="749">
          <cell r="A749">
            <v>1999</v>
          </cell>
          <cell r="C749" t="str">
            <v>ME</v>
          </cell>
          <cell r="E749">
            <v>1266808</v>
          </cell>
        </row>
        <row r="750">
          <cell r="A750">
            <v>1999</v>
          </cell>
          <cell r="C750" t="str">
            <v>MD</v>
          </cell>
          <cell r="E750">
            <v>5254509</v>
          </cell>
        </row>
        <row r="751">
          <cell r="A751">
            <v>1999</v>
          </cell>
          <cell r="C751" t="str">
            <v>MA</v>
          </cell>
          <cell r="E751">
            <v>6317345</v>
          </cell>
        </row>
        <row r="752">
          <cell r="A752">
            <v>1999</v>
          </cell>
          <cell r="C752" t="str">
            <v>MI</v>
          </cell>
          <cell r="E752">
            <v>9897116</v>
          </cell>
        </row>
        <row r="753">
          <cell r="A753">
            <v>1999</v>
          </cell>
          <cell r="C753" t="str">
            <v>MN</v>
          </cell>
          <cell r="E753">
            <v>4873481</v>
          </cell>
        </row>
        <row r="754">
          <cell r="A754">
            <v>1999</v>
          </cell>
          <cell r="C754" t="str">
            <v>MS</v>
          </cell>
          <cell r="E754">
            <v>2828408</v>
          </cell>
        </row>
        <row r="755">
          <cell r="A755">
            <v>1999</v>
          </cell>
          <cell r="C755" t="str">
            <v>MO</v>
          </cell>
          <cell r="E755">
            <v>5561948</v>
          </cell>
        </row>
        <row r="756">
          <cell r="A756">
            <v>1999</v>
          </cell>
          <cell r="C756" t="str">
            <v>MT</v>
          </cell>
          <cell r="E756">
            <v>897507</v>
          </cell>
        </row>
        <row r="757">
          <cell r="A757">
            <v>1999</v>
          </cell>
          <cell r="C757" t="str">
            <v>NE</v>
          </cell>
          <cell r="E757">
            <v>1704764</v>
          </cell>
        </row>
        <row r="758">
          <cell r="A758">
            <v>1999</v>
          </cell>
          <cell r="C758" t="str">
            <v>NV</v>
          </cell>
          <cell r="E758">
            <v>1934718</v>
          </cell>
        </row>
        <row r="759">
          <cell r="A759">
            <v>1999</v>
          </cell>
          <cell r="C759" t="str">
            <v>NH</v>
          </cell>
          <cell r="E759">
            <v>1222014</v>
          </cell>
        </row>
        <row r="760">
          <cell r="A760">
            <v>1999</v>
          </cell>
          <cell r="C760" t="str">
            <v>NJ</v>
          </cell>
          <cell r="E760">
            <v>8359592</v>
          </cell>
        </row>
        <row r="761">
          <cell r="A761">
            <v>1999</v>
          </cell>
          <cell r="C761" t="str">
            <v>NM</v>
          </cell>
          <cell r="E761">
            <v>1808082</v>
          </cell>
        </row>
        <row r="762">
          <cell r="A762">
            <v>1999</v>
          </cell>
          <cell r="C762" t="str">
            <v>NY</v>
          </cell>
          <cell r="E762">
            <v>18882725</v>
          </cell>
        </row>
        <row r="763">
          <cell r="A763">
            <v>1999</v>
          </cell>
          <cell r="C763" t="str">
            <v>NC</v>
          </cell>
          <cell r="E763">
            <v>7949361</v>
          </cell>
        </row>
        <row r="764">
          <cell r="A764">
            <v>1999</v>
          </cell>
          <cell r="C764" t="str">
            <v>ND</v>
          </cell>
          <cell r="E764">
            <v>644259</v>
          </cell>
        </row>
        <row r="765">
          <cell r="A765">
            <v>1999</v>
          </cell>
          <cell r="C765" t="str">
            <v>OH</v>
          </cell>
          <cell r="E765">
            <v>11335454</v>
          </cell>
        </row>
        <row r="766">
          <cell r="A766">
            <v>1999</v>
          </cell>
          <cell r="C766" t="str">
            <v>OK</v>
          </cell>
          <cell r="E766">
            <v>3437147</v>
          </cell>
        </row>
        <row r="767">
          <cell r="A767">
            <v>1999</v>
          </cell>
          <cell r="C767" t="str">
            <v>OR</v>
          </cell>
          <cell r="E767">
            <v>3393941</v>
          </cell>
        </row>
        <row r="768">
          <cell r="A768">
            <v>1999</v>
          </cell>
          <cell r="C768" t="str">
            <v>PA</v>
          </cell>
          <cell r="E768">
            <v>12263805</v>
          </cell>
        </row>
        <row r="769">
          <cell r="A769">
            <v>1999</v>
          </cell>
          <cell r="C769" t="str">
            <v>RI</v>
          </cell>
          <cell r="E769">
            <v>1040402</v>
          </cell>
        </row>
        <row r="770">
          <cell r="A770">
            <v>1999</v>
          </cell>
          <cell r="C770" t="str">
            <v>SC</v>
          </cell>
          <cell r="E770">
            <v>3974682</v>
          </cell>
        </row>
        <row r="771">
          <cell r="A771">
            <v>1999</v>
          </cell>
          <cell r="C771" t="str">
            <v>SD</v>
          </cell>
          <cell r="E771">
            <v>750412</v>
          </cell>
        </row>
        <row r="772">
          <cell r="A772">
            <v>1999</v>
          </cell>
          <cell r="C772" t="str">
            <v>TN</v>
          </cell>
          <cell r="E772">
            <v>5638706</v>
          </cell>
        </row>
        <row r="773">
          <cell r="A773">
            <v>1999</v>
          </cell>
          <cell r="C773" t="str">
            <v>TX</v>
          </cell>
          <cell r="E773">
            <v>20558220</v>
          </cell>
        </row>
        <row r="774">
          <cell r="A774">
            <v>1999</v>
          </cell>
          <cell r="C774" t="str">
            <v>US</v>
          </cell>
          <cell r="E774">
            <v>279040168</v>
          </cell>
        </row>
        <row r="775">
          <cell r="A775">
            <v>1999</v>
          </cell>
          <cell r="C775" t="str">
            <v>UT</v>
          </cell>
          <cell r="E775">
            <v>2203482</v>
          </cell>
        </row>
        <row r="776">
          <cell r="A776">
            <v>1999</v>
          </cell>
          <cell r="C776" t="str">
            <v>VT</v>
          </cell>
          <cell r="E776">
            <v>604683</v>
          </cell>
        </row>
        <row r="777">
          <cell r="A777">
            <v>1999</v>
          </cell>
          <cell r="C777" t="str">
            <v>VA</v>
          </cell>
          <cell r="E777">
            <v>7000174</v>
          </cell>
        </row>
        <row r="778">
          <cell r="A778">
            <v>1999</v>
          </cell>
          <cell r="C778" t="str">
            <v>WA</v>
          </cell>
          <cell r="E778">
            <v>5842564</v>
          </cell>
        </row>
        <row r="779">
          <cell r="A779">
            <v>1999</v>
          </cell>
          <cell r="C779" t="str">
            <v>WV</v>
          </cell>
          <cell r="E779">
            <v>1811799</v>
          </cell>
        </row>
        <row r="780">
          <cell r="A780">
            <v>1999</v>
          </cell>
          <cell r="C780" t="str">
            <v>WI</v>
          </cell>
          <cell r="E780">
            <v>5332666</v>
          </cell>
        </row>
        <row r="781">
          <cell r="A781">
            <v>1999</v>
          </cell>
          <cell r="C781" t="str">
            <v>WY</v>
          </cell>
          <cell r="E781">
            <v>491780</v>
          </cell>
        </row>
        <row r="782">
          <cell r="A782">
            <v>1998</v>
          </cell>
          <cell r="C782" t="str">
            <v>AL</v>
          </cell>
          <cell r="E782">
            <v>4404701</v>
          </cell>
        </row>
        <row r="783">
          <cell r="A783">
            <v>1998</v>
          </cell>
          <cell r="C783" t="str">
            <v>AK</v>
          </cell>
          <cell r="E783">
            <v>619932</v>
          </cell>
        </row>
        <row r="784">
          <cell r="A784">
            <v>1998</v>
          </cell>
          <cell r="C784" t="str">
            <v>AZ</v>
          </cell>
          <cell r="E784">
            <v>4883342</v>
          </cell>
        </row>
        <row r="785">
          <cell r="A785">
            <v>1998</v>
          </cell>
          <cell r="C785" t="str">
            <v>AR</v>
          </cell>
          <cell r="E785">
            <v>2626289</v>
          </cell>
        </row>
        <row r="786">
          <cell r="A786">
            <v>1998</v>
          </cell>
          <cell r="C786" t="str">
            <v>CA</v>
          </cell>
          <cell r="E786">
            <v>32987675</v>
          </cell>
        </row>
        <row r="787">
          <cell r="A787">
            <v>1998</v>
          </cell>
          <cell r="C787" t="str">
            <v>CO</v>
          </cell>
          <cell r="E787">
            <v>4116639</v>
          </cell>
        </row>
        <row r="788">
          <cell r="A788">
            <v>1998</v>
          </cell>
          <cell r="C788" t="str">
            <v>CT</v>
          </cell>
          <cell r="E788">
            <v>3365352</v>
          </cell>
        </row>
        <row r="789">
          <cell r="A789">
            <v>1998</v>
          </cell>
          <cell r="C789" t="str">
            <v>DE</v>
          </cell>
          <cell r="E789">
            <v>763335</v>
          </cell>
        </row>
        <row r="790">
          <cell r="A790">
            <v>1998</v>
          </cell>
          <cell r="C790" t="str">
            <v>DC</v>
          </cell>
          <cell r="E790">
            <v>565230</v>
          </cell>
        </row>
        <row r="791">
          <cell r="A791">
            <v>1998</v>
          </cell>
          <cell r="C791" t="str">
            <v>FL</v>
          </cell>
          <cell r="E791">
            <v>15486559</v>
          </cell>
        </row>
        <row r="792">
          <cell r="A792">
            <v>1998</v>
          </cell>
          <cell r="C792" t="str">
            <v>GA</v>
          </cell>
          <cell r="E792">
            <v>7863536</v>
          </cell>
        </row>
        <row r="793">
          <cell r="A793">
            <v>1998</v>
          </cell>
          <cell r="C793" t="str">
            <v>HI</v>
          </cell>
          <cell r="E793">
            <v>1215233</v>
          </cell>
        </row>
        <row r="794">
          <cell r="A794">
            <v>1998</v>
          </cell>
          <cell r="C794" t="str">
            <v>ID</v>
          </cell>
          <cell r="E794">
            <v>1252330</v>
          </cell>
        </row>
        <row r="795">
          <cell r="A795">
            <v>1998</v>
          </cell>
          <cell r="C795" t="str">
            <v>IL</v>
          </cell>
          <cell r="E795">
            <v>12271847</v>
          </cell>
        </row>
        <row r="796">
          <cell r="A796">
            <v>1998</v>
          </cell>
          <cell r="C796" t="str">
            <v>IN</v>
          </cell>
          <cell r="E796">
            <v>5998880</v>
          </cell>
        </row>
        <row r="797">
          <cell r="A797">
            <v>1998</v>
          </cell>
          <cell r="C797" t="str">
            <v>IA</v>
          </cell>
          <cell r="E797">
            <v>2902872</v>
          </cell>
        </row>
        <row r="798">
          <cell r="A798">
            <v>1998</v>
          </cell>
          <cell r="C798" t="str">
            <v>KS</v>
          </cell>
          <cell r="E798">
            <v>2660598</v>
          </cell>
        </row>
        <row r="799">
          <cell r="A799">
            <v>1998</v>
          </cell>
          <cell r="C799" t="str">
            <v>KY</v>
          </cell>
          <cell r="E799">
            <v>3985390</v>
          </cell>
        </row>
        <row r="800">
          <cell r="A800">
            <v>1998</v>
          </cell>
          <cell r="C800" t="str">
            <v>LA</v>
          </cell>
          <cell r="E800">
            <v>4440344</v>
          </cell>
        </row>
        <row r="801">
          <cell r="A801">
            <v>1998</v>
          </cell>
          <cell r="C801" t="str">
            <v>ME</v>
          </cell>
          <cell r="E801">
            <v>1259127</v>
          </cell>
        </row>
        <row r="802">
          <cell r="A802">
            <v>1998</v>
          </cell>
          <cell r="C802" t="str">
            <v>MD</v>
          </cell>
          <cell r="E802">
            <v>5204464</v>
          </cell>
        </row>
        <row r="803">
          <cell r="A803">
            <v>1998</v>
          </cell>
          <cell r="C803" t="str">
            <v>MA</v>
          </cell>
          <cell r="E803">
            <v>6271838</v>
          </cell>
        </row>
        <row r="804">
          <cell r="A804">
            <v>1998</v>
          </cell>
          <cell r="C804" t="str">
            <v>MI</v>
          </cell>
          <cell r="E804">
            <v>9847942</v>
          </cell>
        </row>
        <row r="805">
          <cell r="A805">
            <v>1998</v>
          </cell>
          <cell r="C805" t="str">
            <v>MN</v>
          </cell>
          <cell r="E805">
            <v>4813412</v>
          </cell>
        </row>
        <row r="806">
          <cell r="A806">
            <v>1998</v>
          </cell>
          <cell r="C806" t="str">
            <v>MS</v>
          </cell>
          <cell r="E806">
            <v>2804834</v>
          </cell>
        </row>
        <row r="807">
          <cell r="A807">
            <v>1998</v>
          </cell>
          <cell r="C807" t="str">
            <v>MO</v>
          </cell>
          <cell r="E807">
            <v>5521765</v>
          </cell>
        </row>
        <row r="808">
          <cell r="A808">
            <v>1998</v>
          </cell>
          <cell r="C808" t="str">
            <v>MT</v>
          </cell>
          <cell r="E808">
            <v>892431</v>
          </cell>
        </row>
        <row r="809">
          <cell r="A809">
            <v>1998</v>
          </cell>
          <cell r="C809" t="str">
            <v>NE</v>
          </cell>
          <cell r="E809">
            <v>1695816</v>
          </cell>
        </row>
        <row r="810">
          <cell r="A810">
            <v>1998</v>
          </cell>
          <cell r="C810" t="str">
            <v>NV</v>
          </cell>
          <cell r="E810">
            <v>1853191</v>
          </cell>
        </row>
        <row r="811">
          <cell r="A811">
            <v>1998</v>
          </cell>
          <cell r="C811" t="str">
            <v>NH</v>
          </cell>
          <cell r="E811">
            <v>1205940</v>
          </cell>
        </row>
        <row r="812">
          <cell r="A812">
            <v>1998</v>
          </cell>
          <cell r="C812" t="str">
            <v>NJ</v>
          </cell>
          <cell r="E812">
            <v>8287418</v>
          </cell>
        </row>
        <row r="813">
          <cell r="A813">
            <v>1998</v>
          </cell>
          <cell r="C813" t="str">
            <v>NM</v>
          </cell>
          <cell r="E813">
            <v>1793484</v>
          </cell>
        </row>
        <row r="814">
          <cell r="A814">
            <v>1998</v>
          </cell>
          <cell r="C814" t="str">
            <v>NY</v>
          </cell>
          <cell r="E814">
            <v>18755906</v>
          </cell>
        </row>
        <row r="815">
          <cell r="A815">
            <v>1998</v>
          </cell>
          <cell r="C815" t="str">
            <v>NC</v>
          </cell>
          <cell r="E815">
            <v>7809121</v>
          </cell>
        </row>
        <row r="816">
          <cell r="A816">
            <v>1998</v>
          </cell>
          <cell r="C816" t="str">
            <v>ND</v>
          </cell>
          <cell r="E816">
            <v>647532</v>
          </cell>
        </row>
        <row r="817">
          <cell r="A817">
            <v>1998</v>
          </cell>
          <cell r="C817" t="str">
            <v>OH</v>
          </cell>
          <cell r="E817">
            <v>11311536</v>
          </cell>
        </row>
        <row r="818">
          <cell r="A818">
            <v>1998</v>
          </cell>
          <cell r="C818" t="str">
            <v>OK</v>
          </cell>
          <cell r="E818">
            <v>3405194</v>
          </cell>
        </row>
        <row r="819">
          <cell r="A819">
            <v>1998</v>
          </cell>
          <cell r="C819" t="str">
            <v>OR</v>
          </cell>
          <cell r="E819">
            <v>3352449</v>
          </cell>
        </row>
        <row r="820">
          <cell r="A820">
            <v>1998</v>
          </cell>
          <cell r="C820" t="str">
            <v>PA</v>
          </cell>
          <cell r="E820">
            <v>12245672</v>
          </cell>
        </row>
        <row r="821">
          <cell r="A821">
            <v>1998</v>
          </cell>
          <cell r="C821" t="str">
            <v>RI</v>
          </cell>
          <cell r="E821">
            <v>1031155</v>
          </cell>
        </row>
        <row r="822">
          <cell r="A822">
            <v>1998</v>
          </cell>
          <cell r="C822" t="str">
            <v>SC</v>
          </cell>
          <cell r="E822">
            <v>3919235</v>
          </cell>
        </row>
        <row r="823">
          <cell r="A823">
            <v>1998</v>
          </cell>
          <cell r="C823" t="str">
            <v>SD</v>
          </cell>
          <cell r="E823">
            <v>746058</v>
          </cell>
        </row>
        <row r="824">
          <cell r="A824">
            <v>1998</v>
          </cell>
          <cell r="C824" t="str">
            <v>TN</v>
          </cell>
          <cell r="E824">
            <v>5570045</v>
          </cell>
        </row>
        <row r="825">
          <cell r="A825">
            <v>1998</v>
          </cell>
          <cell r="C825" t="str">
            <v>TX</v>
          </cell>
          <cell r="E825">
            <v>20157531</v>
          </cell>
        </row>
        <row r="826">
          <cell r="A826">
            <v>1998</v>
          </cell>
          <cell r="C826" t="str">
            <v>US</v>
          </cell>
          <cell r="E826">
            <v>275854104</v>
          </cell>
        </row>
        <row r="827">
          <cell r="A827">
            <v>1998</v>
          </cell>
          <cell r="C827" t="str">
            <v>UT</v>
          </cell>
          <cell r="E827">
            <v>2165960</v>
          </cell>
        </row>
        <row r="828">
          <cell r="A828">
            <v>1998</v>
          </cell>
          <cell r="C828" t="str">
            <v>VT</v>
          </cell>
          <cell r="E828">
            <v>600416</v>
          </cell>
        </row>
        <row r="829">
          <cell r="A829">
            <v>1998</v>
          </cell>
          <cell r="C829" t="str">
            <v>VA</v>
          </cell>
          <cell r="E829">
            <v>6900918</v>
          </cell>
        </row>
        <row r="830">
          <cell r="A830">
            <v>1998</v>
          </cell>
          <cell r="C830" t="str">
            <v>WA</v>
          </cell>
          <cell r="E830">
            <v>5769562</v>
          </cell>
        </row>
        <row r="831">
          <cell r="A831">
            <v>1998</v>
          </cell>
          <cell r="C831" t="str">
            <v>WV</v>
          </cell>
          <cell r="E831">
            <v>1815609</v>
          </cell>
        </row>
        <row r="832">
          <cell r="A832">
            <v>1998</v>
          </cell>
          <cell r="C832" t="str">
            <v>WI</v>
          </cell>
          <cell r="E832">
            <v>5297672</v>
          </cell>
        </row>
        <row r="833">
          <cell r="A833">
            <v>1998</v>
          </cell>
          <cell r="C833" t="str">
            <v>WY</v>
          </cell>
          <cell r="E833">
            <v>490787</v>
          </cell>
        </row>
        <row r="834">
          <cell r="A834">
            <v>1997</v>
          </cell>
          <cell r="C834" t="str">
            <v>AL</v>
          </cell>
          <cell r="E834">
            <v>4367935</v>
          </cell>
        </row>
        <row r="835">
          <cell r="A835">
            <v>1997</v>
          </cell>
          <cell r="C835" t="str">
            <v>AK</v>
          </cell>
          <cell r="E835">
            <v>612968</v>
          </cell>
        </row>
        <row r="836">
          <cell r="A836">
            <v>1997</v>
          </cell>
          <cell r="C836" t="str">
            <v>AZ</v>
          </cell>
          <cell r="E836">
            <v>4736990</v>
          </cell>
        </row>
        <row r="837">
          <cell r="A837">
            <v>1997</v>
          </cell>
          <cell r="C837" t="str">
            <v>AR</v>
          </cell>
          <cell r="E837">
            <v>2601090</v>
          </cell>
        </row>
        <row r="838">
          <cell r="A838">
            <v>1997</v>
          </cell>
          <cell r="C838" t="str">
            <v>CA</v>
          </cell>
          <cell r="E838">
            <v>32486010</v>
          </cell>
        </row>
        <row r="839">
          <cell r="A839">
            <v>1997</v>
          </cell>
          <cell r="C839" t="str">
            <v>CO</v>
          </cell>
          <cell r="E839">
            <v>4018293</v>
          </cell>
        </row>
        <row r="840">
          <cell r="A840">
            <v>1997</v>
          </cell>
          <cell r="C840" t="str">
            <v>CT</v>
          </cell>
          <cell r="E840">
            <v>3349348</v>
          </cell>
        </row>
        <row r="841">
          <cell r="A841">
            <v>1997</v>
          </cell>
          <cell r="C841" t="str">
            <v>DE</v>
          </cell>
          <cell r="E841">
            <v>751487</v>
          </cell>
        </row>
        <row r="842">
          <cell r="A842">
            <v>1997</v>
          </cell>
          <cell r="C842" t="str">
            <v>DC</v>
          </cell>
          <cell r="E842">
            <v>567736</v>
          </cell>
        </row>
        <row r="843">
          <cell r="A843">
            <v>1997</v>
          </cell>
          <cell r="C843" t="str">
            <v>FL</v>
          </cell>
          <cell r="E843">
            <v>15186304</v>
          </cell>
        </row>
        <row r="844">
          <cell r="A844">
            <v>1997</v>
          </cell>
          <cell r="C844" t="str">
            <v>GA</v>
          </cell>
          <cell r="E844">
            <v>7685099</v>
          </cell>
        </row>
        <row r="845">
          <cell r="A845">
            <v>1997</v>
          </cell>
          <cell r="C845" t="str">
            <v>HI</v>
          </cell>
          <cell r="E845">
            <v>1211640</v>
          </cell>
        </row>
        <row r="846">
          <cell r="A846">
            <v>1997</v>
          </cell>
          <cell r="C846" t="str">
            <v>ID</v>
          </cell>
          <cell r="E846">
            <v>1228520</v>
          </cell>
        </row>
        <row r="847">
          <cell r="A847">
            <v>1997</v>
          </cell>
          <cell r="C847" t="str">
            <v>IL</v>
          </cell>
          <cell r="E847">
            <v>12185715</v>
          </cell>
        </row>
        <row r="848">
          <cell r="A848">
            <v>1997</v>
          </cell>
          <cell r="C848" t="str">
            <v>IN</v>
          </cell>
          <cell r="E848">
            <v>5955267</v>
          </cell>
        </row>
        <row r="849">
          <cell r="A849">
            <v>1997</v>
          </cell>
          <cell r="C849" t="str">
            <v>IA</v>
          </cell>
          <cell r="E849">
            <v>2891119</v>
          </cell>
        </row>
        <row r="850">
          <cell r="A850">
            <v>1997</v>
          </cell>
          <cell r="C850" t="str">
            <v>KS</v>
          </cell>
          <cell r="E850">
            <v>2635292</v>
          </cell>
        </row>
        <row r="851">
          <cell r="A851">
            <v>1997</v>
          </cell>
          <cell r="C851" t="str">
            <v>KY</v>
          </cell>
          <cell r="E851">
            <v>3952747</v>
          </cell>
        </row>
        <row r="852">
          <cell r="A852">
            <v>1997</v>
          </cell>
          <cell r="C852" t="str">
            <v>LA</v>
          </cell>
          <cell r="E852">
            <v>4421071</v>
          </cell>
        </row>
        <row r="853">
          <cell r="A853">
            <v>1997</v>
          </cell>
          <cell r="C853" t="str">
            <v>ME</v>
          </cell>
          <cell r="E853">
            <v>1254774</v>
          </cell>
        </row>
        <row r="854">
          <cell r="A854">
            <v>1997</v>
          </cell>
          <cell r="C854" t="str">
            <v>MD</v>
          </cell>
          <cell r="E854">
            <v>5157328</v>
          </cell>
        </row>
        <row r="855">
          <cell r="A855">
            <v>1997</v>
          </cell>
          <cell r="C855" t="str">
            <v>MA</v>
          </cell>
          <cell r="E855">
            <v>6226058</v>
          </cell>
        </row>
        <row r="856">
          <cell r="A856">
            <v>1997</v>
          </cell>
          <cell r="C856" t="str">
            <v>MI</v>
          </cell>
          <cell r="E856">
            <v>9809051</v>
          </cell>
        </row>
        <row r="857">
          <cell r="A857">
            <v>1997</v>
          </cell>
          <cell r="C857" t="str">
            <v>MN</v>
          </cell>
          <cell r="E857">
            <v>4763390</v>
          </cell>
        </row>
        <row r="858">
          <cell r="A858">
            <v>1997</v>
          </cell>
          <cell r="C858" t="str">
            <v>MS</v>
          </cell>
          <cell r="E858">
            <v>2777004</v>
          </cell>
        </row>
        <row r="859">
          <cell r="A859">
            <v>1997</v>
          </cell>
          <cell r="C859" t="str">
            <v>MO</v>
          </cell>
          <cell r="E859">
            <v>5481193</v>
          </cell>
        </row>
        <row r="860">
          <cell r="A860">
            <v>1997</v>
          </cell>
          <cell r="C860" t="str">
            <v>MT</v>
          </cell>
          <cell r="E860">
            <v>889865</v>
          </cell>
        </row>
        <row r="861">
          <cell r="A861">
            <v>1997</v>
          </cell>
          <cell r="C861" t="str">
            <v>NE</v>
          </cell>
          <cell r="E861">
            <v>1686418</v>
          </cell>
        </row>
        <row r="862">
          <cell r="A862">
            <v>1997</v>
          </cell>
          <cell r="C862" t="str">
            <v>NV</v>
          </cell>
          <cell r="E862">
            <v>1764104</v>
          </cell>
        </row>
        <row r="863">
          <cell r="A863">
            <v>1997</v>
          </cell>
          <cell r="C863" t="str">
            <v>NH</v>
          </cell>
          <cell r="E863">
            <v>1189425</v>
          </cell>
        </row>
        <row r="864">
          <cell r="A864">
            <v>1997</v>
          </cell>
          <cell r="C864" t="str">
            <v>NJ</v>
          </cell>
          <cell r="E864">
            <v>8218808</v>
          </cell>
        </row>
        <row r="865">
          <cell r="A865">
            <v>1997</v>
          </cell>
          <cell r="C865" t="str">
            <v>NM</v>
          </cell>
          <cell r="E865">
            <v>1774839</v>
          </cell>
        </row>
        <row r="866">
          <cell r="A866">
            <v>1997</v>
          </cell>
          <cell r="C866" t="str">
            <v>NY</v>
          </cell>
          <cell r="E866">
            <v>18656546</v>
          </cell>
        </row>
        <row r="867">
          <cell r="A867">
            <v>1997</v>
          </cell>
          <cell r="C867" t="str">
            <v>NC</v>
          </cell>
          <cell r="E867">
            <v>7656825</v>
          </cell>
        </row>
        <row r="868">
          <cell r="A868">
            <v>1997</v>
          </cell>
          <cell r="C868" t="str">
            <v>ND</v>
          </cell>
          <cell r="E868">
            <v>649716</v>
          </cell>
        </row>
        <row r="869">
          <cell r="A869">
            <v>1997</v>
          </cell>
          <cell r="C869" t="str">
            <v>OH</v>
          </cell>
          <cell r="E869">
            <v>11277357</v>
          </cell>
        </row>
        <row r="870">
          <cell r="A870">
            <v>1997</v>
          </cell>
          <cell r="C870" t="str">
            <v>OK</v>
          </cell>
          <cell r="E870">
            <v>3372917</v>
          </cell>
        </row>
        <row r="871">
          <cell r="A871">
            <v>1997</v>
          </cell>
          <cell r="C871" t="str">
            <v>OR</v>
          </cell>
          <cell r="E871">
            <v>3304310</v>
          </cell>
        </row>
        <row r="872">
          <cell r="A872">
            <v>1997</v>
          </cell>
          <cell r="C872" t="str">
            <v>PA</v>
          </cell>
          <cell r="E872">
            <v>12227814</v>
          </cell>
        </row>
        <row r="873">
          <cell r="A873">
            <v>1997</v>
          </cell>
          <cell r="C873" t="str">
            <v>RI</v>
          </cell>
          <cell r="E873">
            <v>1025353</v>
          </cell>
        </row>
        <row r="874">
          <cell r="A874">
            <v>1997</v>
          </cell>
          <cell r="C874" t="str">
            <v>SC</v>
          </cell>
          <cell r="E874">
            <v>3859696</v>
          </cell>
        </row>
        <row r="875">
          <cell r="A875">
            <v>1997</v>
          </cell>
          <cell r="C875" t="str">
            <v>SD</v>
          </cell>
          <cell r="E875">
            <v>744223</v>
          </cell>
        </row>
        <row r="876">
          <cell r="A876">
            <v>1997</v>
          </cell>
          <cell r="C876" t="str">
            <v>TN</v>
          </cell>
          <cell r="E876">
            <v>5499233</v>
          </cell>
        </row>
        <row r="877">
          <cell r="A877">
            <v>1997</v>
          </cell>
          <cell r="C877" t="str">
            <v>TX</v>
          </cell>
          <cell r="E877">
            <v>19740317</v>
          </cell>
        </row>
        <row r="878">
          <cell r="A878">
            <v>1997</v>
          </cell>
          <cell r="C878" t="str">
            <v>US</v>
          </cell>
          <cell r="E878">
            <v>272646925</v>
          </cell>
        </row>
        <row r="879">
          <cell r="A879">
            <v>1997</v>
          </cell>
          <cell r="C879" t="str">
            <v>UT</v>
          </cell>
          <cell r="E879">
            <v>2119784</v>
          </cell>
        </row>
        <row r="880">
          <cell r="A880">
            <v>1997</v>
          </cell>
          <cell r="C880" t="str">
            <v>VT</v>
          </cell>
          <cell r="E880">
            <v>597239</v>
          </cell>
        </row>
        <row r="881">
          <cell r="A881">
            <v>1997</v>
          </cell>
          <cell r="C881" t="str">
            <v>VA</v>
          </cell>
          <cell r="E881">
            <v>6829183</v>
          </cell>
        </row>
        <row r="882">
          <cell r="A882">
            <v>1997</v>
          </cell>
          <cell r="C882" t="str">
            <v>WA</v>
          </cell>
          <cell r="E882">
            <v>5674747</v>
          </cell>
        </row>
        <row r="883">
          <cell r="A883">
            <v>1997</v>
          </cell>
          <cell r="C883" t="str">
            <v>WV</v>
          </cell>
          <cell r="E883">
            <v>1819113</v>
          </cell>
        </row>
        <row r="884">
          <cell r="A884">
            <v>1997</v>
          </cell>
          <cell r="C884" t="str">
            <v>WI</v>
          </cell>
          <cell r="E884">
            <v>5266213</v>
          </cell>
        </row>
        <row r="885">
          <cell r="A885">
            <v>1997</v>
          </cell>
          <cell r="C885" t="str">
            <v>WY</v>
          </cell>
          <cell r="E885">
            <v>489451</v>
          </cell>
        </row>
        <row r="886">
          <cell r="A886">
            <v>1996</v>
          </cell>
          <cell r="C886" t="str">
            <v>AL</v>
          </cell>
          <cell r="E886">
            <v>4331102</v>
          </cell>
        </row>
        <row r="887">
          <cell r="A887">
            <v>1996</v>
          </cell>
          <cell r="C887" t="str">
            <v>AK</v>
          </cell>
          <cell r="E887">
            <v>608569</v>
          </cell>
        </row>
        <row r="888">
          <cell r="A888">
            <v>1996</v>
          </cell>
          <cell r="C888" t="str">
            <v>AZ</v>
          </cell>
          <cell r="E888">
            <v>4586940</v>
          </cell>
        </row>
        <row r="889">
          <cell r="A889">
            <v>1996</v>
          </cell>
          <cell r="C889" t="str">
            <v>AR</v>
          </cell>
          <cell r="E889">
            <v>2572109</v>
          </cell>
        </row>
        <row r="890">
          <cell r="A890">
            <v>1996</v>
          </cell>
          <cell r="C890" t="str">
            <v>CA</v>
          </cell>
          <cell r="E890">
            <v>32018834</v>
          </cell>
        </row>
        <row r="891">
          <cell r="A891">
            <v>1996</v>
          </cell>
          <cell r="C891" t="str">
            <v>CO</v>
          </cell>
          <cell r="E891">
            <v>3919972</v>
          </cell>
        </row>
        <row r="892">
          <cell r="A892">
            <v>1996</v>
          </cell>
          <cell r="C892" t="str">
            <v>CT</v>
          </cell>
          <cell r="E892">
            <v>3336685</v>
          </cell>
        </row>
        <row r="893">
          <cell r="A893">
            <v>1996</v>
          </cell>
          <cell r="C893" t="str">
            <v>DE</v>
          </cell>
          <cell r="E893">
            <v>740977</v>
          </cell>
        </row>
        <row r="894">
          <cell r="A894">
            <v>1996</v>
          </cell>
          <cell r="C894" t="str">
            <v>DC</v>
          </cell>
          <cell r="E894">
            <v>572377</v>
          </cell>
        </row>
        <row r="895">
          <cell r="A895">
            <v>1996</v>
          </cell>
          <cell r="C895" t="str">
            <v>FL</v>
          </cell>
          <cell r="E895">
            <v>14853360</v>
          </cell>
        </row>
        <row r="896">
          <cell r="A896">
            <v>1996</v>
          </cell>
          <cell r="C896" t="str">
            <v>GA</v>
          </cell>
          <cell r="E896">
            <v>7501069</v>
          </cell>
        </row>
        <row r="897">
          <cell r="A897">
            <v>1996</v>
          </cell>
          <cell r="C897" t="str">
            <v>HI</v>
          </cell>
          <cell r="E897">
            <v>1203755</v>
          </cell>
        </row>
        <row r="898">
          <cell r="A898">
            <v>1996</v>
          </cell>
          <cell r="C898" t="str">
            <v>ID</v>
          </cell>
          <cell r="E898">
            <v>1203083</v>
          </cell>
        </row>
        <row r="899">
          <cell r="A899">
            <v>1996</v>
          </cell>
          <cell r="C899" t="str">
            <v>IL</v>
          </cell>
          <cell r="E899">
            <v>12101997</v>
          </cell>
        </row>
        <row r="900">
          <cell r="A900">
            <v>1996</v>
          </cell>
          <cell r="C900" t="str">
            <v>IN</v>
          </cell>
          <cell r="E900">
            <v>5906013</v>
          </cell>
        </row>
        <row r="901">
          <cell r="A901">
            <v>1996</v>
          </cell>
          <cell r="C901" t="str">
            <v>IA</v>
          </cell>
          <cell r="E901">
            <v>2880000</v>
          </cell>
        </row>
        <row r="902">
          <cell r="A902">
            <v>1996</v>
          </cell>
          <cell r="C902" t="str">
            <v>KS</v>
          </cell>
          <cell r="E902">
            <v>2614554</v>
          </cell>
        </row>
        <row r="903">
          <cell r="A903">
            <v>1996</v>
          </cell>
          <cell r="C903" t="str">
            <v>KY</v>
          </cell>
          <cell r="E903">
            <v>3919535</v>
          </cell>
        </row>
        <row r="904">
          <cell r="A904">
            <v>1996</v>
          </cell>
          <cell r="C904" t="str">
            <v>LA</v>
          </cell>
          <cell r="E904">
            <v>4398877</v>
          </cell>
        </row>
        <row r="905">
          <cell r="A905">
            <v>1996</v>
          </cell>
          <cell r="C905" t="str">
            <v>ME</v>
          </cell>
          <cell r="E905">
            <v>1249060</v>
          </cell>
        </row>
        <row r="906">
          <cell r="A906">
            <v>1996</v>
          </cell>
          <cell r="C906" t="str">
            <v>MD</v>
          </cell>
          <cell r="E906">
            <v>5111986</v>
          </cell>
        </row>
        <row r="907">
          <cell r="A907">
            <v>1996</v>
          </cell>
          <cell r="C907" t="str">
            <v>MA</v>
          </cell>
          <cell r="E907">
            <v>6179756</v>
          </cell>
        </row>
        <row r="908">
          <cell r="A908">
            <v>1996</v>
          </cell>
          <cell r="C908" t="str">
            <v>MI</v>
          </cell>
          <cell r="E908">
            <v>9758645</v>
          </cell>
        </row>
        <row r="909">
          <cell r="A909">
            <v>1996</v>
          </cell>
          <cell r="C909" t="str">
            <v>MN</v>
          </cell>
          <cell r="E909">
            <v>4712827</v>
          </cell>
        </row>
        <row r="910">
          <cell r="A910">
            <v>1996</v>
          </cell>
          <cell r="C910" t="str">
            <v>MS</v>
          </cell>
          <cell r="E910">
            <v>2748085</v>
          </cell>
        </row>
        <row r="911">
          <cell r="A911">
            <v>1996</v>
          </cell>
          <cell r="C911" t="str">
            <v>MO</v>
          </cell>
          <cell r="E911">
            <v>5431553</v>
          </cell>
        </row>
        <row r="912">
          <cell r="A912">
            <v>1996</v>
          </cell>
          <cell r="C912" t="str">
            <v>MT</v>
          </cell>
          <cell r="E912">
            <v>886254</v>
          </cell>
        </row>
        <row r="913">
          <cell r="A913">
            <v>1996</v>
          </cell>
          <cell r="C913" t="str">
            <v>NE</v>
          </cell>
          <cell r="E913">
            <v>1673740</v>
          </cell>
        </row>
        <row r="914">
          <cell r="A914">
            <v>1996</v>
          </cell>
          <cell r="C914" t="str">
            <v>NV</v>
          </cell>
          <cell r="E914">
            <v>1666320</v>
          </cell>
        </row>
        <row r="915">
          <cell r="A915">
            <v>1996</v>
          </cell>
          <cell r="C915" t="str">
            <v>NH</v>
          </cell>
          <cell r="E915">
            <v>1174719</v>
          </cell>
        </row>
        <row r="916">
          <cell r="A916">
            <v>1996</v>
          </cell>
          <cell r="C916" t="str">
            <v>NJ</v>
          </cell>
          <cell r="E916">
            <v>8149596</v>
          </cell>
        </row>
        <row r="917">
          <cell r="A917">
            <v>1996</v>
          </cell>
          <cell r="C917" t="str">
            <v>NM</v>
          </cell>
          <cell r="E917">
            <v>1752326</v>
          </cell>
        </row>
        <row r="918">
          <cell r="A918">
            <v>1996</v>
          </cell>
          <cell r="C918" t="str">
            <v>NY</v>
          </cell>
          <cell r="E918">
            <v>18588460</v>
          </cell>
        </row>
        <row r="919">
          <cell r="A919">
            <v>1996</v>
          </cell>
          <cell r="C919" t="str">
            <v>NC</v>
          </cell>
          <cell r="E919">
            <v>7500670</v>
          </cell>
        </row>
        <row r="920">
          <cell r="A920">
            <v>1996</v>
          </cell>
          <cell r="C920" t="str">
            <v>ND</v>
          </cell>
          <cell r="E920">
            <v>650382</v>
          </cell>
        </row>
        <row r="921">
          <cell r="A921">
            <v>1996</v>
          </cell>
          <cell r="C921" t="str">
            <v>OH</v>
          </cell>
          <cell r="E921">
            <v>11242827</v>
          </cell>
        </row>
        <row r="922">
          <cell r="A922">
            <v>1996</v>
          </cell>
          <cell r="C922" t="str">
            <v>OK</v>
          </cell>
          <cell r="E922">
            <v>3340129</v>
          </cell>
        </row>
        <row r="923">
          <cell r="A923">
            <v>1996</v>
          </cell>
          <cell r="C923" t="str">
            <v>OR</v>
          </cell>
          <cell r="E923">
            <v>3247111</v>
          </cell>
        </row>
        <row r="924">
          <cell r="A924">
            <v>1996</v>
          </cell>
          <cell r="C924" t="str">
            <v>PA</v>
          </cell>
          <cell r="E924">
            <v>12220464</v>
          </cell>
        </row>
        <row r="925">
          <cell r="A925">
            <v>1996</v>
          </cell>
          <cell r="C925" t="str">
            <v>RI</v>
          </cell>
          <cell r="E925">
            <v>1020893</v>
          </cell>
        </row>
        <row r="926">
          <cell r="A926">
            <v>1996</v>
          </cell>
          <cell r="C926" t="str">
            <v>SC</v>
          </cell>
          <cell r="E926">
            <v>3796200</v>
          </cell>
        </row>
        <row r="927">
          <cell r="A927">
            <v>1996</v>
          </cell>
          <cell r="C927" t="str">
            <v>SD</v>
          </cell>
          <cell r="E927">
            <v>742213</v>
          </cell>
        </row>
        <row r="928">
          <cell r="A928">
            <v>1996</v>
          </cell>
          <cell r="C928" t="str">
            <v>TN</v>
          </cell>
          <cell r="E928">
            <v>5416643</v>
          </cell>
        </row>
        <row r="929">
          <cell r="A929">
            <v>1996</v>
          </cell>
          <cell r="C929" t="str">
            <v>TX</v>
          </cell>
          <cell r="E929">
            <v>19340342</v>
          </cell>
        </row>
        <row r="930">
          <cell r="A930">
            <v>1996</v>
          </cell>
          <cell r="C930" t="str">
            <v>US</v>
          </cell>
          <cell r="E930">
            <v>269394284</v>
          </cell>
        </row>
        <row r="931">
          <cell r="A931">
            <v>1996</v>
          </cell>
          <cell r="C931" t="str">
            <v>UT</v>
          </cell>
          <cell r="E931">
            <v>2067976</v>
          </cell>
        </row>
        <row r="932">
          <cell r="A932">
            <v>1996</v>
          </cell>
          <cell r="C932" t="str">
            <v>VT</v>
          </cell>
          <cell r="E932">
            <v>593701</v>
          </cell>
        </row>
        <row r="933">
          <cell r="A933">
            <v>1996</v>
          </cell>
          <cell r="C933" t="str">
            <v>VA</v>
          </cell>
          <cell r="E933">
            <v>6750884</v>
          </cell>
        </row>
        <row r="934">
          <cell r="A934">
            <v>1996</v>
          </cell>
          <cell r="C934" t="str">
            <v>WA</v>
          </cell>
          <cell r="E934">
            <v>5569753</v>
          </cell>
        </row>
        <row r="935">
          <cell r="A935">
            <v>1996</v>
          </cell>
          <cell r="C935" t="str">
            <v>WV</v>
          </cell>
          <cell r="E935">
            <v>1822808</v>
          </cell>
        </row>
        <row r="936">
          <cell r="A936">
            <v>1996</v>
          </cell>
          <cell r="C936" t="str">
            <v>WI</v>
          </cell>
          <cell r="E936">
            <v>5229986</v>
          </cell>
        </row>
        <row r="937">
          <cell r="A937">
            <v>1996</v>
          </cell>
          <cell r="C937" t="str">
            <v>WY</v>
          </cell>
          <cell r="E937">
            <v>488167</v>
          </cell>
        </row>
        <row r="938">
          <cell r="A938">
            <v>1995</v>
          </cell>
          <cell r="C938" t="str">
            <v>AL</v>
          </cell>
          <cell r="E938">
            <v>4296800</v>
          </cell>
        </row>
        <row r="939">
          <cell r="A939">
            <v>1995</v>
          </cell>
          <cell r="C939" t="str">
            <v>AK</v>
          </cell>
          <cell r="E939">
            <v>604412</v>
          </cell>
        </row>
        <row r="940">
          <cell r="A940">
            <v>1995</v>
          </cell>
          <cell r="C940" t="str">
            <v>AZ</v>
          </cell>
          <cell r="E940">
            <v>4432499</v>
          </cell>
        </row>
        <row r="941">
          <cell r="A941">
            <v>1995</v>
          </cell>
          <cell r="C941" t="str">
            <v>AR</v>
          </cell>
          <cell r="E941">
            <v>2535399</v>
          </cell>
        </row>
        <row r="942">
          <cell r="A942">
            <v>1995</v>
          </cell>
          <cell r="C942" t="str">
            <v>CA</v>
          </cell>
          <cell r="E942">
            <v>31696582</v>
          </cell>
        </row>
        <row r="943">
          <cell r="A943">
            <v>1995</v>
          </cell>
          <cell r="C943" t="str">
            <v>CO</v>
          </cell>
          <cell r="E943">
            <v>3826653</v>
          </cell>
        </row>
        <row r="944">
          <cell r="A944">
            <v>1995</v>
          </cell>
          <cell r="C944" t="str">
            <v>CT</v>
          </cell>
          <cell r="E944">
            <v>3324144</v>
          </cell>
        </row>
        <row r="945">
          <cell r="A945">
            <v>1995</v>
          </cell>
          <cell r="C945" t="str">
            <v>DE</v>
          </cell>
          <cell r="E945">
            <v>729734</v>
          </cell>
        </row>
        <row r="946">
          <cell r="A946">
            <v>1995</v>
          </cell>
          <cell r="C946" t="str">
            <v>DC</v>
          </cell>
          <cell r="E946">
            <v>580517</v>
          </cell>
        </row>
        <row r="947">
          <cell r="A947">
            <v>1995</v>
          </cell>
          <cell r="C947" t="str">
            <v>FL</v>
          </cell>
          <cell r="E947">
            <v>14537875</v>
          </cell>
        </row>
        <row r="948">
          <cell r="A948">
            <v>1995</v>
          </cell>
          <cell r="C948" t="str">
            <v>GA</v>
          </cell>
          <cell r="E948">
            <v>7328413</v>
          </cell>
        </row>
        <row r="949">
          <cell r="A949">
            <v>1995</v>
          </cell>
          <cell r="C949" t="str">
            <v>HI</v>
          </cell>
          <cell r="E949">
            <v>1196854</v>
          </cell>
        </row>
        <row r="950">
          <cell r="A950">
            <v>1995</v>
          </cell>
          <cell r="C950" t="str">
            <v>ID</v>
          </cell>
          <cell r="E950">
            <v>1177322</v>
          </cell>
        </row>
        <row r="951">
          <cell r="A951">
            <v>1995</v>
          </cell>
          <cell r="C951" t="str">
            <v>IL</v>
          </cell>
          <cell r="E951">
            <v>12008437</v>
          </cell>
        </row>
        <row r="952">
          <cell r="A952">
            <v>1995</v>
          </cell>
          <cell r="C952" t="str">
            <v>IN</v>
          </cell>
          <cell r="E952">
            <v>5851459</v>
          </cell>
        </row>
        <row r="953">
          <cell r="A953">
            <v>1995</v>
          </cell>
          <cell r="C953" t="str">
            <v>IA</v>
          </cell>
          <cell r="E953">
            <v>2867373</v>
          </cell>
        </row>
        <row r="954">
          <cell r="A954">
            <v>1995</v>
          </cell>
          <cell r="C954" t="str">
            <v>KS</v>
          </cell>
          <cell r="E954">
            <v>2601007</v>
          </cell>
        </row>
        <row r="955">
          <cell r="A955">
            <v>1995</v>
          </cell>
          <cell r="C955" t="str">
            <v>KY</v>
          </cell>
          <cell r="E955">
            <v>3887427</v>
          </cell>
        </row>
        <row r="956">
          <cell r="A956">
            <v>1995</v>
          </cell>
          <cell r="C956" t="str">
            <v>LA</v>
          </cell>
          <cell r="E956">
            <v>4378779</v>
          </cell>
        </row>
        <row r="957">
          <cell r="A957">
            <v>1995</v>
          </cell>
          <cell r="C957" t="str">
            <v>ME</v>
          </cell>
          <cell r="E957">
            <v>1243480</v>
          </cell>
        </row>
        <row r="958">
          <cell r="A958">
            <v>1995</v>
          </cell>
          <cell r="C958" t="str">
            <v>MD</v>
          </cell>
          <cell r="E958">
            <v>5070033</v>
          </cell>
        </row>
        <row r="959">
          <cell r="A959">
            <v>1995</v>
          </cell>
          <cell r="C959" t="str">
            <v>MA</v>
          </cell>
          <cell r="E959">
            <v>6141445</v>
          </cell>
        </row>
        <row r="960">
          <cell r="A960">
            <v>1995</v>
          </cell>
          <cell r="C960" t="str">
            <v>MI</v>
          </cell>
          <cell r="E960">
            <v>9676211</v>
          </cell>
        </row>
        <row r="961">
          <cell r="A961">
            <v>1995</v>
          </cell>
          <cell r="C961" t="str">
            <v>MN</v>
          </cell>
          <cell r="E961">
            <v>4660180</v>
          </cell>
        </row>
        <row r="962">
          <cell r="A962">
            <v>1995</v>
          </cell>
          <cell r="C962" t="str">
            <v>MS</v>
          </cell>
          <cell r="E962">
            <v>2722659</v>
          </cell>
        </row>
        <row r="963">
          <cell r="A963">
            <v>1995</v>
          </cell>
          <cell r="C963" t="str">
            <v>MO</v>
          </cell>
          <cell r="E963">
            <v>5378247</v>
          </cell>
        </row>
        <row r="964">
          <cell r="A964">
            <v>1995</v>
          </cell>
          <cell r="C964" t="str">
            <v>MT</v>
          </cell>
          <cell r="E964">
            <v>876553</v>
          </cell>
        </row>
        <row r="965">
          <cell r="A965">
            <v>1995</v>
          </cell>
          <cell r="C965" t="str">
            <v>NE</v>
          </cell>
          <cell r="E965">
            <v>1656992</v>
          </cell>
        </row>
        <row r="966">
          <cell r="A966">
            <v>1995</v>
          </cell>
          <cell r="C966" t="str">
            <v>NV</v>
          </cell>
          <cell r="E966">
            <v>1581578</v>
          </cell>
        </row>
        <row r="967">
          <cell r="A967">
            <v>1995</v>
          </cell>
          <cell r="C967" t="str">
            <v>NH</v>
          </cell>
          <cell r="E967">
            <v>1157561</v>
          </cell>
        </row>
        <row r="968">
          <cell r="A968">
            <v>1995</v>
          </cell>
          <cell r="C968" t="str">
            <v>NJ</v>
          </cell>
          <cell r="E968">
            <v>8083242</v>
          </cell>
        </row>
        <row r="969">
          <cell r="A969">
            <v>1995</v>
          </cell>
          <cell r="C969" t="str">
            <v>NM</v>
          </cell>
          <cell r="E969">
            <v>1720394</v>
          </cell>
        </row>
        <row r="970">
          <cell r="A970">
            <v>1995</v>
          </cell>
          <cell r="C970" t="str">
            <v>NY</v>
          </cell>
          <cell r="E970">
            <v>18524104</v>
          </cell>
        </row>
        <row r="971">
          <cell r="A971">
            <v>1995</v>
          </cell>
          <cell r="C971" t="str">
            <v>NC</v>
          </cell>
          <cell r="E971">
            <v>7344674</v>
          </cell>
        </row>
        <row r="972">
          <cell r="A972">
            <v>1995</v>
          </cell>
          <cell r="C972" t="str">
            <v>ND</v>
          </cell>
          <cell r="E972">
            <v>647832</v>
          </cell>
        </row>
        <row r="973">
          <cell r="A973">
            <v>1995</v>
          </cell>
          <cell r="C973" t="str">
            <v>OH</v>
          </cell>
          <cell r="E973">
            <v>11202751</v>
          </cell>
        </row>
        <row r="974">
          <cell r="A974">
            <v>1995</v>
          </cell>
          <cell r="C974" t="str">
            <v>OK</v>
          </cell>
          <cell r="E974">
            <v>3308208</v>
          </cell>
        </row>
        <row r="975">
          <cell r="A975">
            <v>1995</v>
          </cell>
          <cell r="C975" t="str">
            <v>OR</v>
          </cell>
          <cell r="E975">
            <v>3184369</v>
          </cell>
        </row>
        <row r="976">
          <cell r="A976">
            <v>1995</v>
          </cell>
          <cell r="C976" t="str">
            <v>PA</v>
          </cell>
          <cell r="E976">
            <v>12198403</v>
          </cell>
        </row>
        <row r="977">
          <cell r="A977">
            <v>1995</v>
          </cell>
          <cell r="C977" t="str">
            <v>RI</v>
          </cell>
          <cell r="E977">
            <v>1017002</v>
          </cell>
        </row>
        <row r="978">
          <cell r="A978">
            <v>1995</v>
          </cell>
          <cell r="C978" t="str">
            <v>SC</v>
          </cell>
          <cell r="E978">
            <v>3748582</v>
          </cell>
        </row>
        <row r="979">
          <cell r="A979">
            <v>1995</v>
          </cell>
          <cell r="C979" t="str">
            <v>SD</v>
          </cell>
          <cell r="E979">
            <v>737925</v>
          </cell>
        </row>
        <row r="980">
          <cell r="A980">
            <v>1995</v>
          </cell>
          <cell r="C980" t="str">
            <v>TN</v>
          </cell>
          <cell r="E980">
            <v>5326936</v>
          </cell>
        </row>
        <row r="981">
          <cell r="A981">
            <v>1995</v>
          </cell>
          <cell r="C981" t="str">
            <v>TX</v>
          </cell>
          <cell r="E981">
            <v>18958751</v>
          </cell>
        </row>
        <row r="982">
          <cell r="A982">
            <v>1995</v>
          </cell>
          <cell r="C982" t="str">
            <v>US</v>
          </cell>
          <cell r="E982">
            <v>266278393</v>
          </cell>
        </row>
        <row r="983">
          <cell r="A983">
            <v>1995</v>
          </cell>
          <cell r="C983" t="str">
            <v>UT</v>
          </cell>
          <cell r="E983">
            <v>2014177</v>
          </cell>
        </row>
        <row r="984">
          <cell r="A984">
            <v>1995</v>
          </cell>
          <cell r="C984" t="str">
            <v>VT</v>
          </cell>
          <cell r="E984">
            <v>589002</v>
          </cell>
        </row>
        <row r="985">
          <cell r="A985">
            <v>1995</v>
          </cell>
          <cell r="C985" t="str">
            <v>VA</v>
          </cell>
          <cell r="E985">
            <v>6670693</v>
          </cell>
        </row>
        <row r="986">
          <cell r="A986">
            <v>1995</v>
          </cell>
          <cell r="C986" t="str">
            <v>WA</v>
          </cell>
          <cell r="E986">
            <v>5481027</v>
          </cell>
        </row>
        <row r="987">
          <cell r="A987">
            <v>1995</v>
          </cell>
          <cell r="C987" t="str">
            <v>WV</v>
          </cell>
          <cell r="E987">
            <v>1823700</v>
          </cell>
        </row>
        <row r="988">
          <cell r="A988">
            <v>1995</v>
          </cell>
          <cell r="C988" t="str">
            <v>WI</v>
          </cell>
          <cell r="E988">
            <v>5184836</v>
          </cell>
        </row>
        <row r="989">
          <cell r="A989">
            <v>1995</v>
          </cell>
          <cell r="C989" t="str">
            <v>WY</v>
          </cell>
          <cell r="E989">
            <v>485160</v>
          </cell>
        </row>
        <row r="990">
          <cell r="A990">
            <v>1994</v>
          </cell>
          <cell r="C990" t="str">
            <v>AL</v>
          </cell>
          <cell r="E990">
            <v>4260229</v>
          </cell>
        </row>
        <row r="991">
          <cell r="A991">
            <v>1994</v>
          </cell>
          <cell r="C991" t="str">
            <v>AK</v>
          </cell>
          <cell r="E991">
            <v>603308</v>
          </cell>
        </row>
        <row r="992">
          <cell r="A992">
            <v>1994</v>
          </cell>
          <cell r="C992" t="str">
            <v>AZ</v>
          </cell>
          <cell r="E992">
            <v>4245089</v>
          </cell>
        </row>
        <row r="993">
          <cell r="A993">
            <v>1994</v>
          </cell>
          <cell r="C993" t="str">
            <v>AR</v>
          </cell>
          <cell r="E993">
            <v>2494019</v>
          </cell>
        </row>
        <row r="994">
          <cell r="A994">
            <v>1994</v>
          </cell>
          <cell r="C994" t="str">
            <v>CA</v>
          </cell>
          <cell r="E994">
            <v>31484435</v>
          </cell>
        </row>
        <row r="995">
          <cell r="A995">
            <v>1994</v>
          </cell>
          <cell r="C995" t="str">
            <v>CO</v>
          </cell>
          <cell r="E995">
            <v>3724168</v>
          </cell>
        </row>
        <row r="996">
          <cell r="A996">
            <v>1994</v>
          </cell>
          <cell r="C996" t="str">
            <v>CT</v>
          </cell>
          <cell r="E996">
            <v>3316121</v>
          </cell>
        </row>
        <row r="997">
          <cell r="A997">
            <v>1994</v>
          </cell>
          <cell r="C997" t="str">
            <v>DE</v>
          </cell>
          <cell r="E997">
            <v>717545</v>
          </cell>
        </row>
        <row r="998">
          <cell r="A998">
            <v>1994</v>
          </cell>
          <cell r="C998" t="str">
            <v>DC</v>
          </cell>
          <cell r="E998">
            <v>589239</v>
          </cell>
        </row>
        <row r="999">
          <cell r="A999">
            <v>1994</v>
          </cell>
          <cell r="C999" t="str">
            <v>FL</v>
          </cell>
          <cell r="E999">
            <v>14239444</v>
          </cell>
        </row>
        <row r="1000">
          <cell r="A1000">
            <v>1994</v>
          </cell>
          <cell r="C1000" t="str">
            <v>GA</v>
          </cell>
          <cell r="E1000">
            <v>7157165</v>
          </cell>
        </row>
        <row r="1001">
          <cell r="A1001">
            <v>1994</v>
          </cell>
          <cell r="C1001" t="str">
            <v>HI</v>
          </cell>
          <cell r="E1001">
            <v>1187536</v>
          </cell>
        </row>
        <row r="1002">
          <cell r="A1002">
            <v>1994</v>
          </cell>
          <cell r="C1002" t="str">
            <v>ID</v>
          </cell>
          <cell r="E1002">
            <v>1145140</v>
          </cell>
        </row>
        <row r="1003">
          <cell r="A1003">
            <v>1994</v>
          </cell>
          <cell r="C1003" t="str">
            <v>IL</v>
          </cell>
          <cell r="E1003">
            <v>11912585</v>
          </cell>
        </row>
        <row r="1004">
          <cell r="A1004">
            <v>1994</v>
          </cell>
          <cell r="C1004" t="str">
            <v>IN</v>
          </cell>
          <cell r="E1004">
            <v>5793526</v>
          </cell>
        </row>
        <row r="1005">
          <cell r="A1005">
            <v>1994</v>
          </cell>
          <cell r="C1005" t="str">
            <v>IA</v>
          </cell>
          <cell r="E1005">
            <v>2850746</v>
          </cell>
        </row>
        <row r="1006">
          <cell r="A1006">
            <v>1994</v>
          </cell>
          <cell r="C1006" t="str">
            <v>KS</v>
          </cell>
          <cell r="E1006">
            <v>2580513</v>
          </cell>
        </row>
        <row r="1007">
          <cell r="A1007">
            <v>1994</v>
          </cell>
          <cell r="C1007" t="str">
            <v>KY</v>
          </cell>
          <cell r="E1007">
            <v>3849088</v>
          </cell>
        </row>
        <row r="1008">
          <cell r="A1008">
            <v>1994</v>
          </cell>
          <cell r="C1008" t="str">
            <v>LA</v>
          </cell>
          <cell r="E1008">
            <v>4347481</v>
          </cell>
        </row>
        <row r="1009">
          <cell r="A1009">
            <v>1994</v>
          </cell>
          <cell r="C1009" t="str">
            <v>ME</v>
          </cell>
          <cell r="E1009">
            <v>1242662</v>
          </cell>
        </row>
        <row r="1010">
          <cell r="A1010">
            <v>1994</v>
          </cell>
          <cell r="C1010" t="str">
            <v>MD</v>
          </cell>
          <cell r="E1010">
            <v>5023060</v>
          </cell>
        </row>
        <row r="1011">
          <cell r="A1011">
            <v>1994</v>
          </cell>
          <cell r="C1011" t="str">
            <v>MA</v>
          </cell>
          <cell r="E1011">
            <v>6095241</v>
          </cell>
        </row>
        <row r="1012">
          <cell r="A1012">
            <v>1994</v>
          </cell>
          <cell r="C1012" t="str">
            <v>MI</v>
          </cell>
          <cell r="E1012">
            <v>9597737</v>
          </cell>
        </row>
        <row r="1013">
          <cell r="A1013">
            <v>1994</v>
          </cell>
          <cell r="C1013" t="str">
            <v>MN</v>
          </cell>
          <cell r="E1013">
            <v>4610355</v>
          </cell>
        </row>
        <row r="1014">
          <cell r="A1014">
            <v>1994</v>
          </cell>
          <cell r="C1014" t="str">
            <v>MS</v>
          </cell>
          <cell r="E1014">
            <v>2688992</v>
          </cell>
        </row>
        <row r="1015">
          <cell r="A1015">
            <v>1994</v>
          </cell>
          <cell r="C1015" t="str">
            <v>MO</v>
          </cell>
          <cell r="E1015">
            <v>5324497</v>
          </cell>
        </row>
        <row r="1016">
          <cell r="A1016">
            <v>1994</v>
          </cell>
          <cell r="C1016" t="str">
            <v>MT</v>
          </cell>
          <cell r="E1016">
            <v>861306</v>
          </cell>
        </row>
        <row r="1017">
          <cell r="A1017">
            <v>1994</v>
          </cell>
          <cell r="C1017" t="str">
            <v>NE</v>
          </cell>
          <cell r="E1017">
            <v>1639041</v>
          </cell>
        </row>
        <row r="1018">
          <cell r="A1018">
            <v>1994</v>
          </cell>
          <cell r="C1018" t="str">
            <v>NV</v>
          </cell>
          <cell r="E1018">
            <v>1499298</v>
          </cell>
        </row>
        <row r="1019">
          <cell r="A1019">
            <v>1994</v>
          </cell>
          <cell r="C1019" t="str">
            <v>NH</v>
          </cell>
          <cell r="E1019">
            <v>1142560</v>
          </cell>
        </row>
        <row r="1020">
          <cell r="A1020">
            <v>1994</v>
          </cell>
          <cell r="C1020" t="str">
            <v>NJ</v>
          </cell>
          <cell r="E1020">
            <v>8014306</v>
          </cell>
        </row>
        <row r="1021">
          <cell r="A1021">
            <v>1994</v>
          </cell>
          <cell r="C1021" t="str">
            <v>NM</v>
          </cell>
          <cell r="E1021">
            <v>1682398</v>
          </cell>
        </row>
        <row r="1022">
          <cell r="A1022">
            <v>1994</v>
          </cell>
          <cell r="C1022" t="str">
            <v>NY</v>
          </cell>
          <cell r="E1022">
            <v>18459470</v>
          </cell>
        </row>
        <row r="1023">
          <cell r="A1023">
            <v>1994</v>
          </cell>
          <cell r="C1023" t="str">
            <v>NC</v>
          </cell>
          <cell r="E1023">
            <v>7187398</v>
          </cell>
        </row>
        <row r="1024">
          <cell r="A1024">
            <v>1994</v>
          </cell>
          <cell r="C1024" t="str">
            <v>ND</v>
          </cell>
          <cell r="E1024">
            <v>644804</v>
          </cell>
        </row>
        <row r="1025">
          <cell r="A1025">
            <v>1994</v>
          </cell>
          <cell r="C1025" t="str">
            <v>OH</v>
          </cell>
          <cell r="E1025">
            <v>11152454</v>
          </cell>
        </row>
        <row r="1026">
          <cell r="A1026">
            <v>1994</v>
          </cell>
          <cell r="C1026" t="str">
            <v>OK</v>
          </cell>
          <cell r="E1026">
            <v>3280940</v>
          </cell>
        </row>
        <row r="1027">
          <cell r="A1027">
            <v>1994</v>
          </cell>
          <cell r="C1027" t="str">
            <v>OR</v>
          </cell>
          <cell r="E1027">
            <v>3121264</v>
          </cell>
        </row>
        <row r="1028">
          <cell r="A1028">
            <v>1994</v>
          </cell>
          <cell r="C1028" t="str">
            <v>PA</v>
          </cell>
          <cell r="E1028">
            <v>12166050</v>
          </cell>
        </row>
        <row r="1029">
          <cell r="A1029">
            <v>1994</v>
          </cell>
          <cell r="C1029" t="str">
            <v>RI</v>
          </cell>
          <cell r="E1029">
            <v>1015960</v>
          </cell>
        </row>
        <row r="1030">
          <cell r="A1030">
            <v>1994</v>
          </cell>
          <cell r="C1030" t="str">
            <v>SC</v>
          </cell>
          <cell r="E1030">
            <v>3705397</v>
          </cell>
        </row>
        <row r="1031">
          <cell r="A1031">
            <v>1994</v>
          </cell>
          <cell r="C1031" t="str">
            <v>SD</v>
          </cell>
          <cell r="E1031">
            <v>730790</v>
          </cell>
        </row>
        <row r="1032">
          <cell r="A1032">
            <v>1994</v>
          </cell>
          <cell r="C1032" t="str">
            <v>TN</v>
          </cell>
          <cell r="E1032">
            <v>5231438</v>
          </cell>
        </row>
        <row r="1033">
          <cell r="A1033">
            <v>1994</v>
          </cell>
          <cell r="C1033" t="str">
            <v>TX</v>
          </cell>
          <cell r="E1033">
            <v>18564062</v>
          </cell>
        </row>
        <row r="1034">
          <cell r="A1034">
            <v>1994</v>
          </cell>
          <cell r="C1034" t="str">
            <v>US</v>
          </cell>
          <cell r="E1034">
            <v>263125821</v>
          </cell>
        </row>
        <row r="1035">
          <cell r="A1035">
            <v>1994</v>
          </cell>
          <cell r="C1035" t="str">
            <v>UT</v>
          </cell>
          <cell r="E1035">
            <v>1960446</v>
          </cell>
        </row>
        <row r="1036">
          <cell r="A1036">
            <v>1994</v>
          </cell>
          <cell r="C1036" t="str">
            <v>VT</v>
          </cell>
          <cell r="E1036">
            <v>583836</v>
          </cell>
        </row>
        <row r="1037">
          <cell r="A1037">
            <v>1994</v>
          </cell>
          <cell r="C1037" t="str">
            <v>VA</v>
          </cell>
          <cell r="E1037">
            <v>6593139</v>
          </cell>
        </row>
        <row r="1038">
          <cell r="A1038">
            <v>1994</v>
          </cell>
          <cell r="C1038" t="str">
            <v>WA</v>
          </cell>
          <cell r="E1038">
            <v>5375161</v>
          </cell>
        </row>
        <row r="1039">
          <cell r="A1039">
            <v>1994</v>
          </cell>
          <cell r="C1039" t="str">
            <v>WV</v>
          </cell>
          <cell r="E1039">
            <v>1820421</v>
          </cell>
        </row>
        <row r="1040">
          <cell r="A1040">
            <v>1994</v>
          </cell>
          <cell r="C1040" t="str">
            <v>WI</v>
          </cell>
          <cell r="E1040">
            <v>5133678</v>
          </cell>
        </row>
        <row r="1041">
          <cell r="A1041">
            <v>1994</v>
          </cell>
          <cell r="C1041" t="str">
            <v>WY</v>
          </cell>
          <cell r="E1041">
            <v>480283</v>
          </cell>
        </row>
        <row r="1042">
          <cell r="A1042">
            <v>1993</v>
          </cell>
          <cell r="C1042" t="str">
            <v>AL</v>
          </cell>
          <cell r="E1042">
            <v>4214202</v>
          </cell>
        </row>
        <row r="1043">
          <cell r="A1043">
            <v>1993</v>
          </cell>
          <cell r="C1043" t="str">
            <v>AK</v>
          </cell>
          <cell r="E1043">
            <v>599432</v>
          </cell>
        </row>
        <row r="1044">
          <cell r="A1044">
            <v>1993</v>
          </cell>
          <cell r="C1044" t="str">
            <v>AZ</v>
          </cell>
          <cell r="E1044">
            <v>4065440</v>
          </cell>
        </row>
        <row r="1045">
          <cell r="A1045">
            <v>1993</v>
          </cell>
          <cell r="C1045" t="str">
            <v>AR</v>
          </cell>
          <cell r="E1045">
            <v>2456303</v>
          </cell>
        </row>
        <row r="1046">
          <cell r="A1046">
            <v>1993</v>
          </cell>
          <cell r="C1046" t="str">
            <v>CA</v>
          </cell>
          <cell r="E1046">
            <v>31274928</v>
          </cell>
        </row>
        <row r="1047">
          <cell r="A1047">
            <v>1993</v>
          </cell>
          <cell r="C1047" t="str">
            <v>CO</v>
          </cell>
          <cell r="E1047">
            <v>3613734</v>
          </cell>
        </row>
        <row r="1048">
          <cell r="A1048">
            <v>1993</v>
          </cell>
          <cell r="C1048" t="str">
            <v>CT</v>
          </cell>
          <cell r="E1048">
            <v>3309175</v>
          </cell>
        </row>
        <row r="1049">
          <cell r="A1049">
            <v>1993</v>
          </cell>
          <cell r="C1049" t="str">
            <v>DE</v>
          </cell>
          <cell r="E1049">
            <v>706378</v>
          </cell>
        </row>
        <row r="1050">
          <cell r="A1050">
            <v>1993</v>
          </cell>
          <cell r="C1050" t="str">
            <v>DC</v>
          </cell>
          <cell r="E1050">
            <v>595301</v>
          </cell>
        </row>
        <row r="1051">
          <cell r="A1051">
            <v>1993</v>
          </cell>
          <cell r="C1051" t="str">
            <v>FL</v>
          </cell>
          <cell r="E1051">
            <v>13927185</v>
          </cell>
        </row>
        <row r="1052">
          <cell r="A1052">
            <v>1993</v>
          </cell>
          <cell r="C1052" t="str">
            <v>GA</v>
          </cell>
          <cell r="E1052">
            <v>6978240</v>
          </cell>
        </row>
        <row r="1053">
          <cell r="A1053">
            <v>1993</v>
          </cell>
          <cell r="C1053" t="str">
            <v>HI</v>
          </cell>
          <cell r="E1053">
            <v>1172838</v>
          </cell>
        </row>
        <row r="1054">
          <cell r="A1054">
            <v>1993</v>
          </cell>
          <cell r="C1054" t="str">
            <v>ID</v>
          </cell>
          <cell r="E1054">
            <v>1108768</v>
          </cell>
        </row>
        <row r="1055">
          <cell r="A1055">
            <v>1993</v>
          </cell>
          <cell r="C1055" t="str">
            <v>IL</v>
          </cell>
          <cell r="E1055">
            <v>11809579</v>
          </cell>
        </row>
        <row r="1056">
          <cell r="A1056">
            <v>1993</v>
          </cell>
          <cell r="C1056" t="str">
            <v>IN</v>
          </cell>
          <cell r="E1056">
            <v>5739019</v>
          </cell>
        </row>
        <row r="1057">
          <cell r="A1057">
            <v>1993</v>
          </cell>
          <cell r="C1057" t="str">
            <v>IA</v>
          </cell>
          <cell r="E1057">
            <v>2836972</v>
          </cell>
        </row>
        <row r="1058">
          <cell r="A1058">
            <v>1993</v>
          </cell>
          <cell r="C1058" t="str">
            <v>KS</v>
          </cell>
          <cell r="E1058">
            <v>2556547</v>
          </cell>
        </row>
        <row r="1059">
          <cell r="A1059">
            <v>1993</v>
          </cell>
          <cell r="C1059" t="str">
            <v>KY</v>
          </cell>
          <cell r="E1059">
            <v>3812206</v>
          </cell>
        </row>
        <row r="1060">
          <cell r="A1060">
            <v>1993</v>
          </cell>
          <cell r="C1060" t="str">
            <v>LA</v>
          </cell>
          <cell r="E1060">
            <v>4316428</v>
          </cell>
        </row>
        <row r="1061">
          <cell r="A1061">
            <v>1993</v>
          </cell>
          <cell r="C1061" t="str">
            <v>ME</v>
          </cell>
          <cell r="E1061">
            <v>1242302</v>
          </cell>
        </row>
        <row r="1062">
          <cell r="A1062">
            <v>1993</v>
          </cell>
          <cell r="C1062" t="str">
            <v>MD</v>
          </cell>
          <cell r="E1062">
            <v>4971889</v>
          </cell>
        </row>
        <row r="1063">
          <cell r="A1063">
            <v>1993</v>
          </cell>
          <cell r="C1063" t="str">
            <v>MA</v>
          </cell>
          <cell r="E1063">
            <v>6060569</v>
          </cell>
        </row>
        <row r="1064">
          <cell r="A1064">
            <v>1993</v>
          </cell>
          <cell r="C1064" t="str">
            <v>MI</v>
          </cell>
          <cell r="E1064">
            <v>9540114</v>
          </cell>
        </row>
        <row r="1065">
          <cell r="A1065">
            <v>1993</v>
          </cell>
          <cell r="C1065" t="str">
            <v>MN</v>
          </cell>
          <cell r="E1065">
            <v>4555954</v>
          </cell>
        </row>
        <row r="1066">
          <cell r="A1066">
            <v>1993</v>
          </cell>
          <cell r="C1066" t="str">
            <v>MS</v>
          </cell>
          <cell r="E1066">
            <v>2655100</v>
          </cell>
        </row>
        <row r="1067">
          <cell r="A1067">
            <v>1993</v>
          </cell>
          <cell r="C1067" t="str">
            <v>MO</v>
          </cell>
          <cell r="E1067">
            <v>5271175</v>
          </cell>
        </row>
        <row r="1068">
          <cell r="A1068">
            <v>1993</v>
          </cell>
          <cell r="C1068" t="str">
            <v>MT</v>
          </cell>
          <cell r="E1068">
            <v>844761</v>
          </cell>
        </row>
        <row r="1069">
          <cell r="A1069">
            <v>1993</v>
          </cell>
          <cell r="C1069" t="str">
            <v>NE</v>
          </cell>
          <cell r="E1069">
            <v>1625590</v>
          </cell>
        </row>
        <row r="1070">
          <cell r="A1070">
            <v>1993</v>
          </cell>
          <cell r="C1070" t="str">
            <v>NV</v>
          </cell>
          <cell r="E1070">
            <v>1411215</v>
          </cell>
        </row>
        <row r="1071">
          <cell r="A1071">
            <v>1993</v>
          </cell>
          <cell r="C1071" t="str">
            <v>NH</v>
          </cell>
          <cell r="E1071">
            <v>1129458</v>
          </cell>
        </row>
        <row r="1072">
          <cell r="A1072">
            <v>1993</v>
          </cell>
          <cell r="C1072" t="str">
            <v>NJ</v>
          </cell>
          <cell r="E1072">
            <v>7948915</v>
          </cell>
        </row>
        <row r="1073">
          <cell r="A1073">
            <v>1993</v>
          </cell>
          <cell r="C1073" t="str">
            <v>NM</v>
          </cell>
          <cell r="E1073">
            <v>1636453</v>
          </cell>
        </row>
        <row r="1074">
          <cell r="A1074">
            <v>1993</v>
          </cell>
          <cell r="C1074" t="str">
            <v>NY</v>
          </cell>
          <cell r="E1074">
            <v>18374954</v>
          </cell>
        </row>
        <row r="1075">
          <cell r="A1075">
            <v>1993</v>
          </cell>
          <cell r="C1075" t="str">
            <v>NC</v>
          </cell>
          <cell r="E1075">
            <v>7042818</v>
          </cell>
        </row>
        <row r="1076">
          <cell r="A1076">
            <v>1993</v>
          </cell>
          <cell r="C1076" t="str">
            <v>ND</v>
          </cell>
          <cell r="E1076">
            <v>641216</v>
          </cell>
        </row>
        <row r="1077">
          <cell r="A1077">
            <v>1993</v>
          </cell>
          <cell r="C1077" t="str">
            <v>OH</v>
          </cell>
          <cell r="E1077">
            <v>11101140</v>
          </cell>
        </row>
        <row r="1078">
          <cell r="A1078">
            <v>1993</v>
          </cell>
          <cell r="C1078" t="str">
            <v>OK</v>
          </cell>
          <cell r="E1078">
            <v>3252285</v>
          </cell>
        </row>
        <row r="1079">
          <cell r="A1079">
            <v>1993</v>
          </cell>
          <cell r="C1079" t="str">
            <v>OR</v>
          </cell>
          <cell r="E1079">
            <v>3060367</v>
          </cell>
        </row>
        <row r="1080">
          <cell r="A1080">
            <v>1993</v>
          </cell>
          <cell r="C1080" t="str">
            <v>PA</v>
          </cell>
          <cell r="E1080">
            <v>12119724</v>
          </cell>
        </row>
        <row r="1081">
          <cell r="A1081">
            <v>1993</v>
          </cell>
          <cell r="C1081" t="str">
            <v>RI</v>
          </cell>
          <cell r="E1081">
            <v>1015112</v>
          </cell>
        </row>
        <row r="1082">
          <cell r="A1082">
            <v>1993</v>
          </cell>
          <cell r="C1082" t="str">
            <v>SC</v>
          </cell>
          <cell r="E1082">
            <v>3663314</v>
          </cell>
        </row>
        <row r="1083">
          <cell r="A1083">
            <v>1993</v>
          </cell>
          <cell r="C1083" t="str">
            <v>SD</v>
          </cell>
          <cell r="E1083">
            <v>722159</v>
          </cell>
        </row>
        <row r="1084">
          <cell r="A1084">
            <v>1993</v>
          </cell>
          <cell r="C1084" t="str">
            <v>TN</v>
          </cell>
          <cell r="E1084">
            <v>5137584</v>
          </cell>
        </row>
        <row r="1085">
          <cell r="A1085">
            <v>1993</v>
          </cell>
          <cell r="C1085" t="str">
            <v>TX</v>
          </cell>
          <cell r="E1085">
            <v>18161612</v>
          </cell>
        </row>
        <row r="1086">
          <cell r="A1086">
            <v>1993</v>
          </cell>
          <cell r="C1086" t="str">
            <v>US</v>
          </cell>
          <cell r="E1086">
            <v>259918588</v>
          </cell>
        </row>
        <row r="1087">
          <cell r="A1087">
            <v>1993</v>
          </cell>
          <cell r="C1087" t="str">
            <v>UT</v>
          </cell>
          <cell r="E1087">
            <v>1898404</v>
          </cell>
        </row>
        <row r="1088">
          <cell r="A1088">
            <v>1993</v>
          </cell>
          <cell r="C1088" t="str">
            <v>VT</v>
          </cell>
          <cell r="E1088">
            <v>577748</v>
          </cell>
        </row>
        <row r="1089">
          <cell r="A1089">
            <v>1993</v>
          </cell>
          <cell r="C1089" t="str">
            <v>VA</v>
          </cell>
          <cell r="E1089">
            <v>6509630</v>
          </cell>
        </row>
        <row r="1090">
          <cell r="A1090">
            <v>1993</v>
          </cell>
          <cell r="C1090" t="str">
            <v>WA</v>
          </cell>
          <cell r="E1090">
            <v>5278842</v>
          </cell>
        </row>
        <row r="1091">
          <cell r="A1091">
            <v>1993</v>
          </cell>
          <cell r="C1091" t="str">
            <v>WV</v>
          </cell>
          <cell r="E1091">
            <v>1817539</v>
          </cell>
        </row>
        <row r="1092">
          <cell r="A1092">
            <v>1993</v>
          </cell>
          <cell r="C1092" t="str">
            <v>WI</v>
          </cell>
          <cell r="E1092">
            <v>5084889</v>
          </cell>
        </row>
        <row r="1093">
          <cell r="A1093">
            <v>1993</v>
          </cell>
          <cell r="C1093" t="str">
            <v>WY</v>
          </cell>
          <cell r="E1093">
            <v>473081</v>
          </cell>
        </row>
        <row r="1094">
          <cell r="A1094">
            <v>1992</v>
          </cell>
          <cell r="C1094" t="str">
            <v>AL</v>
          </cell>
          <cell r="E1094">
            <v>4154014</v>
          </cell>
        </row>
        <row r="1095">
          <cell r="A1095">
            <v>1992</v>
          </cell>
          <cell r="C1095" t="str">
            <v>AK</v>
          </cell>
          <cell r="E1095">
            <v>588736</v>
          </cell>
        </row>
        <row r="1096">
          <cell r="A1096">
            <v>1992</v>
          </cell>
          <cell r="C1096" t="str">
            <v>AZ</v>
          </cell>
          <cell r="E1096">
            <v>3915740</v>
          </cell>
        </row>
        <row r="1097">
          <cell r="A1097">
            <v>1992</v>
          </cell>
          <cell r="C1097" t="str">
            <v>AR</v>
          </cell>
          <cell r="E1097">
            <v>2415984</v>
          </cell>
        </row>
        <row r="1098">
          <cell r="A1098">
            <v>1992</v>
          </cell>
          <cell r="C1098" t="str">
            <v>CA</v>
          </cell>
          <cell r="E1098">
            <v>30974659</v>
          </cell>
        </row>
        <row r="1099">
          <cell r="A1099">
            <v>1992</v>
          </cell>
          <cell r="C1099" t="str">
            <v>CO</v>
          </cell>
          <cell r="E1099">
            <v>3495939</v>
          </cell>
        </row>
        <row r="1100">
          <cell r="A1100">
            <v>1992</v>
          </cell>
          <cell r="C1100" t="str">
            <v>CT</v>
          </cell>
          <cell r="E1100">
            <v>3300712</v>
          </cell>
        </row>
        <row r="1101">
          <cell r="A1101">
            <v>1992</v>
          </cell>
          <cell r="C1101" t="str">
            <v>DE</v>
          </cell>
          <cell r="E1101">
            <v>694925</v>
          </cell>
        </row>
        <row r="1102">
          <cell r="A1102">
            <v>1992</v>
          </cell>
          <cell r="C1102" t="str">
            <v>DC</v>
          </cell>
          <cell r="E1102">
            <v>597565</v>
          </cell>
        </row>
        <row r="1103">
          <cell r="A1103">
            <v>1992</v>
          </cell>
          <cell r="C1103" t="str">
            <v>FL</v>
          </cell>
          <cell r="E1103">
            <v>13650553</v>
          </cell>
        </row>
        <row r="1104">
          <cell r="A1104">
            <v>1992</v>
          </cell>
          <cell r="C1104" t="str">
            <v>GA</v>
          </cell>
          <cell r="E1104">
            <v>6817203</v>
          </cell>
        </row>
        <row r="1105">
          <cell r="A1105">
            <v>1992</v>
          </cell>
          <cell r="C1105" t="str">
            <v>HI</v>
          </cell>
          <cell r="E1105">
            <v>1158613</v>
          </cell>
        </row>
        <row r="1106">
          <cell r="A1106">
            <v>1992</v>
          </cell>
          <cell r="C1106" t="str">
            <v>ID</v>
          </cell>
          <cell r="E1106">
            <v>1071685</v>
          </cell>
        </row>
        <row r="1107">
          <cell r="A1107">
            <v>1992</v>
          </cell>
          <cell r="C1107" t="str">
            <v>IL</v>
          </cell>
          <cell r="E1107">
            <v>11694184</v>
          </cell>
        </row>
        <row r="1108">
          <cell r="A1108">
            <v>1992</v>
          </cell>
          <cell r="C1108" t="str">
            <v>IN</v>
          </cell>
          <cell r="E1108">
            <v>5674547</v>
          </cell>
        </row>
        <row r="1109">
          <cell r="A1109">
            <v>1992</v>
          </cell>
          <cell r="C1109" t="str">
            <v>IA</v>
          </cell>
          <cell r="E1109">
            <v>2818401</v>
          </cell>
        </row>
        <row r="1110">
          <cell r="A1110">
            <v>1992</v>
          </cell>
          <cell r="C1110" t="str">
            <v>KS</v>
          </cell>
          <cell r="E1110">
            <v>2532394</v>
          </cell>
        </row>
        <row r="1111">
          <cell r="A1111">
            <v>1992</v>
          </cell>
          <cell r="C1111" t="str">
            <v>KY</v>
          </cell>
          <cell r="E1111">
            <v>3765469</v>
          </cell>
        </row>
        <row r="1112">
          <cell r="A1112">
            <v>1992</v>
          </cell>
          <cell r="C1112" t="str">
            <v>LA</v>
          </cell>
          <cell r="E1112">
            <v>4293003</v>
          </cell>
        </row>
        <row r="1113">
          <cell r="A1113">
            <v>1992</v>
          </cell>
          <cell r="C1113" t="str">
            <v>ME</v>
          </cell>
          <cell r="E1113">
            <v>1238508</v>
          </cell>
        </row>
        <row r="1114">
          <cell r="A1114">
            <v>1992</v>
          </cell>
          <cell r="C1114" t="str">
            <v>MD</v>
          </cell>
          <cell r="E1114">
            <v>4923368</v>
          </cell>
        </row>
        <row r="1115">
          <cell r="A1115">
            <v>1992</v>
          </cell>
          <cell r="C1115" t="str">
            <v>MA</v>
          </cell>
          <cell r="E1115">
            <v>6028709</v>
          </cell>
        </row>
        <row r="1116">
          <cell r="A1116">
            <v>1992</v>
          </cell>
          <cell r="C1116" t="str">
            <v>MI</v>
          </cell>
          <cell r="E1116">
            <v>9479065</v>
          </cell>
        </row>
        <row r="1117">
          <cell r="A1117">
            <v>1992</v>
          </cell>
          <cell r="C1117" t="str">
            <v>MN</v>
          </cell>
          <cell r="E1117">
            <v>4495572</v>
          </cell>
        </row>
        <row r="1118">
          <cell r="A1118">
            <v>1992</v>
          </cell>
          <cell r="C1118" t="str">
            <v>MS</v>
          </cell>
          <cell r="E1118">
            <v>2623734</v>
          </cell>
        </row>
        <row r="1119">
          <cell r="A1119">
            <v>1992</v>
          </cell>
          <cell r="C1119" t="str">
            <v>MO</v>
          </cell>
          <cell r="E1119">
            <v>5217101</v>
          </cell>
        </row>
        <row r="1120">
          <cell r="A1120">
            <v>1992</v>
          </cell>
          <cell r="C1120" t="str">
            <v>MT</v>
          </cell>
          <cell r="E1120">
            <v>825770</v>
          </cell>
        </row>
        <row r="1121">
          <cell r="A1121">
            <v>1992</v>
          </cell>
          <cell r="C1121" t="str">
            <v>NE</v>
          </cell>
          <cell r="E1121">
            <v>1611687</v>
          </cell>
        </row>
        <row r="1122">
          <cell r="A1122">
            <v>1992</v>
          </cell>
          <cell r="C1122" t="str">
            <v>NV</v>
          </cell>
          <cell r="E1122">
            <v>1351367</v>
          </cell>
        </row>
        <row r="1123">
          <cell r="A1123">
            <v>1992</v>
          </cell>
          <cell r="C1123" t="str">
            <v>NH</v>
          </cell>
          <cell r="E1123">
            <v>1117784</v>
          </cell>
        </row>
        <row r="1124">
          <cell r="A1124">
            <v>1992</v>
          </cell>
          <cell r="C1124" t="str">
            <v>NJ</v>
          </cell>
          <cell r="E1124">
            <v>7880508</v>
          </cell>
        </row>
        <row r="1125">
          <cell r="A1125">
            <v>1992</v>
          </cell>
          <cell r="C1125" t="str">
            <v>NM</v>
          </cell>
          <cell r="E1125">
            <v>1595442</v>
          </cell>
        </row>
        <row r="1126">
          <cell r="A1126">
            <v>1992</v>
          </cell>
          <cell r="C1126" t="str">
            <v>NY</v>
          </cell>
          <cell r="E1126">
            <v>18246653</v>
          </cell>
        </row>
        <row r="1127">
          <cell r="A1127">
            <v>1992</v>
          </cell>
          <cell r="C1127" t="str">
            <v>NC</v>
          </cell>
          <cell r="E1127">
            <v>6897214</v>
          </cell>
        </row>
        <row r="1128">
          <cell r="A1128">
            <v>1992</v>
          </cell>
          <cell r="C1128" t="str">
            <v>ND</v>
          </cell>
          <cell r="E1128">
            <v>638223</v>
          </cell>
        </row>
        <row r="1129">
          <cell r="A1129">
            <v>1992</v>
          </cell>
          <cell r="C1129" t="str">
            <v>OH</v>
          </cell>
          <cell r="E1129">
            <v>11029431</v>
          </cell>
        </row>
        <row r="1130">
          <cell r="A1130">
            <v>1992</v>
          </cell>
          <cell r="C1130" t="str">
            <v>OK</v>
          </cell>
          <cell r="E1130">
            <v>3220517</v>
          </cell>
        </row>
        <row r="1131">
          <cell r="A1131">
            <v>1992</v>
          </cell>
          <cell r="C1131" t="str">
            <v>OR</v>
          </cell>
          <cell r="E1131">
            <v>2991755</v>
          </cell>
        </row>
        <row r="1132">
          <cell r="A1132">
            <v>1992</v>
          </cell>
          <cell r="C1132" t="str">
            <v>PA</v>
          </cell>
          <cell r="E1132">
            <v>12049450</v>
          </cell>
        </row>
        <row r="1133">
          <cell r="A1133">
            <v>1992</v>
          </cell>
          <cell r="C1133" t="str">
            <v>RI</v>
          </cell>
          <cell r="E1133">
            <v>1012581</v>
          </cell>
        </row>
        <row r="1134">
          <cell r="A1134">
            <v>1992</v>
          </cell>
          <cell r="C1134" t="str">
            <v>SC</v>
          </cell>
          <cell r="E1134">
            <v>3620464</v>
          </cell>
        </row>
        <row r="1135">
          <cell r="A1135">
            <v>1992</v>
          </cell>
          <cell r="C1135" t="str">
            <v>SD</v>
          </cell>
          <cell r="E1135">
            <v>712801</v>
          </cell>
        </row>
        <row r="1136">
          <cell r="A1136">
            <v>1992</v>
          </cell>
          <cell r="C1136" t="str">
            <v>TN</v>
          </cell>
          <cell r="E1136">
            <v>5049742</v>
          </cell>
        </row>
        <row r="1137">
          <cell r="A1137">
            <v>1992</v>
          </cell>
          <cell r="C1137" t="str">
            <v>TX</v>
          </cell>
          <cell r="E1137">
            <v>17759738</v>
          </cell>
        </row>
        <row r="1138">
          <cell r="A1138">
            <v>1992</v>
          </cell>
          <cell r="C1138" t="str">
            <v>US</v>
          </cell>
          <cell r="E1138">
            <v>256514224</v>
          </cell>
        </row>
        <row r="1139">
          <cell r="A1139">
            <v>1992</v>
          </cell>
          <cell r="C1139" t="str">
            <v>UT</v>
          </cell>
          <cell r="E1139">
            <v>1836799</v>
          </cell>
        </row>
        <row r="1140">
          <cell r="A1140">
            <v>1992</v>
          </cell>
          <cell r="C1140" t="str">
            <v>VT</v>
          </cell>
          <cell r="E1140">
            <v>572751</v>
          </cell>
        </row>
        <row r="1141">
          <cell r="A1141">
            <v>1992</v>
          </cell>
          <cell r="C1141" t="str">
            <v>VA</v>
          </cell>
          <cell r="E1141">
            <v>6414307</v>
          </cell>
        </row>
        <row r="1142">
          <cell r="A1142">
            <v>1992</v>
          </cell>
          <cell r="C1142" t="str">
            <v>WA</v>
          </cell>
          <cell r="E1142">
            <v>5160757</v>
          </cell>
        </row>
        <row r="1143">
          <cell r="A1143">
            <v>1992</v>
          </cell>
          <cell r="C1143" t="str">
            <v>WV</v>
          </cell>
          <cell r="E1143">
            <v>1806451</v>
          </cell>
        </row>
        <row r="1144">
          <cell r="A1144">
            <v>1992</v>
          </cell>
          <cell r="C1144" t="str">
            <v>WI</v>
          </cell>
          <cell r="E1144">
            <v>5025398</v>
          </cell>
        </row>
        <row r="1145">
          <cell r="A1145">
            <v>1992</v>
          </cell>
          <cell r="C1145" t="str">
            <v>WY</v>
          </cell>
          <cell r="E1145">
            <v>466251</v>
          </cell>
        </row>
        <row r="1146">
          <cell r="A1146">
            <v>1991</v>
          </cell>
          <cell r="C1146" t="str">
            <v>AL</v>
          </cell>
          <cell r="E1146">
            <v>4099156</v>
          </cell>
        </row>
        <row r="1147">
          <cell r="A1147">
            <v>1991</v>
          </cell>
          <cell r="C1147" t="str">
            <v>AK</v>
          </cell>
          <cell r="E1147">
            <v>570193</v>
          </cell>
        </row>
        <row r="1148">
          <cell r="A1148">
            <v>1991</v>
          </cell>
          <cell r="C1148" t="str">
            <v>AZ</v>
          </cell>
          <cell r="E1148">
            <v>3788576</v>
          </cell>
        </row>
        <row r="1149">
          <cell r="A1149">
            <v>1991</v>
          </cell>
          <cell r="C1149" t="str">
            <v>AR</v>
          </cell>
          <cell r="E1149">
            <v>2383144</v>
          </cell>
        </row>
        <row r="1150">
          <cell r="A1150">
            <v>1991</v>
          </cell>
          <cell r="C1150" t="str">
            <v>CA</v>
          </cell>
          <cell r="E1150">
            <v>30470736</v>
          </cell>
        </row>
        <row r="1151">
          <cell r="A1151">
            <v>1991</v>
          </cell>
          <cell r="C1151" t="str">
            <v>CO</v>
          </cell>
          <cell r="E1151">
            <v>3387119</v>
          </cell>
        </row>
        <row r="1152">
          <cell r="A1152">
            <v>1991</v>
          </cell>
          <cell r="C1152" t="str">
            <v>CT</v>
          </cell>
          <cell r="E1152">
            <v>3302895</v>
          </cell>
        </row>
        <row r="1153">
          <cell r="A1153">
            <v>1991</v>
          </cell>
          <cell r="C1153" t="str">
            <v>DE</v>
          </cell>
          <cell r="E1153">
            <v>683080</v>
          </cell>
        </row>
        <row r="1154">
          <cell r="A1154">
            <v>1991</v>
          </cell>
          <cell r="C1154" t="str">
            <v>DC</v>
          </cell>
          <cell r="E1154">
            <v>600870</v>
          </cell>
        </row>
        <row r="1155">
          <cell r="A1155">
            <v>1991</v>
          </cell>
          <cell r="C1155" t="str">
            <v>FL</v>
          </cell>
          <cell r="E1155">
            <v>13369798</v>
          </cell>
        </row>
        <row r="1156">
          <cell r="A1156">
            <v>1991</v>
          </cell>
          <cell r="C1156" t="str">
            <v>GA</v>
          </cell>
          <cell r="E1156">
            <v>6653005</v>
          </cell>
        </row>
        <row r="1157">
          <cell r="A1157">
            <v>1991</v>
          </cell>
          <cell r="C1157" t="str">
            <v>HI</v>
          </cell>
          <cell r="E1157">
            <v>1136754</v>
          </cell>
        </row>
        <row r="1158">
          <cell r="A1158">
            <v>1991</v>
          </cell>
          <cell r="C1158" t="str">
            <v>ID</v>
          </cell>
          <cell r="E1158">
            <v>1041316</v>
          </cell>
        </row>
        <row r="1159">
          <cell r="A1159">
            <v>1991</v>
          </cell>
          <cell r="C1159" t="str">
            <v>IL</v>
          </cell>
          <cell r="E1159">
            <v>11568964</v>
          </cell>
        </row>
        <row r="1160">
          <cell r="A1160">
            <v>1991</v>
          </cell>
          <cell r="C1160" t="str">
            <v>IN</v>
          </cell>
          <cell r="E1160">
            <v>5616388</v>
          </cell>
        </row>
        <row r="1161">
          <cell r="A1161">
            <v>1991</v>
          </cell>
          <cell r="C1161" t="str">
            <v>IA</v>
          </cell>
          <cell r="E1161">
            <v>2797613</v>
          </cell>
        </row>
        <row r="1162">
          <cell r="A1162">
            <v>1991</v>
          </cell>
          <cell r="C1162" t="str">
            <v>KS</v>
          </cell>
          <cell r="E1162">
            <v>2498722</v>
          </cell>
        </row>
        <row r="1163">
          <cell r="A1163">
            <v>1991</v>
          </cell>
          <cell r="C1163" t="str">
            <v>KY</v>
          </cell>
          <cell r="E1163">
            <v>3722328</v>
          </cell>
        </row>
        <row r="1164">
          <cell r="A1164">
            <v>1991</v>
          </cell>
          <cell r="C1164" t="str">
            <v>LA</v>
          </cell>
          <cell r="E1164">
            <v>4253279</v>
          </cell>
        </row>
        <row r="1165">
          <cell r="A1165">
            <v>1991</v>
          </cell>
          <cell r="C1165" t="str">
            <v>ME</v>
          </cell>
          <cell r="E1165">
            <v>1237081</v>
          </cell>
        </row>
        <row r="1166">
          <cell r="A1166">
            <v>1991</v>
          </cell>
          <cell r="C1166" t="str">
            <v>MD</v>
          </cell>
          <cell r="E1166">
            <v>4867641</v>
          </cell>
        </row>
        <row r="1167">
          <cell r="A1167">
            <v>1991</v>
          </cell>
          <cell r="C1167" t="str">
            <v>MA</v>
          </cell>
          <cell r="E1167">
            <v>6018470</v>
          </cell>
        </row>
        <row r="1168">
          <cell r="A1168">
            <v>1991</v>
          </cell>
          <cell r="C1168" t="str">
            <v>MI</v>
          </cell>
          <cell r="E1168">
            <v>9400446</v>
          </cell>
        </row>
        <row r="1169">
          <cell r="A1169">
            <v>1991</v>
          </cell>
          <cell r="C1169" t="str">
            <v>MN</v>
          </cell>
          <cell r="E1169">
            <v>4440859</v>
          </cell>
        </row>
        <row r="1170">
          <cell r="A1170">
            <v>1991</v>
          </cell>
          <cell r="C1170" t="str">
            <v>MS</v>
          </cell>
          <cell r="E1170">
            <v>2598733</v>
          </cell>
        </row>
        <row r="1171">
          <cell r="A1171">
            <v>1991</v>
          </cell>
          <cell r="C1171" t="str">
            <v>MO</v>
          </cell>
          <cell r="E1171">
            <v>5170800</v>
          </cell>
        </row>
        <row r="1172">
          <cell r="A1172">
            <v>1991</v>
          </cell>
          <cell r="C1172" t="str">
            <v>MT</v>
          </cell>
          <cell r="E1172">
            <v>809680</v>
          </cell>
        </row>
        <row r="1173">
          <cell r="A1173">
            <v>1991</v>
          </cell>
          <cell r="C1173" t="str">
            <v>NE</v>
          </cell>
          <cell r="E1173">
            <v>1595919</v>
          </cell>
        </row>
        <row r="1174">
          <cell r="A1174">
            <v>1991</v>
          </cell>
          <cell r="C1174" t="str">
            <v>NV</v>
          </cell>
          <cell r="E1174">
            <v>1296171</v>
          </cell>
        </row>
        <row r="1175">
          <cell r="A1175">
            <v>1991</v>
          </cell>
          <cell r="C1175" t="str">
            <v>NH</v>
          </cell>
          <cell r="E1175">
            <v>1109929</v>
          </cell>
        </row>
        <row r="1176">
          <cell r="A1176">
            <v>1991</v>
          </cell>
          <cell r="C1176" t="str">
            <v>NJ</v>
          </cell>
          <cell r="E1176">
            <v>7814676</v>
          </cell>
        </row>
        <row r="1177">
          <cell r="A1177">
            <v>1991</v>
          </cell>
          <cell r="C1177" t="str">
            <v>NM</v>
          </cell>
          <cell r="E1177">
            <v>1555305</v>
          </cell>
        </row>
        <row r="1178">
          <cell r="A1178">
            <v>1991</v>
          </cell>
          <cell r="C1178" t="str">
            <v>NY</v>
          </cell>
          <cell r="E1178">
            <v>18122510</v>
          </cell>
        </row>
        <row r="1179">
          <cell r="A1179">
            <v>1991</v>
          </cell>
          <cell r="C1179" t="str">
            <v>NC</v>
          </cell>
          <cell r="E1179">
            <v>6784280</v>
          </cell>
        </row>
        <row r="1180">
          <cell r="A1180">
            <v>1991</v>
          </cell>
          <cell r="C1180" t="str">
            <v>ND</v>
          </cell>
          <cell r="E1180">
            <v>635753</v>
          </cell>
        </row>
        <row r="1181">
          <cell r="A1181">
            <v>1991</v>
          </cell>
          <cell r="C1181" t="str">
            <v>OH</v>
          </cell>
          <cell r="E1181">
            <v>10945762</v>
          </cell>
        </row>
        <row r="1182">
          <cell r="A1182">
            <v>1991</v>
          </cell>
          <cell r="C1182" t="str">
            <v>OK</v>
          </cell>
          <cell r="E1182">
            <v>3175440</v>
          </cell>
        </row>
        <row r="1183">
          <cell r="A1183">
            <v>1991</v>
          </cell>
          <cell r="C1183" t="str">
            <v>OR</v>
          </cell>
          <cell r="E1183">
            <v>2928507</v>
          </cell>
        </row>
        <row r="1184">
          <cell r="A1184">
            <v>1991</v>
          </cell>
          <cell r="C1184" t="str">
            <v>PA</v>
          </cell>
          <cell r="E1184">
            <v>11982164</v>
          </cell>
        </row>
        <row r="1185">
          <cell r="A1185">
            <v>1991</v>
          </cell>
          <cell r="C1185" t="str">
            <v>RI</v>
          </cell>
          <cell r="E1185">
            <v>1010649</v>
          </cell>
        </row>
        <row r="1186">
          <cell r="A1186">
            <v>1991</v>
          </cell>
          <cell r="C1186" t="str">
            <v>SC</v>
          </cell>
          <cell r="E1186">
            <v>3570404</v>
          </cell>
        </row>
        <row r="1187">
          <cell r="A1187">
            <v>1991</v>
          </cell>
          <cell r="C1187" t="str">
            <v>SD</v>
          </cell>
          <cell r="E1187">
            <v>703669</v>
          </cell>
        </row>
        <row r="1188">
          <cell r="A1188">
            <v>1991</v>
          </cell>
          <cell r="C1188" t="str">
            <v>TN</v>
          </cell>
          <cell r="E1188">
            <v>4966587</v>
          </cell>
        </row>
        <row r="1189">
          <cell r="A1189">
            <v>1991</v>
          </cell>
          <cell r="C1189" t="str">
            <v>TX</v>
          </cell>
          <cell r="E1189">
            <v>17398005</v>
          </cell>
        </row>
        <row r="1190">
          <cell r="A1190">
            <v>1991</v>
          </cell>
          <cell r="C1190" t="str">
            <v>US</v>
          </cell>
          <cell r="E1190">
            <v>252980941</v>
          </cell>
        </row>
        <row r="1191">
          <cell r="A1191">
            <v>1991</v>
          </cell>
          <cell r="C1191" t="str">
            <v>UT</v>
          </cell>
          <cell r="E1191">
            <v>1779780</v>
          </cell>
        </row>
        <row r="1192">
          <cell r="A1192">
            <v>1991</v>
          </cell>
          <cell r="C1192" t="str">
            <v>VT</v>
          </cell>
          <cell r="E1192">
            <v>568606</v>
          </cell>
        </row>
        <row r="1193">
          <cell r="A1193">
            <v>1991</v>
          </cell>
          <cell r="C1193" t="str">
            <v>VA</v>
          </cell>
          <cell r="E1193">
            <v>6301217</v>
          </cell>
        </row>
        <row r="1194">
          <cell r="A1194">
            <v>1991</v>
          </cell>
          <cell r="C1194" t="str">
            <v>WA</v>
          </cell>
          <cell r="E1194">
            <v>5025624</v>
          </cell>
        </row>
        <row r="1195">
          <cell r="A1195">
            <v>1991</v>
          </cell>
          <cell r="C1195" t="str">
            <v>WV</v>
          </cell>
          <cell r="E1195">
            <v>1798735</v>
          </cell>
        </row>
        <row r="1196">
          <cell r="A1196">
            <v>1991</v>
          </cell>
          <cell r="C1196" t="str">
            <v>WI</v>
          </cell>
          <cell r="E1196">
            <v>4964343</v>
          </cell>
        </row>
        <row r="1197">
          <cell r="A1197">
            <v>1991</v>
          </cell>
          <cell r="C1197" t="str">
            <v>WY</v>
          </cell>
          <cell r="E1197">
            <v>459260</v>
          </cell>
        </row>
        <row r="1198">
          <cell r="A1198">
            <v>1990</v>
          </cell>
          <cell r="C1198" t="str">
            <v>AL</v>
          </cell>
          <cell r="E1198">
            <v>4050055</v>
          </cell>
        </row>
        <row r="1199">
          <cell r="A1199">
            <v>1990</v>
          </cell>
          <cell r="C1199" t="str">
            <v>AK</v>
          </cell>
          <cell r="E1199">
            <v>553290</v>
          </cell>
        </row>
        <row r="1200">
          <cell r="A1200">
            <v>1990</v>
          </cell>
          <cell r="C1200" t="str">
            <v>AZ</v>
          </cell>
          <cell r="E1200">
            <v>3684097</v>
          </cell>
        </row>
        <row r="1201">
          <cell r="A1201">
            <v>1990</v>
          </cell>
          <cell r="C1201" t="str">
            <v>AR</v>
          </cell>
          <cell r="E1201">
            <v>2356586</v>
          </cell>
        </row>
        <row r="1202">
          <cell r="A1202">
            <v>1990</v>
          </cell>
          <cell r="C1202" t="str">
            <v>CA</v>
          </cell>
          <cell r="E1202">
            <v>29959515</v>
          </cell>
        </row>
        <row r="1203">
          <cell r="A1203">
            <v>1990</v>
          </cell>
          <cell r="C1203" t="str">
            <v>CO</v>
          </cell>
          <cell r="E1203">
            <v>3307618</v>
          </cell>
        </row>
        <row r="1204">
          <cell r="A1204">
            <v>1990</v>
          </cell>
          <cell r="C1204" t="str">
            <v>CT</v>
          </cell>
          <cell r="E1204">
            <v>3291967</v>
          </cell>
        </row>
        <row r="1205">
          <cell r="A1205">
            <v>1990</v>
          </cell>
          <cell r="C1205" t="str">
            <v>DE</v>
          </cell>
          <cell r="E1205">
            <v>669567</v>
          </cell>
        </row>
        <row r="1206">
          <cell r="A1206">
            <v>1990</v>
          </cell>
          <cell r="C1206" t="str">
            <v>DC</v>
          </cell>
          <cell r="E1206">
            <v>605321</v>
          </cell>
        </row>
        <row r="1207">
          <cell r="A1207">
            <v>1990</v>
          </cell>
          <cell r="C1207" t="str">
            <v>FL</v>
          </cell>
          <cell r="E1207">
            <v>13033307</v>
          </cell>
        </row>
        <row r="1208">
          <cell r="A1208">
            <v>1990</v>
          </cell>
          <cell r="C1208" t="str">
            <v>GA</v>
          </cell>
          <cell r="E1208">
            <v>6512602</v>
          </cell>
        </row>
        <row r="1209">
          <cell r="A1209">
            <v>1990</v>
          </cell>
          <cell r="C1209" t="str">
            <v>HI</v>
          </cell>
          <cell r="E1209">
            <v>1113491</v>
          </cell>
        </row>
        <row r="1210">
          <cell r="A1210">
            <v>1990</v>
          </cell>
          <cell r="C1210" t="str">
            <v>ID</v>
          </cell>
          <cell r="E1210">
            <v>1012384</v>
          </cell>
        </row>
        <row r="1211">
          <cell r="A1211">
            <v>1990</v>
          </cell>
          <cell r="C1211" t="str">
            <v>IL</v>
          </cell>
          <cell r="E1211">
            <v>11453316</v>
          </cell>
        </row>
        <row r="1212">
          <cell r="A1212">
            <v>1990</v>
          </cell>
          <cell r="C1212" t="str">
            <v>IN</v>
          </cell>
          <cell r="E1212">
            <v>5557798</v>
          </cell>
        </row>
        <row r="1213">
          <cell r="A1213">
            <v>1990</v>
          </cell>
          <cell r="C1213" t="str">
            <v>IA</v>
          </cell>
          <cell r="E1213">
            <v>2781018</v>
          </cell>
        </row>
        <row r="1214">
          <cell r="A1214">
            <v>1990</v>
          </cell>
          <cell r="C1214" t="str">
            <v>KS</v>
          </cell>
          <cell r="E1214">
            <v>2481349</v>
          </cell>
        </row>
        <row r="1215">
          <cell r="A1215">
            <v>1990</v>
          </cell>
          <cell r="C1215" t="str">
            <v>KY</v>
          </cell>
          <cell r="E1215">
            <v>3694048</v>
          </cell>
        </row>
        <row r="1216">
          <cell r="A1216">
            <v>1990</v>
          </cell>
          <cell r="C1216" t="str">
            <v>LA</v>
          </cell>
          <cell r="E1216">
            <v>4221532</v>
          </cell>
        </row>
        <row r="1217">
          <cell r="A1217">
            <v>1990</v>
          </cell>
          <cell r="C1217" t="str">
            <v>ME</v>
          </cell>
          <cell r="E1217">
            <v>1231719</v>
          </cell>
        </row>
        <row r="1218">
          <cell r="A1218">
            <v>1990</v>
          </cell>
          <cell r="C1218" t="str">
            <v>MD</v>
          </cell>
          <cell r="E1218">
            <v>4799770</v>
          </cell>
        </row>
        <row r="1219">
          <cell r="A1219">
            <v>1990</v>
          </cell>
          <cell r="C1219" t="str">
            <v>MA</v>
          </cell>
          <cell r="E1219">
            <v>6022639</v>
          </cell>
        </row>
        <row r="1220">
          <cell r="A1220">
            <v>1990</v>
          </cell>
          <cell r="C1220" t="str">
            <v>MI</v>
          </cell>
          <cell r="E1220">
            <v>9311319</v>
          </cell>
        </row>
        <row r="1221">
          <cell r="A1221">
            <v>1990</v>
          </cell>
          <cell r="C1221" t="str">
            <v>MN</v>
          </cell>
          <cell r="E1221">
            <v>4389857</v>
          </cell>
        </row>
        <row r="1222">
          <cell r="A1222">
            <v>1990</v>
          </cell>
          <cell r="C1222" t="str">
            <v>MS</v>
          </cell>
          <cell r="E1222">
            <v>2578897</v>
          </cell>
        </row>
        <row r="1223">
          <cell r="A1223">
            <v>1990</v>
          </cell>
          <cell r="C1223" t="str">
            <v>MO</v>
          </cell>
          <cell r="E1223">
            <v>5128880</v>
          </cell>
        </row>
        <row r="1224">
          <cell r="A1224">
            <v>1990</v>
          </cell>
          <cell r="C1224" t="str">
            <v>MT</v>
          </cell>
          <cell r="E1224">
            <v>800204</v>
          </cell>
        </row>
        <row r="1225">
          <cell r="A1225">
            <v>1990</v>
          </cell>
          <cell r="C1225" t="str">
            <v>NE</v>
          </cell>
          <cell r="E1225">
            <v>1581660</v>
          </cell>
        </row>
        <row r="1226">
          <cell r="A1226">
            <v>1990</v>
          </cell>
          <cell r="C1226" t="str">
            <v>NV</v>
          </cell>
          <cell r="E1226">
            <v>1220695</v>
          </cell>
        </row>
        <row r="1227">
          <cell r="A1227">
            <v>1990</v>
          </cell>
          <cell r="C1227" t="str">
            <v>NH</v>
          </cell>
          <cell r="E1227">
            <v>1112384</v>
          </cell>
        </row>
        <row r="1228">
          <cell r="A1228">
            <v>1990</v>
          </cell>
          <cell r="C1228" t="str">
            <v>NJ</v>
          </cell>
          <cell r="E1228">
            <v>7762963</v>
          </cell>
        </row>
        <row r="1229">
          <cell r="A1229">
            <v>1990</v>
          </cell>
          <cell r="C1229" t="str">
            <v>NM</v>
          </cell>
          <cell r="E1229">
            <v>1521574</v>
          </cell>
        </row>
        <row r="1230">
          <cell r="A1230">
            <v>1990</v>
          </cell>
          <cell r="C1230" t="str">
            <v>NY</v>
          </cell>
          <cell r="E1230">
            <v>18020784</v>
          </cell>
        </row>
        <row r="1231">
          <cell r="A1231">
            <v>1990</v>
          </cell>
          <cell r="C1231" t="str">
            <v>NC</v>
          </cell>
          <cell r="E1231">
            <v>6664016</v>
          </cell>
        </row>
        <row r="1232">
          <cell r="A1232">
            <v>1990</v>
          </cell>
          <cell r="C1232" t="str">
            <v>ND</v>
          </cell>
          <cell r="E1232">
            <v>637685</v>
          </cell>
        </row>
        <row r="1233">
          <cell r="A1233">
            <v>1990</v>
          </cell>
          <cell r="C1233" t="str">
            <v>OH</v>
          </cell>
          <cell r="E1233">
            <v>10864162</v>
          </cell>
        </row>
        <row r="1234">
          <cell r="A1234">
            <v>1990</v>
          </cell>
          <cell r="C1234" t="str">
            <v>OK</v>
          </cell>
          <cell r="E1234">
            <v>3148825</v>
          </cell>
        </row>
        <row r="1235">
          <cell r="A1235">
            <v>1990</v>
          </cell>
          <cell r="C1235" t="str">
            <v>OR</v>
          </cell>
          <cell r="E1235">
            <v>2860375</v>
          </cell>
        </row>
        <row r="1236">
          <cell r="A1236">
            <v>1990</v>
          </cell>
          <cell r="C1236" t="str">
            <v>PA</v>
          </cell>
          <cell r="E1236">
            <v>11903299</v>
          </cell>
        </row>
        <row r="1237">
          <cell r="A1237">
            <v>1990</v>
          </cell>
          <cell r="C1237" t="str">
            <v>RI</v>
          </cell>
          <cell r="E1237">
            <v>1005995</v>
          </cell>
        </row>
        <row r="1238">
          <cell r="A1238">
            <v>1990</v>
          </cell>
          <cell r="C1238" t="str">
            <v>SC</v>
          </cell>
          <cell r="E1238">
            <v>3501155</v>
          </cell>
        </row>
        <row r="1239">
          <cell r="A1239">
            <v>1990</v>
          </cell>
          <cell r="C1239" t="str">
            <v>SD</v>
          </cell>
          <cell r="E1239">
            <v>697101</v>
          </cell>
        </row>
        <row r="1240">
          <cell r="A1240">
            <v>1990</v>
          </cell>
          <cell r="C1240" t="str">
            <v>TN</v>
          </cell>
          <cell r="E1240">
            <v>4894492</v>
          </cell>
        </row>
        <row r="1241">
          <cell r="A1241">
            <v>1990</v>
          </cell>
          <cell r="C1241" t="str">
            <v>TX</v>
          </cell>
          <cell r="E1241">
            <v>17056755</v>
          </cell>
        </row>
        <row r="1242">
          <cell r="A1242">
            <v>1990</v>
          </cell>
          <cell r="C1242" t="str">
            <v>US</v>
          </cell>
          <cell r="E1242">
            <v>249622814</v>
          </cell>
        </row>
        <row r="1243">
          <cell r="A1243">
            <v>1990</v>
          </cell>
          <cell r="C1243" t="str">
            <v>UT</v>
          </cell>
          <cell r="E1243">
            <v>1731223</v>
          </cell>
        </row>
        <row r="1244">
          <cell r="A1244">
            <v>1990</v>
          </cell>
          <cell r="C1244" t="str">
            <v>VT</v>
          </cell>
          <cell r="E1244">
            <v>564798</v>
          </cell>
        </row>
        <row r="1245">
          <cell r="A1245">
            <v>1990</v>
          </cell>
          <cell r="C1245" t="str">
            <v>VA</v>
          </cell>
          <cell r="E1245">
            <v>6216884</v>
          </cell>
        </row>
        <row r="1246">
          <cell r="A1246">
            <v>1990</v>
          </cell>
          <cell r="C1246" t="str">
            <v>WA</v>
          </cell>
          <cell r="E1246">
            <v>4903043</v>
          </cell>
        </row>
        <row r="1247">
          <cell r="A1247">
            <v>1990</v>
          </cell>
          <cell r="C1247" t="str">
            <v>WV</v>
          </cell>
          <cell r="E1247">
            <v>1792548</v>
          </cell>
        </row>
        <row r="1248">
          <cell r="A1248">
            <v>1990</v>
          </cell>
          <cell r="C1248" t="str">
            <v>WI</v>
          </cell>
          <cell r="E1248">
            <v>4904562</v>
          </cell>
        </row>
        <row r="1249">
          <cell r="A1249">
            <v>1990</v>
          </cell>
          <cell r="C1249" t="str">
            <v>WY</v>
          </cell>
          <cell r="E1249">
            <v>453690</v>
          </cell>
        </row>
        <row r="1250">
          <cell r="A1250">
            <v>1989</v>
          </cell>
          <cell r="C1250" t="str">
            <v>AL</v>
          </cell>
          <cell r="E1250">
            <v>4030219</v>
          </cell>
        </row>
        <row r="1251">
          <cell r="A1251">
            <v>1989</v>
          </cell>
          <cell r="C1251" t="str">
            <v>AK</v>
          </cell>
          <cell r="E1251">
            <v>547160</v>
          </cell>
        </row>
        <row r="1252">
          <cell r="A1252">
            <v>1989</v>
          </cell>
          <cell r="C1252" t="str">
            <v>AZ</v>
          </cell>
          <cell r="E1252">
            <v>3622184</v>
          </cell>
        </row>
        <row r="1253">
          <cell r="A1253">
            <v>1989</v>
          </cell>
          <cell r="C1253" t="str">
            <v>AR</v>
          </cell>
          <cell r="E1253">
            <v>2346354</v>
          </cell>
        </row>
        <row r="1254">
          <cell r="A1254">
            <v>1989</v>
          </cell>
          <cell r="C1254" t="str">
            <v>CA</v>
          </cell>
          <cell r="E1254">
            <v>29218165</v>
          </cell>
        </row>
        <row r="1255">
          <cell r="A1255">
            <v>1989</v>
          </cell>
          <cell r="C1255" t="str">
            <v>CO</v>
          </cell>
          <cell r="E1255">
            <v>3275815</v>
          </cell>
        </row>
        <row r="1256">
          <cell r="A1256">
            <v>1989</v>
          </cell>
          <cell r="C1256" t="str">
            <v>CT</v>
          </cell>
          <cell r="E1256">
            <v>3283404</v>
          </cell>
        </row>
        <row r="1257">
          <cell r="A1257">
            <v>1989</v>
          </cell>
          <cell r="C1257" t="str">
            <v>DE</v>
          </cell>
          <cell r="E1257">
            <v>658274</v>
          </cell>
        </row>
        <row r="1258">
          <cell r="A1258">
            <v>1989</v>
          </cell>
          <cell r="C1258" t="str">
            <v>DC</v>
          </cell>
          <cell r="E1258">
            <v>624168</v>
          </cell>
        </row>
        <row r="1259">
          <cell r="A1259">
            <v>1989</v>
          </cell>
          <cell r="C1259" t="str">
            <v>FL</v>
          </cell>
          <cell r="E1259">
            <v>12637718</v>
          </cell>
        </row>
        <row r="1260">
          <cell r="A1260">
            <v>1989</v>
          </cell>
          <cell r="C1260" t="str">
            <v>GA</v>
          </cell>
          <cell r="E1260">
            <v>6411117</v>
          </cell>
        </row>
        <row r="1261">
          <cell r="A1261">
            <v>1989</v>
          </cell>
          <cell r="C1261" t="str">
            <v>HI</v>
          </cell>
          <cell r="E1261">
            <v>1094588</v>
          </cell>
        </row>
        <row r="1262">
          <cell r="A1262">
            <v>1989</v>
          </cell>
          <cell r="C1262" t="str">
            <v>ID</v>
          </cell>
          <cell r="E1262">
            <v>994422</v>
          </cell>
        </row>
        <row r="1263">
          <cell r="A1263">
            <v>1989</v>
          </cell>
          <cell r="C1263" t="str">
            <v>IL</v>
          </cell>
          <cell r="E1263">
            <v>11409782</v>
          </cell>
        </row>
        <row r="1264">
          <cell r="A1264">
            <v>1989</v>
          </cell>
          <cell r="C1264" t="str">
            <v>IN</v>
          </cell>
          <cell r="E1264">
            <v>5523679</v>
          </cell>
        </row>
        <row r="1265">
          <cell r="A1265">
            <v>1989</v>
          </cell>
          <cell r="C1265" t="str">
            <v>IA</v>
          </cell>
          <cell r="E1265">
            <v>2770590</v>
          </cell>
        </row>
        <row r="1266">
          <cell r="A1266">
            <v>1989</v>
          </cell>
          <cell r="C1266" t="str">
            <v>KS</v>
          </cell>
          <cell r="E1266">
            <v>2472838</v>
          </cell>
        </row>
        <row r="1267">
          <cell r="A1267">
            <v>1989</v>
          </cell>
          <cell r="C1267" t="str">
            <v>KY</v>
          </cell>
          <cell r="E1267">
            <v>3677318</v>
          </cell>
        </row>
        <row r="1268">
          <cell r="A1268">
            <v>1989</v>
          </cell>
          <cell r="C1268" t="str">
            <v>LA</v>
          </cell>
          <cell r="E1268">
            <v>4252896</v>
          </cell>
        </row>
        <row r="1269">
          <cell r="A1269">
            <v>1989</v>
          </cell>
          <cell r="C1269" t="str">
            <v>ME</v>
          </cell>
          <cell r="E1269">
            <v>1219961</v>
          </cell>
        </row>
        <row r="1270">
          <cell r="A1270">
            <v>1989</v>
          </cell>
          <cell r="C1270" t="str">
            <v>MD</v>
          </cell>
          <cell r="E1270">
            <v>4727303</v>
          </cell>
        </row>
        <row r="1271">
          <cell r="A1271">
            <v>1989</v>
          </cell>
          <cell r="C1271" t="str">
            <v>MA</v>
          </cell>
          <cell r="E1271">
            <v>6015478</v>
          </cell>
        </row>
        <row r="1272">
          <cell r="A1272">
            <v>1989</v>
          </cell>
          <cell r="C1272" t="str">
            <v>MI</v>
          </cell>
          <cell r="E1272">
            <v>9253298</v>
          </cell>
        </row>
        <row r="1273">
          <cell r="A1273">
            <v>1989</v>
          </cell>
          <cell r="C1273" t="str">
            <v>MN</v>
          </cell>
          <cell r="E1273">
            <v>4338056</v>
          </cell>
        </row>
        <row r="1274">
          <cell r="A1274">
            <v>1989</v>
          </cell>
          <cell r="C1274" t="str">
            <v>MS</v>
          </cell>
          <cell r="E1274">
            <v>2574272</v>
          </cell>
        </row>
        <row r="1275">
          <cell r="A1275">
            <v>1989</v>
          </cell>
          <cell r="C1275" t="str">
            <v>MO</v>
          </cell>
          <cell r="E1275">
            <v>5095844</v>
          </cell>
        </row>
        <row r="1276">
          <cell r="A1276">
            <v>1989</v>
          </cell>
          <cell r="C1276" t="str">
            <v>MT</v>
          </cell>
          <cell r="E1276">
            <v>799634</v>
          </cell>
        </row>
        <row r="1277">
          <cell r="A1277">
            <v>1989</v>
          </cell>
          <cell r="C1277" t="str">
            <v>NE</v>
          </cell>
          <cell r="E1277">
            <v>1574858</v>
          </cell>
        </row>
        <row r="1278">
          <cell r="A1278">
            <v>1989</v>
          </cell>
          <cell r="C1278" t="str">
            <v>NV</v>
          </cell>
          <cell r="E1278">
            <v>1137382</v>
          </cell>
        </row>
        <row r="1279">
          <cell r="A1279">
            <v>1989</v>
          </cell>
          <cell r="C1279" t="str">
            <v>NH</v>
          </cell>
          <cell r="E1279">
            <v>1104523</v>
          </cell>
        </row>
        <row r="1280">
          <cell r="A1280">
            <v>1989</v>
          </cell>
          <cell r="C1280" t="str">
            <v>NJ</v>
          </cell>
          <cell r="E1280">
            <v>7726086</v>
          </cell>
        </row>
        <row r="1281">
          <cell r="A1281">
            <v>1989</v>
          </cell>
          <cell r="C1281" t="str">
            <v>NM</v>
          </cell>
          <cell r="E1281">
            <v>1503901</v>
          </cell>
        </row>
        <row r="1282">
          <cell r="A1282">
            <v>1989</v>
          </cell>
          <cell r="C1282" t="str">
            <v>NY</v>
          </cell>
          <cell r="E1282">
            <v>17983084</v>
          </cell>
        </row>
        <row r="1283">
          <cell r="A1283">
            <v>1989</v>
          </cell>
          <cell r="C1283" t="str">
            <v>NC</v>
          </cell>
          <cell r="E1283">
            <v>6565462</v>
          </cell>
        </row>
        <row r="1284">
          <cell r="A1284">
            <v>1989</v>
          </cell>
          <cell r="C1284" t="str">
            <v>ND</v>
          </cell>
          <cell r="E1284">
            <v>646351</v>
          </cell>
        </row>
        <row r="1285">
          <cell r="A1285">
            <v>1989</v>
          </cell>
          <cell r="C1285" t="str">
            <v>OH</v>
          </cell>
          <cell r="E1285">
            <v>10829216</v>
          </cell>
        </row>
        <row r="1286">
          <cell r="A1286">
            <v>1989</v>
          </cell>
          <cell r="C1286" t="str">
            <v>OK</v>
          </cell>
          <cell r="E1286">
            <v>3150304</v>
          </cell>
        </row>
        <row r="1287">
          <cell r="A1287">
            <v>1989</v>
          </cell>
          <cell r="C1287" t="str">
            <v>OR</v>
          </cell>
          <cell r="E1287">
            <v>2790579</v>
          </cell>
        </row>
        <row r="1288">
          <cell r="A1288">
            <v>1989</v>
          </cell>
          <cell r="C1288" t="str">
            <v>PA</v>
          </cell>
          <cell r="E1288">
            <v>11865992</v>
          </cell>
        </row>
        <row r="1289">
          <cell r="A1289">
            <v>1989</v>
          </cell>
          <cell r="C1289" t="str">
            <v>RI</v>
          </cell>
          <cell r="E1289">
            <v>1000666</v>
          </cell>
        </row>
        <row r="1290">
          <cell r="A1290">
            <v>1989</v>
          </cell>
          <cell r="C1290" t="str">
            <v>SC</v>
          </cell>
          <cell r="E1290">
            <v>3456777</v>
          </cell>
        </row>
        <row r="1291">
          <cell r="A1291">
            <v>1989</v>
          </cell>
          <cell r="C1291" t="str">
            <v>SD</v>
          </cell>
          <cell r="E1291">
            <v>696698</v>
          </cell>
        </row>
        <row r="1292">
          <cell r="A1292">
            <v>1989</v>
          </cell>
          <cell r="C1292" t="str">
            <v>TN</v>
          </cell>
          <cell r="E1292">
            <v>4854432</v>
          </cell>
        </row>
        <row r="1293">
          <cell r="A1293">
            <v>1989</v>
          </cell>
          <cell r="C1293" t="str">
            <v>TX</v>
          </cell>
          <cell r="E1293">
            <v>16806729</v>
          </cell>
        </row>
        <row r="1294">
          <cell r="A1294">
            <v>1989</v>
          </cell>
          <cell r="C1294" t="str">
            <v>US</v>
          </cell>
          <cell r="E1294">
            <v>246819222</v>
          </cell>
        </row>
        <row r="1295">
          <cell r="A1295">
            <v>1989</v>
          </cell>
          <cell r="C1295" t="str">
            <v>UT</v>
          </cell>
          <cell r="E1295">
            <v>1705865</v>
          </cell>
        </row>
        <row r="1296">
          <cell r="A1296">
            <v>1989</v>
          </cell>
          <cell r="C1296" t="str">
            <v>VT</v>
          </cell>
          <cell r="E1296">
            <v>557708</v>
          </cell>
        </row>
        <row r="1297">
          <cell r="A1297">
            <v>1989</v>
          </cell>
          <cell r="C1297" t="str">
            <v>VA</v>
          </cell>
          <cell r="E1297">
            <v>6120246</v>
          </cell>
        </row>
        <row r="1298">
          <cell r="A1298">
            <v>1989</v>
          </cell>
          <cell r="C1298" t="str">
            <v>WA</v>
          </cell>
          <cell r="E1298">
            <v>4746315</v>
          </cell>
        </row>
        <row r="1299">
          <cell r="A1299">
            <v>1989</v>
          </cell>
          <cell r="C1299" t="str">
            <v>WV</v>
          </cell>
          <cell r="E1299">
            <v>1806570</v>
          </cell>
        </row>
        <row r="1300">
          <cell r="A1300">
            <v>1989</v>
          </cell>
          <cell r="C1300" t="str">
            <v>WI</v>
          </cell>
          <cell r="E1300">
            <v>4856568</v>
          </cell>
        </row>
        <row r="1301">
          <cell r="A1301">
            <v>1989</v>
          </cell>
          <cell r="C1301" t="str">
            <v>WY</v>
          </cell>
          <cell r="E1301">
            <v>458373</v>
          </cell>
        </row>
        <row r="1302">
          <cell r="A1302">
            <v>1988</v>
          </cell>
          <cell r="C1302" t="str">
            <v>AL</v>
          </cell>
          <cell r="E1302">
            <v>4023842</v>
          </cell>
        </row>
        <row r="1303">
          <cell r="A1303">
            <v>1988</v>
          </cell>
          <cell r="C1303" t="str">
            <v>AK</v>
          </cell>
          <cell r="E1303">
            <v>541984</v>
          </cell>
        </row>
        <row r="1304">
          <cell r="A1304">
            <v>1988</v>
          </cell>
          <cell r="C1304" t="str">
            <v>AZ</v>
          </cell>
          <cell r="E1304">
            <v>3535183</v>
          </cell>
        </row>
        <row r="1305">
          <cell r="A1305">
            <v>1988</v>
          </cell>
          <cell r="C1305" t="str">
            <v>AR</v>
          </cell>
          <cell r="E1305">
            <v>2342655</v>
          </cell>
        </row>
        <row r="1306">
          <cell r="A1306">
            <v>1988</v>
          </cell>
          <cell r="C1306" t="str">
            <v>CA</v>
          </cell>
          <cell r="E1306">
            <v>28464250</v>
          </cell>
        </row>
        <row r="1307">
          <cell r="A1307">
            <v>1988</v>
          </cell>
          <cell r="C1307" t="str">
            <v>CO</v>
          </cell>
          <cell r="E1307">
            <v>3262280</v>
          </cell>
        </row>
        <row r="1308">
          <cell r="A1308">
            <v>1988</v>
          </cell>
          <cell r="C1308" t="str">
            <v>CT</v>
          </cell>
          <cell r="E1308">
            <v>3271954</v>
          </cell>
        </row>
        <row r="1309">
          <cell r="A1309">
            <v>1988</v>
          </cell>
          <cell r="C1309" t="str">
            <v>DE</v>
          </cell>
          <cell r="E1309">
            <v>647621</v>
          </cell>
        </row>
        <row r="1310">
          <cell r="A1310">
            <v>1988</v>
          </cell>
          <cell r="C1310" t="str">
            <v>DC</v>
          </cell>
          <cell r="E1310">
            <v>630432</v>
          </cell>
        </row>
        <row r="1311">
          <cell r="A1311">
            <v>1988</v>
          </cell>
          <cell r="C1311" t="str">
            <v>FL</v>
          </cell>
          <cell r="E1311">
            <v>12306400</v>
          </cell>
        </row>
        <row r="1312">
          <cell r="A1312">
            <v>1988</v>
          </cell>
          <cell r="C1312" t="str">
            <v>GA</v>
          </cell>
          <cell r="E1312">
            <v>6316139</v>
          </cell>
        </row>
        <row r="1313">
          <cell r="A1313">
            <v>1988</v>
          </cell>
          <cell r="C1313" t="str">
            <v>HI</v>
          </cell>
          <cell r="E1313">
            <v>1079827</v>
          </cell>
        </row>
        <row r="1314">
          <cell r="A1314">
            <v>1988</v>
          </cell>
          <cell r="C1314" t="str">
            <v>ID</v>
          </cell>
          <cell r="E1314">
            <v>985661</v>
          </cell>
        </row>
        <row r="1315">
          <cell r="A1315">
            <v>1988</v>
          </cell>
          <cell r="C1315" t="str">
            <v>IL</v>
          </cell>
          <cell r="E1315">
            <v>11390186</v>
          </cell>
        </row>
        <row r="1316">
          <cell r="A1316">
            <v>1988</v>
          </cell>
          <cell r="C1316" t="str">
            <v>IN</v>
          </cell>
          <cell r="E1316">
            <v>5491733</v>
          </cell>
        </row>
        <row r="1317">
          <cell r="A1317">
            <v>1988</v>
          </cell>
          <cell r="C1317" t="str">
            <v>IA</v>
          </cell>
          <cell r="E1317">
            <v>2768393</v>
          </cell>
        </row>
        <row r="1318">
          <cell r="A1318">
            <v>1988</v>
          </cell>
          <cell r="C1318" t="str">
            <v>KS</v>
          </cell>
          <cell r="E1318">
            <v>2461995</v>
          </cell>
        </row>
        <row r="1319">
          <cell r="A1319">
            <v>1988</v>
          </cell>
          <cell r="C1319" t="str">
            <v>KY</v>
          </cell>
          <cell r="E1319">
            <v>3680002</v>
          </cell>
        </row>
        <row r="1320">
          <cell r="A1320">
            <v>1988</v>
          </cell>
          <cell r="C1320" t="str">
            <v>LA</v>
          </cell>
          <cell r="E1320">
            <v>4288859</v>
          </cell>
        </row>
        <row r="1321">
          <cell r="A1321">
            <v>1988</v>
          </cell>
          <cell r="C1321" t="str">
            <v>ME</v>
          </cell>
          <cell r="E1321">
            <v>1203840</v>
          </cell>
        </row>
        <row r="1322">
          <cell r="A1322">
            <v>1988</v>
          </cell>
          <cell r="C1322" t="str">
            <v>MD</v>
          </cell>
          <cell r="E1322">
            <v>4657903</v>
          </cell>
        </row>
        <row r="1323">
          <cell r="A1323">
            <v>1988</v>
          </cell>
          <cell r="C1323" t="str">
            <v>MA</v>
          </cell>
          <cell r="E1323">
            <v>5979983</v>
          </cell>
        </row>
        <row r="1324">
          <cell r="A1324">
            <v>1988</v>
          </cell>
          <cell r="C1324" t="str">
            <v>MI</v>
          </cell>
          <cell r="E1324">
            <v>9218002</v>
          </cell>
        </row>
        <row r="1325">
          <cell r="A1325">
            <v>1988</v>
          </cell>
          <cell r="C1325" t="str">
            <v>MN</v>
          </cell>
          <cell r="E1325">
            <v>4296163</v>
          </cell>
        </row>
        <row r="1326">
          <cell r="A1326">
            <v>1988</v>
          </cell>
          <cell r="C1326" t="str">
            <v>MS</v>
          </cell>
          <cell r="E1326">
            <v>2580349</v>
          </cell>
        </row>
        <row r="1327">
          <cell r="A1327">
            <v>1988</v>
          </cell>
          <cell r="C1327" t="str">
            <v>MO</v>
          </cell>
          <cell r="E1327">
            <v>5081737</v>
          </cell>
        </row>
        <row r="1328">
          <cell r="A1328">
            <v>1988</v>
          </cell>
          <cell r="C1328" t="str">
            <v>MT</v>
          </cell>
          <cell r="E1328">
            <v>800200</v>
          </cell>
        </row>
        <row r="1329">
          <cell r="A1329">
            <v>1988</v>
          </cell>
          <cell r="C1329" t="str">
            <v>NE</v>
          </cell>
          <cell r="E1329">
            <v>1571477</v>
          </cell>
        </row>
        <row r="1330">
          <cell r="A1330">
            <v>1988</v>
          </cell>
          <cell r="C1330" t="str">
            <v>NV</v>
          </cell>
          <cell r="E1330">
            <v>1075023</v>
          </cell>
        </row>
        <row r="1331">
          <cell r="A1331">
            <v>1988</v>
          </cell>
          <cell r="C1331" t="str">
            <v>NH</v>
          </cell>
          <cell r="E1331">
            <v>1082576</v>
          </cell>
        </row>
        <row r="1332">
          <cell r="A1332">
            <v>1988</v>
          </cell>
          <cell r="C1332" t="str">
            <v>NJ</v>
          </cell>
          <cell r="E1332">
            <v>7712333</v>
          </cell>
        </row>
        <row r="1333">
          <cell r="A1333">
            <v>1988</v>
          </cell>
          <cell r="C1333" t="str">
            <v>NM</v>
          </cell>
          <cell r="E1333">
            <v>1490336</v>
          </cell>
        </row>
        <row r="1334">
          <cell r="A1334">
            <v>1988</v>
          </cell>
          <cell r="C1334" t="str">
            <v>NY</v>
          </cell>
          <cell r="E1334">
            <v>17941309</v>
          </cell>
        </row>
        <row r="1335">
          <cell r="A1335">
            <v>1988</v>
          </cell>
          <cell r="C1335" t="str">
            <v>NC</v>
          </cell>
          <cell r="E1335">
            <v>6480591</v>
          </cell>
        </row>
        <row r="1336">
          <cell r="A1336">
            <v>1988</v>
          </cell>
          <cell r="C1336" t="str">
            <v>ND</v>
          </cell>
          <cell r="E1336">
            <v>655330</v>
          </cell>
        </row>
        <row r="1337">
          <cell r="A1337">
            <v>1988</v>
          </cell>
          <cell r="C1337" t="str">
            <v>OH</v>
          </cell>
          <cell r="E1337">
            <v>10798554</v>
          </cell>
        </row>
        <row r="1338">
          <cell r="A1338">
            <v>1988</v>
          </cell>
          <cell r="C1338" t="str">
            <v>OK</v>
          </cell>
          <cell r="E1338">
            <v>3167064</v>
          </cell>
        </row>
        <row r="1339">
          <cell r="A1339">
            <v>1988</v>
          </cell>
          <cell r="C1339" t="str">
            <v>OR</v>
          </cell>
          <cell r="E1339">
            <v>2741297</v>
          </cell>
        </row>
        <row r="1340">
          <cell r="A1340">
            <v>1988</v>
          </cell>
          <cell r="C1340" t="str">
            <v>PA</v>
          </cell>
          <cell r="E1340">
            <v>11845755</v>
          </cell>
        </row>
        <row r="1341">
          <cell r="A1341">
            <v>1988</v>
          </cell>
          <cell r="C1341" t="str">
            <v>RI</v>
          </cell>
          <cell r="E1341">
            <v>996407</v>
          </cell>
        </row>
        <row r="1342">
          <cell r="A1342">
            <v>1988</v>
          </cell>
          <cell r="C1342" t="str">
            <v>SC</v>
          </cell>
          <cell r="E1342">
            <v>3412097</v>
          </cell>
        </row>
        <row r="1343">
          <cell r="A1343">
            <v>1988</v>
          </cell>
          <cell r="C1343" t="str">
            <v>SD</v>
          </cell>
          <cell r="E1343">
            <v>698160</v>
          </cell>
        </row>
        <row r="1344">
          <cell r="A1344">
            <v>1988</v>
          </cell>
          <cell r="C1344" t="str">
            <v>TN</v>
          </cell>
          <cell r="E1344">
            <v>4822438</v>
          </cell>
        </row>
        <row r="1345">
          <cell r="A1345">
            <v>1988</v>
          </cell>
          <cell r="C1345" t="str">
            <v>TX</v>
          </cell>
          <cell r="E1345">
            <v>16667040</v>
          </cell>
        </row>
        <row r="1346">
          <cell r="A1346">
            <v>1988</v>
          </cell>
          <cell r="C1346" t="str">
            <v>US</v>
          </cell>
          <cell r="E1346">
            <v>244499004</v>
          </cell>
        </row>
        <row r="1347">
          <cell r="A1347">
            <v>1988</v>
          </cell>
          <cell r="C1347" t="str">
            <v>UT</v>
          </cell>
          <cell r="E1347">
            <v>1689372</v>
          </cell>
        </row>
        <row r="1348">
          <cell r="A1348">
            <v>1988</v>
          </cell>
          <cell r="C1348" t="str">
            <v>VT</v>
          </cell>
          <cell r="E1348">
            <v>549763</v>
          </cell>
        </row>
        <row r="1349">
          <cell r="A1349">
            <v>1988</v>
          </cell>
          <cell r="C1349" t="str">
            <v>VA</v>
          </cell>
          <cell r="E1349">
            <v>6036908</v>
          </cell>
        </row>
        <row r="1350">
          <cell r="A1350">
            <v>1988</v>
          </cell>
          <cell r="C1350" t="str">
            <v>WA</v>
          </cell>
          <cell r="E1350">
            <v>4639894</v>
          </cell>
        </row>
        <row r="1351">
          <cell r="A1351">
            <v>1988</v>
          </cell>
          <cell r="C1351" t="str">
            <v>WV</v>
          </cell>
          <cell r="E1351">
            <v>1830213</v>
          </cell>
        </row>
        <row r="1352">
          <cell r="A1352">
            <v>1988</v>
          </cell>
          <cell r="C1352" t="str">
            <v>WI</v>
          </cell>
          <cell r="E1352">
            <v>4822391</v>
          </cell>
        </row>
        <row r="1353">
          <cell r="A1353">
            <v>1988</v>
          </cell>
          <cell r="C1353" t="str">
            <v>WY</v>
          </cell>
          <cell r="E1353">
            <v>465103</v>
          </cell>
        </row>
        <row r="1354">
          <cell r="A1354">
            <v>1987</v>
          </cell>
          <cell r="C1354" t="str">
            <v>AL</v>
          </cell>
          <cell r="E1354">
            <v>4015262</v>
          </cell>
        </row>
        <row r="1355">
          <cell r="A1355">
            <v>1987</v>
          </cell>
          <cell r="C1355" t="str">
            <v>AK</v>
          </cell>
          <cell r="E1355">
            <v>539310</v>
          </cell>
        </row>
        <row r="1356">
          <cell r="A1356">
            <v>1987</v>
          </cell>
          <cell r="C1356" t="str">
            <v>AZ</v>
          </cell>
          <cell r="E1356">
            <v>3437103</v>
          </cell>
        </row>
        <row r="1357">
          <cell r="A1357">
            <v>1987</v>
          </cell>
          <cell r="C1357" t="str">
            <v>AR</v>
          </cell>
          <cell r="E1357">
            <v>2342357</v>
          </cell>
        </row>
        <row r="1358">
          <cell r="A1358">
            <v>1987</v>
          </cell>
          <cell r="C1358" t="str">
            <v>CA</v>
          </cell>
          <cell r="E1358">
            <v>27777160</v>
          </cell>
        </row>
        <row r="1359">
          <cell r="A1359">
            <v>1987</v>
          </cell>
          <cell r="C1359" t="str">
            <v>CO</v>
          </cell>
          <cell r="E1359">
            <v>3260477</v>
          </cell>
        </row>
        <row r="1360">
          <cell r="A1360">
            <v>1987</v>
          </cell>
          <cell r="C1360" t="str">
            <v>CT</v>
          </cell>
          <cell r="E1360">
            <v>3247290</v>
          </cell>
        </row>
        <row r="1361">
          <cell r="A1361">
            <v>1987</v>
          </cell>
          <cell r="C1361" t="str">
            <v>DE</v>
          </cell>
          <cell r="E1361">
            <v>636946</v>
          </cell>
        </row>
        <row r="1362">
          <cell r="A1362">
            <v>1987</v>
          </cell>
          <cell r="C1362" t="str">
            <v>DC</v>
          </cell>
          <cell r="E1362">
            <v>636930</v>
          </cell>
        </row>
        <row r="1363">
          <cell r="A1363">
            <v>1987</v>
          </cell>
          <cell r="C1363" t="str">
            <v>FL</v>
          </cell>
          <cell r="E1363">
            <v>11997282</v>
          </cell>
        </row>
        <row r="1364">
          <cell r="A1364">
            <v>1987</v>
          </cell>
          <cell r="C1364" t="str">
            <v>GA</v>
          </cell>
          <cell r="E1364">
            <v>6208479</v>
          </cell>
        </row>
        <row r="1365">
          <cell r="A1365">
            <v>1987</v>
          </cell>
          <cell r="C1365" t="str">
            <v>HI</v>
          </cell>
          <cell r="E1365">
            <v>1067917</v>
          </cell>
        </row>
        <row r="1366">
          <cell r="A1366">
            <v>1987</v>
          </cell>
          <cell r="C1366" t="str">
            <v>ID</v>
          </cell>
          <cell r="E1366">
            <v>984997</v>
          </cell>
        </row>
        <row r="1367">
          <cell r="A1367">
            <v>1987</v>
          </cell>
          <cell r="C1367" t="str">
            <v>IL</v>
          </cell>
          <cell r="E1367">
            <v>11391176</v>
          </cell>
        </row>
        <row r="1368">
          <cell r="A1368">
            <v>1987</v>
          </cell>
          <cell r="C1368" t="str">
            <v>IN</v>
          </cell>
          <cell r="E1368">
            <v>5473023</v>
          </cell>
        </row>
        <row r="1369">
          <cell r="A1369">
            <v>1987</v>
          </cell>
          <cell r="C1369" t="str">
            <v>IA</v>
          </cell>
          <cell r="E1369">
            <v>2767006</v>
          </cell>
        </row>
        <row r="1370">
          <cell r="A1370">
            <v>1987</v>
          </cell>
          <cell r="C1370" t="str">
            <v>KS</v>
          </cell>
          <cell r="E1370">
            <v>2445367</v>
          </cell>
        </row>
        <row r="1371">
          <cell r="A1371">
            <v>1987</v>
          </cell>
          <cell r="C1371" t="str">
            <v>KY</v>
          </cell>
          <cell r="E1371">
            <v>3683330</v>
          </cell>
        </row>
        <row r="1372">
          <cell r="A1372">
            <v>1987</v>
          </cell>
          <cell r="C1372" t="str">
            <v>LA</v>
          </cell>
          <cell r="E1372">
            <v>4344151</v>
          </cell>
        </row>
        <row r="1373">
          <cell r="A1373">
            <v>1987</v>
          </cell>
          <cell r="C1373" t="str">
            <v>ME</v>
          </cell>
          <cell r="E1373">
            <v>1184577</v>
          </cell>
        </row>
        <row r="1374">
          <cell r="A1374">
            <v>1987</v>
          </cell>
          <cell r="C1374" t="str">
            <v>MD</v>
          </cell>
          <cell r="E1374">
            <v>4565558</v>
          </cell>
        </row>
        <row r="1375">
          <cell r="A1375">
            <v>1987</v>
          </cell>
          <cell r="C1375" t="str">
            <v>MA</v>
          </cell>
          <cell r="E1375">
            <v>5935205</v>
          </cell>
        </row>
        <row r="1376">
          <cell r="A1376">
            <v>1987</v>
          </cell>
          <cell r="C1376" t="str">
            <v>MI</v>
          </cell>
          <cell r="E1376">
            <v>9187484</v>
          </cell>
        </row>
        <row r="1377">
          <cell r="A1377">
            <v>1987</v>
          </cell>
          <cell r="C1377" t="str">
            <v>MN</v>
          </cell>
          <cell r="E1377">
            <v>4235136</v>
          </cell>
        </row>
        <row r="1378">
          <cell r="A1378">
            <v>1987</v>
          </cell>
          <cell r="C1378" t="str">
            <v>MS</v>
          </cell>
          <cell r="E1378">
            <v>2588545</v>
          </cell>
        </row>
        <row r="1379">
          <cell r="A1379">
            <v>1987</v>
          </cell>
          <cell r="C1379" t="str">
            <v>MO</v>
          </cell>
          <cell r="E1379">
            <v>5056702</v>
          </cell>
        </row>
        <row r="1380">
          <cell r="A1380">
            <v>1987</v>
          </cell>
          <cell r="C1380" t="str">
            <v>MT</v>
          </cell>
          <cell r="E1380">
            <v>805064</v>
          </cell>
        </row>
        <row r="1381">
          <cell r="A1381">
            <v>1987</v>
          </cell>
          <cell r="C1381" t="str">
            <v>NE</v>
          </cell>
          <cell r="E1381">
            <v>1566544</v>
          </cell>
        </row>
        <row r="1382">
          <cell r="A1382">
            <v>1987</v>
          </cell>
          <cell r="C1382" t="str">
            <v>NV</v>
          </cell>
          <cell r="E1382">
            <v>1023374</v>
          </cell>
        </row>
        <row r="1383">
          <cell r="A1383">
            <v>1987</v>
          </cell>
          <cell r="C1383" t="str">
            <v>NH</v>
          </cell>
          <cell r="E1383">
            <v>1054289</v>
          </cell>
        </row>
        <row r="1384">
          <cell r="A1384">
            <v>1987</v>
          </cell>
          <cell r="C1384" t="str">
            <v>NJ</v>
          </cell>
          <cell r="E1384">
            <v>7670741</v>
          </cell>
        </row>
        <row r="1385">
          <cell r="A1385">
            <v>1987</v>
          </cell>
          <cell r="C1385" t="str">
            <v>NM</v>
          </cell>
          <cell r="E1385">
            <v>1478519</v>
          </cell>
        </row>
        <row r="1386">
          <cell r="A1386">
            <v>1987</v>
          </cell>
          <cell r="C1386" t="str">
            <v>NY</v>
          </cell>
          <cell r="E1386">
            <v>17868844</v>
          </cell>
        </row>
        <row r="1387">
          <cell r="A1387">
            <v>1987</v>
          </cell>
          <cell r="C1387" t="str">
            <v>NC</v>
          </cell>
          <cell r="E1387">
            <v>6403693</v>
          </cell>
        </row>
        <row r="1388">
          <cell r="A1388">
            <v>1987</v>
          </cell>
          <cell r="C1388" t="str">
            <v>ND</v>
          </cell>
          <cell r="E1388">
            <v>661141</v>
          </cell>
        </row>
        <row r="1389">
          <cell r="A1389">
            <v>1987</v>
          </cell>
          <cell r="C1389" t="str">
            <v>OH</v>
          </cell>
          <cell r="E1389">
            <v>10760081</v>
          </cell>
        </row>
        <row r="1390">
          <cell r="A1390">
            <v>1987</v>
          </cell>
          <cell r="C1390" t="str">
            <v>OK</v>
          </cell>
          <cell r="E1390">
            <v>3210124</v>
          </cell>
        </row>
        <row r="1391">
          <cell r="A1391">
            <v>1987</v>
          </cell>
          <cell r="C1391" t="str">
            <v>OR</v>
          </cell>
          <cell r="E1391">
            <v>2700996</v>
          </cell>
        </row>
        <row r="1392">
          <cell r="A1392">
            <v>1987</v>
          </cell>
          <cell r="C1392" t="str">
            <v>PA</v>
          </cell>
          <cell r="E1392">
            <v>11810869</v>
          </cell>
        </row>
        <row r="1393">
          <cell r="A1393">
            <v>1987</v>
          </cell>
          <cell r="C1393" t="str">
            <v>RI</v>
          </cell>
          <cell r="E1393">
            <v>989605</v>
          </cell>
        </row>
        <row r="1394">
          <cell r="A1394">
            <v>1987</v>
          </cell>
          <cell r="C1394" t="str">
            <v>SC</v>
          </cell>
          <cell r="E1394">
            <v>3380507</v>
          </cell>
        </row>
        <row r="1395">
          <cell r="A1395">
            <v>1987</v>
          </cell>
          <cell r="C1395" t="str">
            <v>SD</v>
          </cell>
          <cell r="E1395">
            <v>696034</v>
          </cell>
        </row>
        <row r="1396">
          <cell r="A1396">
            <v>1987</v>
          </cell>
          <cell r="C1396" t="str">
            <v>TN</v>
          </cell>
          <cell r="E1396">
            <v>4782939</v>
          </cell>
        </row>
        <row r="1397">
          <cell r="A1397">
            <v>1987</v>
          </cell>
          <cell r="C1397" t="str">
            <v>TX</v>
          </cell>
          <cell r="E1397">
            <v>16621767</v>
          </cell>
        </row>
        <row r="1398">
          <cell r="A1398">
            <v>1987</v>
          </cell>
          <cell r="C1398" t="str">
            <v>US</v>
          </cell>
          <cell r="E1398">
            <v>242288936</v>
          </cell>
        </row>
        <row r="1399">
          <cell r="A1399">
            <v>1987</v>
          </cell>
          <cell r="C1399" t="str">
            <v>UT</v>
          </cell>
          <cell r="E1399">
            <v>1678120</v>
          </cell>
        </row>
        <row r="1400">
          <cell r="A1400">
            <v>1987</v>
          </cell>
          <cell r="C1400" t="str">
            <v>VT</v>
          </cell>
          <cell r="E1400">
            <v>540267</v>
          </cell>
        </row>
        <row r="1401">
          <cell r="A1401">
            <v>1987</v>
          </cell>
          <cell r="C1401" t="str">
            <v>VA</v>
          </cell>
          <cell r="E1401">
            <v>5932273</v>
          </cell>
        </row>
        <row r="1402">
          <cell r="A1402">
            <v>1987</v>
          </cell>
          <cell r="C1402" t="str">
            <v>WA</v>
          </cell>
          <cell r="E1402">
            <v>4531903</v>
          </cell>
        </row>
        <row r="1403">
          <cell r="A1403">
            <v>1987</v>
          </cell>
          <cell r="C1403" t="str">
            <v>WV</v>
          </cell>
          <cell r="E1403">
            <v>1857583</v>
          </cell>
        </row>
        <row r="1404">
          <cell r="A1404">
            <v>1987</v>
          </cell>
          <cell r="C1404" t="str">
            <v>WI</v>
          </cell>
          <cell r="E1404">
            <v>4777923</v>
          </cell>
        </row>
        <row r="1405">
          <cell r="A1405">
            <v>1987</v>
          </cell>
          <cell r="C1405" t="str">
            <v>WY</v>
          </cell>
          <cell r="E1405">
            <v>476966</v>
          </cell>
        </row>
        <row r="1406">
          <cell r="A1406">
            <v>1986</v>
          </cell>
          <cell r="C1406" t="str">
            <v>AL</v>
          </cell>
          <cell r="E1406">
            <v>3991569</v>
          </cell>
        </row>
        <row r="1407">
          <cell r="A1407">
            <v>1986</v>
          </cell>
          <cell r="C1407" t="str">
            <v>AK</v>
          </cell>
          <cell r="E1407">
            <v>544269</v>
          </cell>
        </row>
        <row r="1408">
          <cell r="A1408">
            <v>1986</v>
          </cell>
          <cell r="C1408" t="str">
            <v>AZ</v>
          </cell>
          <cell r="E1408">
            <v>3308261</v>
          </cell>
        </row>
        <row r="1409">
          <cell r="A1409">
            <v>1986</v>
          </cell>
          <cell r="C1409" t="str">
            <v>AR</v>
          </cell>
          <cell r="E1409">
            <v>2331988</v>
          </cell>
        </row>
        <row r="1410">
          <cell r="A1410">
            <v>1986</v>
          </cell>
          <cell r="C1410" t="str">
            <v>CA</v>
          </cell>
          <cell r="E1410">
            <v>27102238</v>
          </cell>
        </row>
        <row r="1411">
          <cell r="A1411">
            <v>1986</v>
          </cell>
          <cell r="C1411" t="str">
            <v>CO</v>
          </cell>
          <cell r="E1411">
            <v>3237448</v>
          </cell>
        </row>
        <row r="1412">
          <cell r="A1412">
            <v>1986</v>
          </cell>
          <cell r="C1412" t="str">
            <v>CT</v>
          </cell>
          <cell r="E1412">
            <v>3223741</v>
          </cell>
        </row>
        <row r="1413">
          <cell r="A1413">
            <v>1986</v>
          </cell>
          <cell r="C1413" t="str">
            <v>DE</v>
          </cell>
          <cell r="E1413">
            <v>627559</v>
          </cell>
        </row>
        <row r="1414">
          <cell r="A1414">
            <v>1986</v>
          </cell>
          <cell r="C1414" t="str">
            <v>DC</v>
          </cell>
          <cell r="E1414">
            <v>638269</v>
          </cell>
        </row>
        <row r="1415">
          <cell r="A1415">
            <v>1986</v>
          </cell>
          <cell r="C1415" t="str">
            <v>FL</v>
          </cell>
          <cell r="E1415">
            <v>11667503</v>
          </cell>
        </row>
        <row r="1416">
          <cell r="A1416">
            <v>1986</v>
          </cell>
          <cell r="C1416" t="str">
            <v>GA</v>
          </cell>
          <cell r="E1416">
            <v>6084645</v>
          </cell>
        </row>
        <row r="1417">
          <cell r="A1417">
            <v>1986</v>
          </cell>
          <cell r="C1417" t="str">
            <v>HI</v>
          </cell>
          <cell r="E1417">
            <v>1051762</v>
          </cell>
        </row>
        <row r="1418">
          <cell r="A1418">
            <v>1986</v>
          </cell>
          <cell r="C1418" t="str">
            <v>ID</v>
          </cell>
          <cell r="E1418">
            <v>990222</v>
          </cell>
        </row>
        <row r="1419">
          <cell r="A1419">
            <v>1986</v>
          </cell>
          <cell r="C1419" t="str">
            <v>IL</v>
          </cell>
          <cell r="E1419">
            <v>11387256</v>
          </cell>
        </row>
        <row r="1420">
          <cell r="A1420">
            <v>1986</v>
          </cell>
          <cell r="C1420" t="str">
            <v>IN</v>
          </cell>
          <cell r="E1420">
            <v>5454103</v>
          </cell>
        </row>
        <row r="1421">
          <cell r="A1421">
            <v>1986</v>
          </cell>
          <cell r="C1421" t="str">
            <v>IA</v>
          </cell>
          <cell r="E1421">
            <v>2791969</v>
          </cell>
        </row>
        <row r="1422">
          <cell r="A1422">
            <v>1986</v>
          </cell>
          <cell r="C1422" t="str">
            <v>KS</v>
          </cell>
          <cell r="E1422">
            <v>2432614</v>
          </cell>
        </row>
        <row r="1423">
          <cell r="A1423">
            <v>1986</v>
          </cell>
          <cell r="C1423" t="str">
            <v>KY</v>
          </cell>
          <cell r="E1423">
            <v>3687805</v>
          </cell>
        </row>
        <row r="1424">
          <cell r="A1424">
            <v>1986</v>
          </cell>
          <cell r="C1424" t="str">
            <v>LA</v>
          </cell>
          <cell r="E1424">
            <v>4406922</v>
          </cell>
        </row>
        <row r="1425">
          <cell r="A1425">
            <v>1986</v>
          </cell>
          <cell r="C1425" t="str">
            <v>ME</v>
          </cell>
          <cell r="E1425">
            <v>1170126</v>
          </cell>
        </row>
        <row r="1426">
          <cell r="A1426">
            <v>1986</v>
          </cell>
          <cell r="C1426" t="str">
            <v>MD</v>
          </cell>
          <cell r="E1426">
            <v>4486956</v>
          </cell>
        </row>
        <row r="1427">
          <cell r="A1427">
            <v>1986</v>
          </cell>
          <cell r="C1427" t="str">
            <v>MA</v>
          </cell>
          <cell r="E1427">
            <v>5902677</v>
          </cell>
        </row>
        <row r="1428">
          <cell r="A1428">
            <v>1986</v>
          </cell>
          <cell r="C1428" t="str">
            <v>MI</v>
          </cell>
          <cell r="E1428">
            <v>9127774</v>
          </cell>
        </row>
        <row r="1429">
          <cell r="A1429">
            <v>1986</v>
          </cell>
          <cell r="C1429" t="str">
            <v>MN</v>
          </cell>
          <cell r="E1429">
            <v>4205213</v>
          </cell>
        </row>
        <row r="1430">
          <cell r="A1430">
            <v>1986</v>
          </cell>
          <cell r="C1430" t="str">
            <v>MS</v>
          </cell>
          <cell r="E1430">
            <v>2593596</v>
          </cell>
        </row>
        <row r="1431">
          <cell r="A1431">
            <v>1986</v>
          </cell>
          <cell r="C1431" t="str">
            <v>MO</v>
          </cell>
          <cell r="E1431">
            <v>5023055</v>
          </cell>
        </row>
        <row r="1432">
          <cell r="A1432">
            <v>1986</v>
          </cell>
          <cell r="C1432" t="str">
            <v>MT</v>
          </cell>
          <cell r="E1432">
            <v>813738</v>
          </cell>
        </row>
        <row r="1433">
          <cell r="A1433">
            <v>1986</v>
          </cell>
          <cell r="C1433" t="str">
            <v>NE</v>
          </cell>
          <cell r="E1433">
            <v>1574328</v>
          </cell>
        </row>
        <row r="1434">
          <cell r="A1434">
            <v>1986</v>
          </cell>
          <cell r="C1434" t="str">
            <v>NV</v>
          </cell>
          <cell r="E1434">
            <v>980614</v>
          </cell>
        </row>
        <row r="1435">
          <cell r="A1435">
            <v>1986</v>
          </cell>
          <cell r="C1435" t="str">
            <v>NH</v>
          </cell>
          <cell r="E1435">
            <v>1025054</v>
          </cell>
        </row>
        <row r="1436">
          <cell r="A1436">
            <v>1986</v>
          </cell>
          <cell r="C1436" t="str">
            <v>NJ</v>
          </cell>
          <cell r="E1436">
            <v>7622161</v>
          </cell>
        </row>
        <row r="1437">
          <cell r="A1437">
            <v>1986</v>
          </cell>
          <cell r="C1437" t="str">
            <v>NM</v>
          </cell>
          <cell r="E1437">
            <v>1462728</v>
          </cell>
        </row>
        <row r="1438">
          <cell r="A1438">
            <v>1986</v>
          </cell>
          <cell r="C1438" t="str">
            <v>NY</v>
          </cell>
          <cell r="E1438">
            <v>17833421</v>
          </cell>
        </row>
        <row r="1439">
          <cell r="A1439">
            <v>1986</v>
          </cell>
          <cell r="C1439" t="str">
            <v>NC</v>
          </cell>
          <cell r="E1439">
            <v>6321576</v>
          </cell>
        </row>
        <row r="1440">
          <cell r="A1440">
            <v>1986</v>
          </cell>
          <cell r="C1440" t="str">
            <v>ND</v>
          </cell>
          <cell r="E1440">
            <v>669513</v>
          </cell>
        </row>
        <row r="1441">
          <cell r="A1441">
            <v>1986</v>
          </cell>
          <cell r="C1441" t="str">
            <v>OH</v>
          </cell>
          <cell r="E1441">
            <v>10730272</v>
          </cell>
        </row>
        <row r="1442">
          <cell r="A1442">
            <v>1986</v>
          </cell>
          <cell r="C1442" t="str">
            <v>OK</v>
          </cell>
          <cell r="E1442">
            <v>3252735</v>
          </cell>
        </row>
        <row r="1443">
          <cell r="A1443">
            <v>1986</v>
          </cell>
          <cell r="C1443" t="str">
            <v>OR</v>
          </cell>
          <cell r="E1443">
            <v>2683526</v>
          </cell>
        </row>
        <row r="1444">
          <cell r="A1444">
            <v>1986</v>
          </cell>
          <cell r="C1444" t="str">
            <v>PA</v>
          </cell>
          <cell r="E1444">
            <v>11782754</v>
          </cell>
        </row>
        <row r="1445">
          <cell r="A1445">
            <v>1986</v>
          </cell>
          <cell r="C1445" t="str">
            <v>RI</v>
          </cell>
          <cell r="E1445">
            <v>977340</v>
          </cell>
        </row>
        <row r="1446">
          <cell r="A1446">
            <v>1986</v>
          </cell>
          <cell r="C1446" t="str">
            <v>SC</v>
          </cell>
          <cell r="E1446">
            <v>3342759</v>
          </cell>
        </row>
        <row r="1447">
          <cell r="A1447">
            <v>1986</v>
          </cell>
          <cell r="C1447" t="str">
            <v>SD</v>
          </cell>
          <cell r="E1447">
            <v>696036</v>
          </cell>
        </row>
        <row r="1448">
          <cell r="A1448">
            <v>1986</v>
          </cell>
          <cell r="C1448" t="str">
            <v>TN</v>
          </cell>
          <cell r="E1448">
            <v>4738708</v>
          </cell>
        </row>
        <row r="1449">
          <cell r="A1449">
            <v>1986</v>
          </cell>
          <cell r="C1449" t="str">
            <v>TX</v>
          </cell>
          <cell r="E1449">
            <v>16561103</v>
          </cell>
        </row>
        <row r="1450">
          <cell r="A1450">
            <v>1986</v>
          </cell>
          <cell r="C1450" t="str">
            <v>US</v>
          </cell>
          <cell r="E1450">
            <v>240132831</v>
          </cell>
        </row>
        <row r="1451">
          <cell r="A1451">
            <v>1986</v>
          </cell>
          <cell r="C1451" t="str">
            <v>UT</v>
          </cell>
          <cell r="E1451">
            <v>1662833</v>
          </cell>
        </row>
        <row r="1452">
          <cell r="A1452">
            <v>1986</v>
          </cell>
          <cell r="C1452" t="str">
            <v>VT</v>
          </cell>
          <cell r="E1452">
            <v>534066</v>
          </cell>
        </row>
        <row r="1453">
          <cell r="A1453">
            <v>1986</v>
          </cell>
          <cell r="C1453" t="str">
            <v>VA</v>
          </cell>
          <cell r="E1453">
            <v>5811692</v>
          </cell>
        </row>
        <row r="1454">
          <cell r="A1454">
            <v>1986</v>
          </cell>
          <cell r="C1454" t="str">
            <v>WA</v>
          </cell>
          <cell r="E1454">
            <v>4452724</v>
          </cell>
        </row>
        <row r="1455">
          <cell r="A1455">
            <v>1986</v>
          </cell>
          <cell r="C1455" t="str">
            <v>WV</v>
          </cell>
          <cell r="E1455">
            <v>1882352</v>
          </cell>
        </row>
        <row r="1456">
          <cell r="A1456">
            <v>1986</v>
          </cell>
          <cell r="C1456" t="str">
            <v>WI</v>
          </cell>
          <cell r="E1456">
            <v>4755625</v>
          </cell>
        </row>
        <row r="1457">
          <cell r="A1457">
            <v>1986</v>
          </cell>
          <cell r="C1457" t="str">
            <v>WY</v>
          </cell>
          <cell r="E1457">
            <v>495633</v>
          </cell>
        </row>
        <row r="1458">
          <cell r="A1458">
            <v>1985</v>
          </cell>
          <cell r="C1458" t="str">
            <v>AL</v>
          </cell>
          <cell r="E1458">
            <v>3972520</v>
          </cell>
        </row>
        <row r="1459">
          <cell r="A1459">
            <v>1985</v>
          </cell>
          <cell r="C1459" t="str">
            <v>AK</v>
          </cell>
          <cell r="E1459">
            <v>532496</v>
          </cell>
        </row>
        <row r="1460">
          <cell r="A1460">
            <v>1985</v>
          </cell>
          <cell r="C1460" t="str">
            <v>AZ</v>
          </cell>
          <cell r="E1460">
            <v>3183539</v>
          </cell>
        </row>
        <row r="1461">
          <cell r="A1461">
            <v>1985</v>
          </cell>
          <cell r="C1461" t="str">
            <v>AR</v>
          </cell>
          <cell r="E1461">
            <v>2327046</v>
          </cell>
        </row>
        <row r="1462">
          <cell r="A1462">
            <v>1985</v>
          </cell>
          <cell r="C1462" t="str">
            <v>CA</v>
          </cell>
          <cell r="E1462">
            <v>26441107</v>
          </cell>
        </row>
        <row r="1463">
          <cell r="A1463">
            <v>1985</v>
          </cell>
          <cell r="C1463" t="str">
            <v>CO</v>
          </cell>
          <cell r="E1463">
            <v>3208726</v>
          </cell>
        </row>
        <row r="1464">
          <cell r="A1464">
            <v>1985</v>
          </cell>
          <cell r="C1464" t="str">
            <v>CT</v>
          </cell>
          <cell r="E1464">
            <v>3201131</v>
          </cell>
        </row>
        <row r="1465">
          <cell r="A1465">
            <v>1985</v>
          </cell>
          <cell r="C1465" t="str">
            <v>DE</v>
          </cell>
          <cell r="E1465">
            <v>618279</v>
          </cell>
        </row>
        <row r="1466">
          <cell r="A1466">
            <v>1985</v>
          </cell>
          <cell r="C1466" t="str">
            <v>DC</v>
          </cell>
          <cell r="E1466">
            <v>634549</v>
          </cell>
        </row>
        <row r="1467">
          <cell r="A1467">
            <v>1985</v>
          </cell>
          <cell r="C1467" t="str">
            <v>FL</v>
          </cell>
          <cell r="E1467">
            <v>11351120</v>
          </cell>
        </row>
        <row r="1468">
          <cell r="A1468">
            <v>1985</v>
          </cell>
          <cell r="C1468" t="str">
            <v>GA</v>
          </cell>
          <cell r="E1468">
            <v>5962639</v>
          </cell>
        </row>
        <row r="1469">
          <cell r="A1469">
            <v>1985</v>
          </cell>
          <cell r="C1469" t="str">
            <v>HI</v>
          </cell>
          <cell r="E1469">
            <v>1039698</v>
          </cell>
        </row>
        <row r="1470">
          <cell r="A1470">
            <v>1985</v>
          </cell>
          <cell r="C1470" t="str">
            <v>ID</v>
          </cell>
          <cell r="E1470">
            <v>994052</v>
          </cell>
        </row>
        <row r="1471">
          <cell r="A1471">
            <v>1985</v>
          </cell>
          <cell r="C1471" t="str">
            <v>IL</v>
          </cell>
          <cell r="E1471">
            <v>11399803</v>
          </cell>
        </row>
        <row r="1472">
          <cell r="A1472">
            <v>1985</v>
          </cell>
          <cell r="C1472" t="str">
            <v>IN</v>
          </cell>
          <cell r="E1472">
            <v>5459214</v>
          </cell>
        </row>
        <row r="1473">
          <cell r="A1473">
            <v>1985</v>
          </cell>
          <cell r="C1473" t="str">
            <v>IA</v>
          </cell>
          <cell r="E1473">
            <v>2829684</v>
          </cell>
        </row>
        <row r="1474">
          <cell r="A1474">
            <v>1985</v>
          </cell>
          <cell r="C1474" t="str">
            <v>KS</v>
          </cell>
          <cell r="E1474">
            <v>2427401</v>
          </cell>
        </row>
        <row r="1475">
          <cell r="A1475">
            <v>1985</v>
          </cell>
          <cell r="C1475" t="str">
            <v>KY</v>
          </cell>
          <cell r="E1475">
            <v>3694816</v>
          </cell>
        </row>
        <row r="1476">
          <cell r="A1476">
            <v>1985</v>
          </cell>
          <cell r="C1476" t="str">
            <v>LA</v>
          </cell>
          <cell r="E1476">
            <v>4408113</v>
          </cell>
        </row>
        <row r="1477">
          <cell r="A1477">
            <v>1985</v>
          </cell>
          <cell r="C1477" t="str">
            <v>ME</v>
          </cell>
          <cell r="E1477">
            <v>1162935</v>
          </cell>
        </row>
        <row r="1478">
          <cell r="A1478">
            <v>1985</v>
          </cell>
          <cell r="C1478" t="str">
            <v>MD</v>
          </cell>
          <cell r="E1478">
            <v>4413072</v>
          </cell>
        </row>
        <row r="1479">
          <cell r="A1479">
            <v>1985</v>
          </cell>
          <cell r="C1479" t="str">
            <v>MA</v>
          </cell>
          <cell r="E1479">
            <v>5880734</v>
          </cell>
        </row>
        <row r="1480">
          <cell r="A1480">
            <v>1985</v>
          </cell>
          <cell r="C1480" t="str">
            <v>MI</v>
          </cell>
          <cell r="E1480">
            <v>9076287</v>
          </cell>
        </row>
        <row r="1481">
          <cell r="A1481">
            <v>1985</v>
          </cell>
          <cell r="C1481" t="str">
            <v>MN</v>
          </cell>
          <cell r="E1481">
            <v>4184301</v>
          </cell>
        </row>
        <row r="1482">
          <cell r="A1482">
            <v>1985</v>
          </cell>
          <cell r="C1482" t="str">
            <v>MS</v>
          </cell>
          <cell r="E1482">
            <v>2588103</v>
          </cell>
        </row>
        <row r="1483">
          <cell r="A1483">
            <v>1985</v>
          </cell>
          <cell r="C1483" t="str">
            <v>MO</v>
          </cell>
          <cell r="E1483">
            <v>5000260</v>
          </cell>
        </row>
        <row r="1484">
          <cell r="A1484">
            <v>1985</v>
          </cell>
          <cell r="C1484" t="str">
            <v>MT</v>
          </cell>
          <cell r="E1484">
            <v>822320</v>
          </cell>
        </row>
        <row r="1485">
          <cell r="A1485">
            <v>1985</v>
          </cell>
          <cell r="C1485" t="str">
            <v>NE</v>
          </cell>
          <cell r="E1485">
            <v>1584661</v>
          </cell>
        </row>
        <row r="1486">
          <cell r="A1486">
            <v>1985</v>
          </cell>
          <cell r="C1486" t="str">
            <v>NV</v>
          </cell>
          <cell r="E1486">
            <v>951032</v>
          </cell>
        </row>
        <row r="1487">
          <cell r="A1487">
            <v>1985</v>
          </cell>
          <cell r="C1487" t="str">
            <v>NH</v>
          </cell>
          <cell r="E1487">
            <v>996753</v>
          </cell>
        </row>
        <row r="1488">
          <cell r="A1488">
            <v>1985</v>
          </cell>
          <cell r="C1488" t="str">
            <v>NJ</v>
          </cell>
          <cell r="E1488">
            <v>7565530</v>
          </cell>
        </row>
        <row r="1489">
          <cell r="A1489">
            <v>1985</v>
          </cell>
          <cell r="C1489" t="str">
            <v>NM</v>
          </cell>
          <cell r="E1489">
            <v>1438360</v>
          </cell>
        </row>
        <row r="1490">
          <cell r="A1490">
            <v>1985</v>
          </cell>
          <cell r="C1490" t="str">
            <v>NY</v>
          </cell>
          <cell r="E1490">
            <v>17791678</v>
          </cell>
        </row>
        <row r="1491">
          <cell r="A1491">
            <v>1985</v>
          </cell>
          <cell r="C1491" t="str">
            <v>NC</v>
          </cell>
          <cell r="E1491">
            <v>6253957</v>
          </cell>
        </row>
        <row r="1492">
          <cell r="A1492">
            <v>1985</v>
          </cell>
          <cell r="C1492" t="str">
            <v>ND</v>
          </cell>
          <cell r="E1492">
            <v>676979</v>
          </cell>
        </row>
        <row r="1493">
          <cell r="A1493">
            <v>1985</v>
          </cell>
          <cell r="C1493" t="str">
            <v>OH</v>
          </cell>
          <cell r="E1493">
            <v>10734926</v>
          </cell>
        </row>
        <row r="1494">
          <cell r="A1494">
            <v>1985</v>
          </cell>
          <cell r="C1494" t="str">
            <v>OK</v>
          </cell>
          <cell r="E1494">
            <v>3271333</v>
          </cell>
        </row>
        <row r="1495">
          <cell r="A1495">
            <v>1985</v>
          </cell>
          <cell r="C1495" t="str">
            <v>OR</v>
          </cell>
          <cell r="E1495">
            <v>2672648</v>
          </cell>
        </row>
        <row r="1496">
          <cell r="A1496">
            <v>1985</v>
          </cell>
          <cell r="C1496" t="str">
            <v>PA</v>
          </cell>
          <cell r="E1496">
            <v>11770865</v>
          </cell>
        </row>
        <row r="1497">
          <cell r="A1497">
            <v>1985</v>
          </cell>
          <cell r="C1497" t="str">
            <v>RI</v>
          </cell>
          <cell r="E1497">
            <v>968956</v>
          </cell>
        </row>
        <row r="1498">
          <cell r="A1498">
            <v>1985</v>
          </cell>
          <cell r="C1498" t="str">
            <v>SC</v>
          </cell>
          <cell r="E1498">
            <v>3303211</v>
          </cell>
        </row>
        <row r="1499">
          <cell r="A1499">
            <v>1985</v>
          </cell>
          <cell r="C1499" t="str">
            <v>SD</v>
          </cell>
          <cell r="E1499">
            <v>698404</v>
          </cell>
        </row>
        <row r="1500">
          <cell r="A1500">
            <v>1985</v>
          </cell>
          <cell r="C1500" t="str">
            <v>TN</v>
          </cell>
          <cell r="E1500">
            <v>4715292</v>
          </cell>
        </row>
        <row r="1501">
          <cell r="A1501">
            <v>1985</v>
          </cell>
          <cell r="C1501" t="str">
            <v>TX</v>
          </cell>
          <cell r="E1501">
            <v>16272722</v>
          </cell>
        </row>
        <row r="1502">
          <cell r="A1502">
            <v>1985</v>
          </cell>
          <cell r="C1502" t="str">
            <v>US</v>
          </cell>
          <cell r="E1502">
            <v>237923734</v>
          </cell>
        </row>
        <row r="1503">
          <cell r="A1503">
            <v>1985</v>
          </cell>
          <cell r="C1503" t="str">
            <v>UT</v>
          </cell>
          <cell r="E1503">
            <v>1642910</v>
          </cell>
        </row>
        <row r="1504">
          <cell r="A1504">
            <v>1985</v>
          </cell>
          <cell r="C1504" t="str">
            <v>VT</v>
          </cell>
          <cell r="E1504">
            <v>530035</v>
          </cell>
        </row>
        <row r="1505">
          <cell r="A1505">
            <v>1985</v>
          </cell>
          <cell r="C1505" t="str">
            <v>VA</v>
          </cell>
          <cell r="E1505">
            <v>5715149</v>
          </cell>
        </row>
        <row r="1506">
          <cell r="A1506">
            <v>1985</v>
          </cell>
          <cell r="C1506" t="str">
            <v>WA</v>
          </cell>
          <cell r="E1506">
            <v>4400096</v>
          </cell>
        </row>
        <row r="1507">
          <cell r="A1507">
            <v>1985</v>
          </cell>
          <cell r="C1507" t="str">
            <v>WV</v>
          </cell>
          <cell r="E1507">
            <v>1906831</v>
          </cell>
        </row>
        <row r="1508">
          <cell r="A1508">
            <v>1985</v>
          </cell>
          <cell r="C1508" t="str">
            <v>WI</v>
          </cell>
          <cell r="E1508">
            <v>4747765</v>
          </cell>
        </row>
        <row r="1509">
          <cell r="A1509">
            <v>1985</v>
          </cell>
          <cell r="C1509" t="str">
            <v>WY</v>
          </cell>
          <cell r="E1509">
            <v>499696</v>
          </cell>
        </row>
        <row r="1510">
          <cell r="A1510">
            <v>1984</v>
          </cell>
          <cell r="C1510" t="str">
            <v>AL</v>
          </cell>
          <cell r="E1510">
            <v>3951824</v>
          </cell>
        </row>
        <row r="1511">
          <cell r="A1511">
            <v>1984</v>
          </cell>
          <cell r="C1511" t="str">
            <v>AK</v>
          </cell>
          <cell r="E1511">
            <v>513704</v>
          </cell>
        </row>
        <row r="1512">
          <cell r="A1512">
            <v>1984</v>
          </cell>
          <cell r="C1512" t="str">
            <v>AZ</v>
          </cell>
          <cell r="E1512">
            <v>3067134</v>
          </cell>
        </row>
        <row r="1513">
          <cell r="A1513">
            <v>1984</v>
          </cell>
          <cell r="C1513" t="str">
            <v>AR</v>
          </cell>
          <cell r="E1513">
            <v>2319767</v>
          </cell>
        </row>
        <row r="1514">
          <cell r="A1514">
            <v>1984</v>
          </cell>
          <cell r="C1514" t="str">
            <v>CA</v>
          </cell>
          <cell r="E1514">
            <v>25844397</v>
          </cell>
        </row>
        <row r="1515">
          <cell r="A1515">
            <v>1984</v>
          </cell>
          <cell r="C1515" t="str">
            <v>CO</v>
          </cell>
          <cell r="E1515">
            <v>3169995</v>
          </cell>
        </row>
        <row r="1516">
          <cell r="A1516">
            <v>1984</v>
          </cell>
          <cell r="C1516" t="str">
            <v>CT</v>
          </cell>
          <cell r="E1516">
            <v>3180014</v>
          </cell>
        </row>
        <row r="1517">
          <cell r="A1517">
            <v>1984</v>
          </cell>
          <cell r="C1517" t="str">
            <v>DE</v>
          </cell>
          <cell r="E1517">
            <v>611565</v>
          </cell>
        </row>
        <row r="1518">
          <cell r="A1518">
            <v>1984</v>
          </cell>
          <cell r="C1518" t="str">
            <v>DC</v>
          </cell>
          <cell r="E1518">
            <v>633382</v>
          </cell>
        </row>
        <row r="1519">
          <cell r="A1519">
            <v>1984</v>
          </cell>
          <cell r="C1519" t="str">
            <v>FL</v>
          </cell>
          <cell r="E1519">
            <v>11039925</v>
          </cell>
        </row>
        <row r="1520">
          <cell r="A1520">
            <v>1984</v>
          </cell>
          <cell r="C1520" t="str">
            <v>GA</v>
          </cell>
          <cell r="E1520">
            <v>5834943</v>
          </cell>
        </row>
        <row r="1521">
          <cell r="A1521">
            <v>1984</v>
          </cell>
          <cell r="C1521" t="str">
            <v>HI</v>
          </cell>
          <cell r="E1521">
            <v>1027922</v>
          </cell>
        </row>
        <row r="1522">
          <cell r="A1522">
            <v>1984</v>
          </cell>
          <cell r="C1522" t="str">
            <v>ID</v>
          </cell>
          <cell r="E1522">
            <v>990841</v>
          </cell>
        </row>
        <row r="1523">
          <cell r="A1523">
            <v>1984</v>
          </cell>
          <cell r="C1523" t="str">
            <v>IL</v>
          </cell>
          <cell r="E1523">
            <v>11412128</v>
          </cell>
        </row>
        <row r="1524">
          <cell r="A1524">
            <v>1984</v>
          </cell>
          <cell r="C1524" t="str">
            <v>IN</v>
          </cell>
          <cell r="E1524">
            <v>5458322</v>
          </cell>
        </row>
        <row r="1525">
          <cell r="A1525">
            <v>1984</v>
          </cell>
          <cell r="C1525" t="str">
            <v>IA</v>
          </cell>
          <cell r="E1525">
            <v>2858615</v>
          </cell>
        </row>
        <row r="1526">
          <cell r="A1526">
            <v>1984</v>
          </cell>
          <cell r="C1526" t="str">
            <v>KS</v>
          </cell>
          <cell r="E1526">
            <v>2424088</v>
          </cell>
        </row>
        <row r="1527">
          <cell r="A1527">
            <v>1984</v>
          </cell>
          <cell r="C1527" t="str">
            <v>KY</v>
          </cell>
          <cell r="E1527">
            <v>3695459</v>
          </cell>
        </row>
        <row r="1528">
          <cell r="A1528">
            <v>1984</v>
          </cell>
          <cell r="C1528" t="str">
            <v>LA</v>
          </cell>
          <cell r="E1528">
            <v>4400474</v>
          </cell>
        </row>
        <row r="1529">
          <cell r="A1529">
            <v>1984</v>
          </cell>
          <cell r="C1529" t="str">
            <v>ME</v>
          </cell>
          <cell r="E1529">
            <v>1155634</v>
          </cell>
        </row>
        <row r="1530">
          <cell r="A1530">
            <v>1984</v>
          </cell>
          <cell r="C1530" t="str">
            <v>MD</v>
          </cell>
          <cell r="E1530">
            <v>4365246</v>
          </cell>
        </row>
        <row r="1531">
          <cell r="A1531">
            <v>1984</v>
          </cell>
          <cell r="C1531" t="str">
            <v>MA</v>
          </cell>
          <cell r="E1531">
            <v>5840774</v>
          </cell>
        </row>
        <row r="1532">
          <cell r="A1532">
            <v>1984</v>
          </cell>
          <cell r="C1532" t="str">
            <v>MI</v>
          </cell>
          <cell r="E1532">
            <v>9049454</v>
          </cell>
        </row>
        <row r="1533">
          <cell r="A1533">
            <v>1984</v>
          </cell>
          <cell r="C1533" t="str">
            <v>MN</v>
          </cell>
          <cell r="E1533">
            <v>4157704</v>
          </cell>
        </row>
        <row r="1534">
          <cell r="A1534">
            <v>1984</v>
          </cell>
          <cell r="C1534" t="str">
            <v>MS</v>
          </cell>
          <cell r="E1534">
            <v>2578053</v>
          </cell>
        </row>
        <row r="1535">
          <cell r="A1535">
            <v>1984</v>
          </cell>
          <cell r="C1535" t="str">
            <v>MO</v>
          </cell>
          <cell r="E1535">
            <v>4975276</v>
          </cell>
        </row>
        <row r="1536">
          <cell r="A1536">
            <v>1984</v>
          </cell>
          <cell r="C1536" t="str">
            <v>MT</v>
          </cell>
          <cell r="E1536">
            <v>820904</v>
          </cell>
        </row>
        <row r="1537">
          <cell r="A1537">
            <v>1984</v>
          </cell>
          <cell r="C1537" t="str">
            <v>NE</v>
          </cell>
          <cell r="E1537">
            <v>1588638</v>
          </cell>
        </row>
        <row r="1538">
          <cell r="A1538">
            <v>1984</v>
          </cell>
          <cell r="C1538" t="str">
            <v>NV</v>
          </cell>
          <cell r="E1538">
            <v>924921</v>
          </cell>
        </row>
        <row r="1539">
          <cell r="A1539">
            <v>1984</v>
          </cell>
          <cell r="C1539" t="str">
            <v>NH</v>
          </cell>
          <cell r="E1539">
            <v>976863</v>
          </cell>
        </row>
        <row r="1540">
          <cell r="A1540">
            <v>1984</v>
          </cell>
          <cell r="C1540" t="str">
            <v>NJ</v>
          </cell>
          <cell r="E1540">
            <v>7515474</v>
          </cell>
        </row>
        <row r="1541">
          <cell r="A1541">
            <v>1984</v>
          </cell>
          <cell r="C1541" t="str">
            <v>NM</v>
          </cell>
          <cell r="E1541">
            <v>1416719</v>
          </cell>
        </row>
        <row r="1542">
          <cell r="A1542">
            <v>1984</v>
          </cell>
          <cell r="C1542" t="str">
            <v>NY</v>
          </cell>
          <cell r="E1542">
            <v>17745676</v>
          </cell>
        </row>
        <row r="1543">
          <cell r="A1543">
            <v>1984</v>
          </cell>
          <cell r="C1543" t="str">
            <v>NC</v>
          </cell>
          <cell r="E1543">
            <v>6164004</v>
          </cell>
        </row>
        <row r="1544">
          <cell r="A1544">
            <v>1984</v>
          </cell>
          <cell r="C1544" t="str">
            <v>ND</v>
          </cell>
          <cell r="E1544">
            <v>680499</v>
          </cell>
        </row>
        <row r="1545">
          <cell r="A1545">
            <v>1984</v>
          </cell>
          <cell r="C1545" t="str">
            <v>OH</v>
          </cell>
          <cell r="E1545">
            <v>10737743</v>
          </cell>
        </row>
        <row r="1546">
          <cell r="A1546">
            <v>1984</v>
          </cell>
          <cell r="C1546" t="str">
            <v>OK</v>
          </cell>
          <cell r="E1546">
            <v>3285535</v>
          </cell>
        </row>
        <row r="1547">
          <cell r="A1547">
            <v>1984</v>
          </cell>
          <cell r="C1547" t="str">
            <v>OR</v>
          </cell>
          <cell r="E1547">
            <v>2666589</v>
          </cell>
        </row>
        <row r="1548">
          <cell r="A1548">
            <v>1984</v>
          </cell>
          <cell r="C1548" t="str">
            <v>PA</v>
          </cell>
          <cell r="E1548">
            <v>11815175</v>
          </cell>
        </row>
        <row r="1549">
          <cell r="A1549">
            <v>1984</v>
          </cell>
          <cell r="C1549" t="str">
            <v>RI</v>
          </cell>
          <cell r="E1549">
            <v>961895</v>
          </cell>
        </row>
        <row r="1550">
          <cell r="A1550">
            <v>1984</v>
          </cell>
          <cell r="C1550" t="str">
            <v>SC</v>
          </cell>
          <cell r="E1550">
            <v>3271864</v>
          </cell>
        </row>
        <row r="1551">
          <cell r="A1551">
            <v>1984</v>
          </cell>
          <cell r="C1551" t="str">
            <v>SD</v>
          </cell>
          <cell r="E1551">
            <v>697250</v>
          </cell>
        </row>
        <row r="1552">
          <cell r="A1552">
            <v>1984</v>
          </cell>
          <cell r="C1552" t="str">
            <v>TN</v>
          </cell>
          <cell r="E1552">
            <v>4686743</v>
          </cell>
        </row>
        <row r="1553">
          <cell r="A1553">
            <v>1984</v>
          </cell>
          <cell r="C1553" t="str">
            <v>TX</v>
          </cell>
          <cell r="E1553">
            <v>16007088</v>
          </cell>
        </row>
        <row r="1554">
          <cell r="A1554">
            <v>1984</v>
          </cell>
          <cell r="C1554" t="str">
            <v>US</v>
          </cell>
          <cell r="E1554">
            <v>235824907</v>
          </cell>
        </row>
        <row r="1555">
          <cell r="A1555">
            <v>1984</v>
          </cell>
          <cell r="C1555" t="str">
            <v>UT</v>
          </cell>
          <cell r="E1555">
            <v>1622342</v>
          </cell>
        </row>
        <row r="1556">
          <cell r="A1556">
            <v>1984</v>
          </cell>
          <cell r="C1556" t="str">
            <v>VT</v>
          </cell>
          <cell r="E1556">
            <v>526658</v>
          </cell>
        </row>
        <row r="1557">
          <cell r="A1557">
            <v>1984</v>
          </cell>
          <cell r="C1557" t="str">
            <v>VA</v>
          </cell>
          <cell r="E1557">
            <v>5643868</v>
          </cell>
        </row>
        <row r="1558">
          <cell r="A1558">
            <v>1984</v>
          </cell>
          <cell r="C1558" t="str">
            <v>WA</v>
          </cell>
          <cell r="E1558">
            <v>4343657</v>
          </cell>
        </row>
        <row r="1559">
          <cell r="A1559">
            <v>1984</v>
          </cell>
          <cell r="C1559" t="str">
            <v>WV</v>
          </cell>
          <cell r="E1559">
            <v>1927696</v>
          </cell>
        </row>
        <row r="1560">
          <cell r="A1560">
            <v>1984</v>
          </cell>
          <cell r="C1560" t="str">
            <v>WI</v>
          </cell>
          <cell r="E1560">
            <v>4735571</v>
          </cell>
        </row>
        <row r="1561">
          <cell r="A1561">
            <v>1984</v>
          </cell>
          <cell r="C1561" t="str">
            <v>WY</v>
          </cell>
          <cell r="E1561">
            <v>504895</v>
          </cell>
        </row>
        <row r="1562">
          <cell r="A1562">
            <v>1983</v>
          </cell>
          <cell r="C1562" t="str">
            <v>AL</v>
          </cell>
          <cell r="E1562">
            <v>3934100</v>
          </cell>
        </row>
        <row r="1563">
          <cell r="A1563">
            <v>1983</v>
          </cell>
          <cell r="C1563" t="str">
            <v>AK</v>
          </cell>
          <cell r="E1563">
            <v>488418</v>
          </cell>
        </row>
        <row r="1564">
          <cell r="A1564">
            <v>1983</v>
          </cell>
          <cell r="C1564" t="str">
            <v>AZ</v>
          </cell>
          <cell r="E1564">
            <v>2968924</v>
          </cell>
        </row>
        <row r="1565">
          <cell r="A1565">
            <v>1983</v>
          </cell>
          <cell r="C1565" t="str">
            <v>AR</v>
          </cell>
          <cell r="E1565">
            <v>2305766</v>
          </cell>
        </row>
        <row r="1566">
          <cell r="A1566">
            <v>1983</v>
          </cell>
          <cell r="C1566" t="str">
            <v>CA</v>
          </cell>
          <cell r="E1566">
            <v>25360023</v>
          </cell>
        </row>
        <row r="1567">
          <cell r="A1567">
            <v>1983</v>
          </cell>
          <cell r="C1567" t="str">
            <v>CO</v>
          </cell>
          <cell r="E1567">
            <v>3133634</v>
          </cell>
        </row>
        <row r="1568">
          <cell r="A1568">
            <v>1983</v>
          </cell>
          <cell r="C1568" t="str">
            <v>CT</v>
          </cell>
          <cell r="E1568">
            <v>3162355</v>
          </cell>
        </row>
        <row r="1569">
          <cell r="A1569">
            <v>1983</v>
          </cell>
          <cell r="C1569" t="str">
            <v>DE</v>
          </cell>
          <cell r="E1569">
            <v>605459</v>
          </cell>
        </row>
        <row r="1570">
          <cell r="A1570">
            <v>1983</v>
          </cell>
          <cell r="C1570" t="str">
            <v>DC</v>
          </cell>
          <cell r="E1570">
            <v>632433</v>
          </cell>
        </row>
        <row r="1571">
          <cell r="A1571">
            <v>1983</v>
          </cell>
          <cell r="C1571" t="str">
            <v>FL</v>
          </cell>
          <cell r="E1571">
            <v>10749849</v>
          </cell>
        </row>
        <row r="1572">
          <cell r="A1572">
            <v>1983</v>
          </cell>
          <cell r="C1572" t="str">
            <v>GA</v>
          </cell>
          <cell r="E1572">
            <v>5728248</v>
          </cell>
        </row>
        <row r="1573">
          <cell r="A1573">
            <v>1983</v>
          </cell>
          <cell r="C1573" t="str">
            <v>HI</v>
          </cell>
          <cell r="E1573">
            <v>1012717</v>
          </cell>
        </row>
        <row r="1574">
          <cell r="A1574">
            <v>1983</v>
          </cell>
          <cell r="C1574" t="str">
            <v>ID</v>
          </cell>
          <cell r="E1574">
            <v>981866</v>
          </cell>
        </row>
        <row r="1575">
          <cell r="A1575">
            <v>1983</v>
          </cell>
          <cell r="C1575" t="str">
            <v>IL</v>
          </cell>
          <cell r="E1575">
            <v>11408817</v>
          </cell>
        </row>
        <row r="1576">
          <cell r="A1576">
            <v>1983</v>
          </cell>
          <cell r="C1576" t="str">
            <v>IN</v>
          </cell>
          <cell r="E1576">
            <v>5450396</v>
          </cell>
        </row>
        <row r="1577">
          <cell r="A1577">
            <v>1983</v>
          </cell>
          <cell r="C1577" t="str">
            <v>IA</v>
          </cell>
          <cell r="E1577">
            <v>2870547</v>
          </cell>
        </row>
        <row r="1578">
          <cell r="A1578">
            <v>1983</v>
          </cell>
          <cell r="C1578" t="str">
            <v>KS</v>
          </cell>
          <cell r="E1578">
            <v>2415529</v>
          </cell>
        </row>
        <row r="1579">
          <cell r="A1579">
            <v>1983</v>
          </cell>
          <cell r="C1579" t="str">
            <v>KY</v>
          </cell>
          <cell r="E1579">
            <v>3694469</v>
          </cell>
        </row>
        <row r="1580">
          <cell r="A1580">
            <v>1983</v>
          </cell>
          <cell r="C1580" t="str">
            <v>LA</v>
          </cell>
          <cell r="E1580">
            <v>4395311</v>
          </cell>
        </row>
        <row r="1581">
          <cell r="A1581">
            <v>1983</v>
          </cell>
          <cell r="C1581" t="str">
            <v>ME</v>
          </cell>
          <cell r="E1581">
            <v>1144772</v>
          </cell>
        </row>
        <row r="1582">
          <cell r="A1582">
            <v>1983</v>
          </cell>
          <cell r="C1582" t="str">
            <v>MD</v>
          </cell>
          <cell r="E1582">
            <v>4313329</v>
          </cell>
        </row>
        <row r="1583">
          <cell r="A1583">
            <v>1983</v>
          </cell>
          <cell r="C1583" t="str">
            <v>MA</v>
          </cell>
          <cell r="E1583">
            <v>5799405</v>
          </cell>
        </row>
        <row r="1584">
          <cell r="A1584">
            <v>1983</v>
          </cell>
          <cell r="C1584" t="str">
            <v>MI</v>
          </cell>
          <cell r="E1584">
            <v>9047764</v>
          </cell>
        </row>
        <row r="1585">
          <cell r="A1585">
            <v>1983</v>
          </cell>
          <cell r="C1585" t="str">
            <v>MN</v>
          </cell>
          <cell r="E1585">
            <v>4141458</v>
          </cell>
        </row>
        <row r="1586">
          <cell r="A1586">
            <v>1983</v>
          </cell>
          <cell r="C1586" t="str">
            <v>MS</v>
          </cell>
          <cell r="E1586">
            <v>2567719</v>
          </cell>
        </row>
        <row r="1587">
          <cell r="A1587">
            <v>1983</v>
          </cell>
          <cell r="C1587" t="str">
            <v>MO</v>
          </cell>
          <cell r="E1587">
            <v>4943735</v>
          </cell>
        </row>
        <row r="1588">
          <cell r="A1588">
            <v>1983</v>
          </cell>
          <cell r="C1588" t="str">
            <v>MT</v>
          </cell>
          <cell r="E1588">
            <v>814029</v>
          </cell>
        </row>
        <row r="1589">
          <cell r="A1589">
            <v>1983</v>
          </cell>
          <cell r="C1589" t="str">
            <v>NE</v>
          </cell>
          <cell r="E1589">
            <v>1584293</v>
          </cell>
        </row>
        <row r="1590">
          <cell r="A1590">
            <v>1983</v>
          </cell>
          <cell r="C1590" t="str">
            <v>NV</v>
          </cell>
          <cell r="E1590">
            <v>901978</v>
          </cell>
        </row>
        <row r="1591">
          <cell r="A1591">
            <v>1983</v>
          </cell>
          <cell r="C1591" t="str">
            <v>NH</v>
          </cell>
          <cell r="E1591">
            <v>958134</v>
          </cell>
        </row>
        <row r="1592">
          <cell r="A1592">
            <v>1983</v>
          </cell>
          <cell r="C1592" t="str">
            <v>NJ</v>
          </cell>
          <cell r="E1592">
            <v>7467784</v>
          </cell>
        </row>
        <row r="1593">
          <cell r="A1593">
            <v>1983</v>
          </cell>
          <cell r="C1593" t="str">
            <v>NM</v>
          </cell>
          <cell r="E1593">
            <v>1394362</v>
          </cell>
        </row>
        <row r="1594">
          <cell r="A1594">
            <v>1983</v>
          </cell>
          <cell r="C1594" t="str">
            <v>NY</v>
          </cell>
          <cell r="E1594">
            <v>17686907</v>
          </cell>
        </row>
        <row r="1595">
          <cell r="A1595">
            <v>1983</v>
          </cell>
          <cell r="C1595" t="str">
            <v>NC</v>
          </cell>
          <cell r="E1595">
            <v>6077059</v>
          </cell>
        </row>
        <row r="1596">
          <cell r="A1596">
            <v>1983</v>
          </cell>
          <cell r="C1596" t="str">
            <v>ND</v>
          </cell>
          <cell r="E1596">
            <v>676687</v>
          </cell>
        </row>
        <row r="1597">
          <cell r="A1597">
            <v>1983</v>
          </cell>
          <cell r="C1597" t="str">
            <v>OH</v>
          </cell>
          <cell r="E1597">
            <v>10737631</v>
          </cell>
        </row>
        <row r="1598">
          <cell r="A1598">
            <v>1983</v>
          </cell>
          <cell r="C1598" t="str">
            <v>OK</v>
          </cell>
          <cell r="E1598">
            <v>3290404</v>
          </cell>
        </row>
        <row r="1599">
          <cell r="A1599">
            <v>1983</v>
          </cell>
          <cell r="C1599" t="str">
            <v>OR</v>
          </cell>
          <cell r="E1599">
            <v>2653071</v>
          </cell>
        </row>
        <row r="1600">
          <cell r="A1600">
            <v>1983</v>
          </cell>
          <cell r="C1600" t="str">
            <v>PA</v>
          </cell>
          <cell r="E1600">
            <v>11837726</v>
          </cell>
        </row>
        <row r="1601">
          <cell r="A1601">
            <v>1983</v>
          </cell>
          <cell r="C1601" t="str">
            <v>RI</v>
          </cell>
          <cell r="E1601">
            <v>956382</v>
          </cell>
        </row>
        <row r="1602">
          <cell r="A1602">
            <v>1983</v>
          </cell>
          <cell r="C1602" t="str">
            <v>SC</v>
          </cell>
          <cell r="E1602">
            <v>3234068</v>
          </cell>
        </row>
        <row r="1603">
          <cell r="A1603">
            <v>1983</v>
          </cell>
          <cell r="C1603" t="str">
            <v>SD</v>
          </cell>
          <cell r="E1603">
            <v>693009</v>
          </cell>
        </row>
        <row r="1604">
          <cell r="A1604">
            <v>1983</v>
          </cell>
          <cell r="C1604" t="str">
            <v>TN</v>
          </cell>
          <cell r="E1604">
            <v>4659757</v>
          </cell>
        </row>
        <row r="1605">
          <cell r="A1605">
            <v>1983</v>
          </cell>
          <cell r="C1605" t="str">
            <v>TX</v>
          </cell>
          <cell r="E1605">
            <v>15751674</v>
          </cell>
        </row>
        <row r="1606">
          <cell r="A1606">
            <v>1983</v>
          </cell>
          <cell r="C1606" t="str">
            <v>US</v>
          </cell>
          <cell r="E1606">
            <v>233792014</v>
          </cell>
        </row>
        <row r="1607">
          <cell r="A1607">
            <v>1983</v>
          </cell>
          <cell r="C1607" t="str">
            <v>UT</v>
          </cell>
          <cell r="E1607">
            <v>1594943</v>
          </cell>
        </row>
        <row r="1608">
          <cell r="A1608">
            <v>1983</v>
          </cell>
          <cell r="C1608" t="str">
            <v>VT</v>
          </cell>
          <cell r="E1608">
            <v>523302</v>
          </cell>
        </row>
        <row r="1609">
          <cell r="A1609">
            <v>1983</v>
          </cell>
          <cell r="C1609" t="str">
            <v>VA</v>
          </cell>
          <cell r="E1609">
            <v>5564662</v>
          </cell>
        </row>
        <row r="1610">
          <cell r="A1610">
            <v>1983</v>
          </cell>
          <cell r="C1610" t="str">
            <v>WA</v>
          </cell>
          <cell r="E1610">
            <v>4300269</v>
          </cell>
        </row>
        <row r="1611">
          <cell r="A1611">
            <v>1983</v>
          </cell>
          <cell r="C1611" t="str">
            <v>WV</v>
          </cell>
          <cell r="E1611">
            <v>1945058</v>
          </cell>
        </row>
        <row r="1612">
          <cell r="A1612">
            <v>1983</v>
          </cell>
          <cell r="C1612" t="str">
            <v>WI</v>
          </cell>
          <cell r="E1612">
            <v>4721438</v>
          </cell>
        </row>
        <row r="1613">
          <cell r="A1613">
            <v>1983</v>
          </cell>
          <cell r="C1613" t="str">
            <v>WY</v>
          </cell>
          <cell r="E1613">
            <v>510344</v>
          </cell>
        </row>
        <row r="1614">
          <cell r="A1614">
            <v>1982</v>
          </cell>
          <cell r="C1614" t="str">
            <v>AL</v>
          </cell>
          <cell r="E1614">
            <v>3925263</v>
          </cell>
        </row>
        <row r="1615">
          <cell r="A1615">
            <v>1982</v>
          </cell>
          <cell r="C1615" t="str">
            <v>AK</v>
          </cell>
          <cell r="E1615">
            <v>449606</v>
          </cell>
        </row>
        <row r="1616">
          <cell r="A1616">
            <v>1982</v>
          </cell>
          <cell r="C1616" t="str">
            <v>AZ</v>
          </cell>
          <cell r="E1616">
            <v>2889860</v>
          </cell>
        </row>
        <row r="1617">
          <cell r="A1617">
            <v>1982</v>
          </cell>
          <cell r="C1617" t="str">
            <v>AR</v>
          </cell>
          <cell r="E1617">
            <v>2294254</v>
          </cell>
        </row>
        <row r="1618">
          <cell r="A1618">
            <v>1982</v>
          </cell>
          <cell r="C1618" t="str">
            <v>CA</v>
          </cell>
          <cell r="E1618">
            <v>24820007</v>
          </cell>
        </row>
        <row r="1619">
          <cell r="A1619">
            <v>1982</v>
          </cell>
          <cell r="C1619" t="str">
            <v>CO</v>
          </cell>
          <cell r="E1619">
            <v>3061562</v>
          </cell>
        </row>
        <row r="1620">
          <cell r="A1620">
            <v>1982</v>
          </cell>
          <cell r="C1620" t="str">
            <v>CT</v>
          </cell>
          <cell r="E1620">
            <v>3139014</v>
          </cell>
        </row>
        <row r="1621">
          <cell r="A1621">
            <v>1982</v>
          </cell>
          <cell r="C1621" t="str">
            <v>DE</v>
          </cell>
          <cell r="E1621">
            <v>599148</v>
          </cell>
        </row>
        <row r="1622">
          <cell r="A1622">
            <v>1982</v>
          </cell>
          <cell r="C1622" t="str">
            <v>DC</v>
          </cell>
          <cell r="E1622">
            <v>634174</v>
          </cell>
        </row>
        <row r="1623">
          <cell r="A1623">
            <v>1982</v>
          </cell>
          <cell r="C1623" t="str">
            <v>FL</v>
          </cell>
          <cell r="E1623">
            <v>10471405</v>
          </cell>
        </row>
        <row r="1624">
          <cell r="A1624">
            <v>1982</v>
          </cell>
          <cell r="C1624" t="str">
            <v>GA</v>
          </cell>
          <cell r="E1624">
            <v>5649788</v>
          </cell>
        </row>
        <row r="1625">
          <cell r="A1625">
            <v>1982</v>
          </cell>
          <cell r="C1625" t="str">
            <v>HI</v>
          </cell>
          <cell r="E1625">
            <v>993780</v>
          </cell>
        </row>
        <row r="1626">
          <cell r="A1626">
            <v>1982</v>
          </cell>
          <cell r="C1626" t="str">
            <v>ID</v>
          </cell>
          <cell r="E1626">
            <v>973719</v>
          </cell>
        </row>
        <row r="1627">
          <cell r="A1627">
            <v>1982</v>
          </cell>
          <cell r="C1627" t="str">
            <v>IL</v>
          </cell>
          <cell r="E1627">
            <v>11423413</v>
          </cell>
        </row>
        <row r="1628">
          <cell r="A1628">
            <v>1982</v>
          </cell>
          <cell r="C1628" t="str">
            <v>IN</v>
          </cell>
          <cell r="E1628">
            <v>5467918</v>
          </cell>
        </row>
        <row r="1629">
          <cell r="A1629">
            <v>1982</v>
          </cell>
          <cell r="C1629" t="str">
            <v>IA</v>
          </cell>
          <cell r="E1629">
            <v>2888190</v>
          </cell>
        </row>
        <row r="1630">
          <cell r="A1630">
            <v>1982</v>
          </cell>
          <cell r="C1630" t="str">
            <v>KS</v>
          </cell>
          <cell r="E1630">
            <v>2401207</v>
          </cell>
        </row>
        <row r="1631">
          <cell r="A1631">
            <v>1982</v>
          </cell>
          <cell r="C1631" t="str">
            <v>KY</v>
          </cell>
          <cell r="E1631">
            <v>3683449</v>
          </cell>
        </row>
        <row r="1632">
          <cell r="A1632">
            <v>1982</v>
          </cell>
          <cell r="C1632" t="str">
            <v>LA</v>
          </cell>
          <cell r="E1632">
            <v>4352609</v>
          </cell>
        </row>
        <row r="1633">
          <cell r="A1633">
            <v>1982</v>
          </cell>
          <cell r="C1633" t="str">
            <v>ME</v>
          </cell>
          <cell r="E1633">
            <v>1136683</v>
          </cell>
        </row>
        <row r="1634">
          <cell r="A1634">
            <v>1982</v>
          </cell>
          <cell r="C1634" t="str">
            <v>MD</v>
          </cell>
          <cell r="E1634">
            <v>4282923</v>
          </cell>
        </row>
        <row r="1635">
          <cell r="A1635">
            <v>1982</v>
          </cell>
          <cell r="C1635" t="str">
            <v>MA</v>
          </cell>
          <cell r="E1635">
            <v>5771222</v>
          </cell>
        </row>
        <row r="1636">
          <cell r="A1636">
            <v>1982</v>
          </cell>
          <cell r="C1636" t="str">
            <v>MI</v>
          </cell>
          <cell r="E1636">
            <v>9115196</v>
          </cell>
        </row>
        <row r="1637">
          <cell r="A1637">
            <v>1982</v>
          </cell>
          <cell r="C1637" t="str">
            <v>MN</v>
          </cell>
          <cell r="E1637">
            <v>4131450</v>
          </cell>
        </row>
        <row r="1638">
          <cell r="A1638">
            <v>1982</v>
          </cell>
          <cell r="C1638" t="str">
            <v>MS</v>
          </cell>
          <cell r="E1638">
            <v>2556776</v>
          </cell>
        </row>
        <row r="1639">
          <cell r="A1639">
            <v>1982</v>
          </cell>
          <cell r="C1639" t="str">
            <v>MO</v>
          </cell>
          <cell r="E1639">
            <v>4929456</v>
          </cell>
        </row>
        <row r="1640">
          <cell r="A1640">
            <v>1982</v>
          </cell>
          <cell r="C1640" t="str">
            <v>MT</v>
          </cell>
          <cell r="E1640">
            <v>803984</v>
          </cell>
        </row>
        <row r="1641">
          <cell r="A1641">
            <v>1982</v>
          </cell>
          <cell r="C1641" t="str">
            <v>NE</v>
          </cell>
          <cell r="E1641">
            <v>1581776</v>
          </cell>
        </row>
        <row r="1642">
          <cell r="A1642">
            <v>1982</v>
          </cell>
          <cell r="C1642" t="str">
            <v>NV</v>
          </cell>
          <cell r="E1642">
            <v>881538</v>
          </cell>
        </row>
        <row r="1643">
          <cell r="A1643">
            <v>1982</v>
          </cell>
          <cell r="C1643" t="str">
            <v>NH</v>
          </cell>
          <cell r="E1643">
            <v>947720</v>
          </cell>
        </row>
        <row r="1644">
          <cell r="A1644">
            <v>1982</v>
          </cell>
          <cell r="C1644" t="str">
            <v>NJ</v>
          </cell>
          <cell r="E1644">
            <v>7430970</v>
          </cell>
        </row>
        <row r="1645">
          <cell r="A1645">
            <v>1982</v>
          </cell>
          <cell r="C1645" t="str">
            <v>NM</v>
          </cell>
          <cell r="E1645">
            <v>1363822</v>
          </cell>
        </row>
        <row r="1646">
          <cell r="A1646">
            <v>1982</v>
          </cell>
          <cell r="C1646" t="str">
            <v>NY</v>
          </cell>
          <cell r="E1646">
            <v>17589737</v>
          </cell>
        </row>
        <row r="1647">
          <cell r="A1647">
            <v>1982</v>
          </cell>
          <cell r="C1647" t="str">
            <v>NC</v>
          </cell>
          <cell r="E1647">
            <v>6019108</v>
          </cell>
        </row>
        <row r="1648">
          <cell r="A1648">
            <v>1982</v>
          </cell>
          <cell r="C1648" t="str">
            <v>ND</v>
          </cell>
          <cell r="E1648">
            <v>668972</v>
          </cell>
        </row>
        <row r="1649">
          <cell r="A1649">
            <v>1982</v>
          </cell>
          <cell r="C1649" t="str">
            <v>OH</v>
          </cell>
          <cell r="E1649">
            <v>10757085</v>
          </cell>
        </row>
        <row r="1650">
          <cell r="A1650">
            <v>1982</v>
          </cell>
          <cell r="C1650" t="str">
            <v>OK</v>
          </cell>
          <cell r="E1650">
            <v>3206129</v>
          </cell>
        </row>
        <row r="1651">
          <cell r="A1651">
            <v>1982</v>
          </cell>
          <cell r="C1651" t="str">
            <v>OR</v>
          </cell>
          <cell r="E1651">
            <v>2664919</v>
          </cell>
        </row>
        <row r="1652">
          <cell r="A1652">
            <v>1982</v>
          </cell>
          <cell r="C1652" t="str">
            <v>PA</v>
          </cell>
          <cell r="E1652">
            <v>11845146</v>
          </cell>
        </row>
        <row r="1653">
          <cell r="A1653">
            <v>1982</v>
          </cell>
          <cell r="C1653" t="str">
            <v>RI</v>
          </cell>
          <cell r="E1653">
            <v>954170</v>
          </cell>
        </row>
        <row r="1654">
          <cell r="A1654">
            <v>1982</v>
          </cell>
          <cell r="C1654" t="str">
            <v>SC</v>
          </cell>
          <cell r="E1654">
            <v>3207611</v>
          </cell>
        </row>
        <row r="1655">
          <cell r="A1655">
            <v>1982</v>
          </cell>
          <cell r="C1655" t="str">
            <v>SD</v>
          </cell>
          <cell r="E1655">
            <v>690597</v>
          </cell>
        </row>
        <row r="1656">
          <cell r="A1656">
            <v>1982</v>
          </cell>
          <cell r="C1656" t="str">
            <v>TN</v>
          </cell>
          <cell r="E1656">
            <v>4646043</v>
          </cell>
        </row>
        <row r="1657">
          <cell r="A1657">
            <v>1982</v>
          </cell>
          <cell r="C1657" t="str">
            <v>TX</v>
          </cell>
          <cell r="E1657">
            <v>15331408</v>
          </cell>
        </row>
        <row r="1658">
          <cell r="A1658">
            <v>1982</v>
          </cell>
          <cell r="C1658" t="str">
            <v>US</v>
          </cell>
          <cell r="E1658">
            <v>231664432</v>
          </cell>
        </row>
        <row r="1659">
          <cell r="A1659">
            <v>1982</v>
          </cell>
          <cell r="C1659" t="str">
            <v>UT</v>
          </cell>
          <cell r="E1659">
            <v>1558314</v>
          </cell>
        </row>
        <row r="1660">
          <cell r="A1660">
            <v>1982</v>
          </cell>
          <cell r="C1660" t="str">
            <v>VT</v>
          </cell>
          <cell r="E1660">
            <v>519108</v>
          </cell>
        </row>
        <row r="1661">
          <cell r="A1661">
            <v>1982</v>
          </cell>
          <cell r="C1661" t="str">
            <v>VA</v>
          </cell>
          <cell r="E1661">
            <v>5492785</v>
          </cell>
        </row>
        <row r="1662">
          <cell r="A1662">
            <v>1982</v>
          </cell>
          <cell r="C1662" t="str">
            <v>WA</v>
          </cell>
          <cell r="E1662">
            <v>4276551</v>
          </cell>
        </row>
        <row r="1663">
          <cell r="A1663">
            <v>1982</v>
          </cell>
          <cell r="C1663" t="str">
            <v>WV</v>
          </cell>
          <cell r="E1663">
            <v>1949605</v>
          </cell>
        </row>
        <row r="1664">
          <cell r="A1664">
            <v>1982</v>
          </cell>
          <cell r="C1664" t="str">
            <v>WI</v>
          </cell>
          <cell r="E1664">
            <v>4728862</v>
          </cell>
        </row>
        <row r="1665">
          <cell r="A1665">
            <v>1982</v>
          </cell>
          <cell r="C1665" t="str">
            <v>WY</v>
          </cell>
          <cell r="E1665">
            <v>506400</v>
          </cell>
        </row>
        <row r="1666">
          <cell r="A1666">
            <v>1981</v>
          </cell>
          <cell r="C1666" t="str">
            <v>AL</v>
          </cell>
          <cell r="E1666">
            <v>3918533</v>
          </cell>
        </row>
        <row r="1667">
          <cell r="A1667">
            <v>1981</v>
          </cell>
          <cell r="C1667" t="str">
            <v>AK</v>
          </cell>
          <cell r="E1667">
            <v>418493</v>
          </cell>
        </row>
        <row r="1668">
          <cell r="A1668">
            <v>1981</v>
          </cell>
          <cell r="C1668" t="str">
            <v>AZ</v>
          </cell>
          <cell r="E1668">
            <v>2810108</v>
          </cell>
        </row>
        <row r="1669">
          <cell r="A1669">
            <v>1981</v>
          </cell>
          <cell r="C1669" t="str">
            <v>AR</v>
          </cell>
          <cell r="E1669">
            <v>2293204</v>
          </cell>
        </row>
        <row r="1670">
          <cell r="A1670">
            <v>1981</v>
          </cell>
          <cell r="C1670" t="str">
            <v>CA</v>
          </cell>
          <cell r="E1670">
            <v>24285933</v>
          </cell>
        </row>
        <row r="1671">
          <cell r="A1671">
            <v>1981</v>
          </cell>
          <cell r="C1671" t="str">
            <v>CO</v>
          </cell>
          <cell r="E1671">
            <v>2977899</v>
          </cell>
        </row>
        <row r="1672">
          <cell r="A1672">
            <v>1981</v>
          </cell>
          <cell r="C1672" t="str">
            <v>CT</v>
          </cell>
          <cell r="E1672">
            <v>3128837</v>
          </cell>
        </row>
        <row r="1673">
          <cell r="A1673">
            <v>1981</v>
          </cell>
          <cell r="C1673" t="str">
            <v>DE</v>
          </cell>
          <cell r="E1673">
            <v>595974</v>
          </cell>
        </row>
        <row r="1674">
          <cell r="A1674">
            <v>1981</v>
          </cell>
          <cell r="C1674" t="str">
            <v>DC</v>
          </cell>
          <cell r="E1674">
            <v>636893</v>
          </cell>
        </row>
        <row r="1675">
          <cell r="A1675">
            <v>1981</v>
          </cell>
          <cell r="C1675" t="str">
            <v>FL</v>
          </cell>
          <cell r="E1675">
            <v>10192775</v>
          </cell>
        </row>
        <row r="1676">
          <cell r="A1676">
            <v>1981</v>
          </cell>
          <cell r="C1676" t="str">
            <v>GA</v>
          </cell>
          <cell r="E1676">
            <v>5568346</v>
          </cell>
        </row>
        <row r="1677">
          <cell r="A1677">
            <v>1981</v>
          </cell>
          <cell r="C1677" t="str">
            <v>HI</v>
          </cell>
          <cell r="E1677">
            <v>978195</v>
          </cell>
        </row>
        <row r="1678">
          <cell r="A1678">
            <v>1981</v>
          </cell>
          <cell r="C1678" t="str">
            <v>ID</v>
          </cell>
          <cell r="E1678">
            <v>962204</v>
          </cell>
        </row>
        <row r="1679">
          <cell r="A1679">
            <v>1981</v>
          </cell>
          <cell r="C1679" t="str">
            <v>IL</v>
          </cell>
          <cell r="E1679">
            <v>11443461</v>
          </cell>
        </row>
        <row r="1680">
          <cell r="A1680">
            <v>1981</v>
          </cell>
          <cell r="C1680" t="str">
            <v>IN</v>
          </cell>
          <cell r="E1680">
            <v>5480440</v>
          </cell>
        </row>
        <row r="1681">
          <cell r="A1681">
            <v>1981</v>
          </cell>
          <cell r="C1681" t="str">
            <v>IA</v>
          </cell>
          <cell r="E1681">
            <v>2907985</v>
          </cell>
        </row>
        <row r="1682">
          <cell r="A1682">
            <v>1981</v>
          </cell>
          <cell r="C1682" t="str">
            <v>KS</v>
          </cell>
          <cell r="E1682">
            <v>2384853</v>
          </cell>
        </row>
        <row r="1683">
          <cell r="A1683">
            <v>1981</v>
          </cell>
          <cell r="C1683" t="str">
            <v>KY</v>
          </cell>
          <cell r="E1683">
            <v>3670395</v>
          </cell>
        </row>
        <row r="1684">
          <cell r="A1684">
            <v>1981</v>
          </cell>
          <cell r="C1684" t="str">
            <v>LA</v>
          </cell>
          <cell r="E1684">
            <v>4283297</v>
          </cell>
        </row>
        <row r="1685">
          <cell r="A1685">
            <v>1981</v>
          </cell>
          <cell r="C1685" t="str">
            <v>ME</v>
          </cell>
          <cell r="E1685">
            <v>1133033</v>
          </cell>
        </row>
        <row r="1686">
          <cell r="A1686">
            <v>1981</v>
          </cell>
          <cell r="C1686" t="str">
            <v>MD</v>
          </cell>
          <cell r="E1686">
            <v>4261905</v>
          </cell>
        </row>
        <row r="1687">
          <cell r="A1687">
            <v>1981</v>
          </cell>
          <cell r="C1687" t="str">
            <v>MA</v>
          </cell>
          <cell r="E1687">
            <v>5768685</v>
          </cell>
        </row>
        <row r="1688">
          <cell r="A1688">
            <v>1981</v>
          </cell>
          <cell r="C1688" t="str">
            <v>MI</v>
          </cell>
          <cell r="E1688">
            <v>9209287</v>
          </cell>
        </row>
        <row r="1689">
          <cell r="A1689">
            <v>1981</v>
          </cell>
          <cell r="C1689" t="str">
            <v>MN</v>
          </cell>
          <cell r="E1689">
            <v>4111733</v>
          </cell>
        </row>
        <row r="1690">
          <cell r="A1690">
            <v>1981</v>
          </cell>
          <cell r="C1690" t="str">
            <v>MS</v>
          </cell>
          <cell r="E1690">
            <v>2539032</v>
          </cell>
        </row>
        <row r="1691">
          <cell r="A1691">
            <v>1981</v>
          </cell>
          <cell r="C1691" t="str">
            <v>MO</v>
          </cell>
          <cell r="E1691">
            <v>4932069</v>
          </cell>
        </row>
        <row r="1692">
          <cell r="A1692">
            <v>1981</v>
          </cell>
          <cell r="C1692" t="str">
            <v>MT</v>
          </cell>
          <cell r="E1692">
            <v>795325</v>
          </cell>
        </row>
        <row r="1693">
          <cell r="A1693">
            <v>1981</v>
          </cell>
          <cell r="C1693" t="str">
            <v>NE</v>
          </cell>
          <cell r="E1693">
            <v>1578517</v>
          </cell>
        </row>
        <row r="1694">
          <cell r="A1694">
            <v>1981</v>
          </cell>
          <cell r="C1694" t="str">
            <v>NV</v>
          </cell>
          <cell r="E1694">
            <v>847656</v>
          </cell>
        </row>
        <row r="1695">
          <cell r="A1695">
            <v>1981</v>
          </cell>
          <cell r="C1695" t="str">
            <v>NH</v>
          </cell>
          <cell r="E1695">
            <v>936621</v>
          </cell>
        </row>
        <row r="1696">
          <cell r="A1696">
            <v>1981</v>
          </cell>
          <cell r="C1696" t="str">
            <v>NJ</v>
          </cell>
          <cell r="E1696">
            <v>7407471</v>
          </cell>
        </row>
        <row r="1697">
          <cell r="A1697">
            <v>1981</v>
          </cell>
          <cell r="C1697" t="str">
            <v>NM</v>
          </cell>
          <cell r="E1697">
            <v>1332747</v>
          </cell>
        </row>
        <row r="1698">
          <cell r="A1698">
            <v>1981</v>
          </cell>
          <cell r="C1698" t="str">
            <v>NY</v>
          </cell>
          <cell r="E1698">
            <v>17567731</v>
          </cell>
        </row>
        <row r="1699">
          <cell r="A1699">
            <v>1981</v>
          </cell>
          <cell r="C1699" t="str">
            <v>NC</v>
          </cell>
          <cell r="E1699">
            <v>5956653</v>
          </cell>
        </row>
        <row r="1700">
          <cell r="A1700">
            <v>1981</v>
          </cell>
          <cell r="C1700" t="str">
            <v>ND</v>
          </cell>
          <cell r="E1700">
            <v>659504</v>
          </cell>
        </row>
        <row r="1701">
          <cell r="A1701">
            <v>1981</v>
          </cell>
          <cell r="C1701" t="str">
            <v>OH</v>
          </cell>
          <cell r="E1701">
            <v>10788336</v>
          </cell>
        </row>
        <row r="1702">
          <cell r="A1702">
            <v>1981</v>
          </cell>
          <cell r="C1702" t="str">
            <v>OK</v>
          </cell>
          <cell r="E1702">
            <v>3096159</v>
          </cell>
        </row>
        <row r="1703">
          <cell r="A1703">
            <v>1981</v>
          </cell>
          <cell r="C1703" t="str">
            <v>OR</v>
          </cell>
          <cell r="E1703">
            <v>2667985</v>
          </cell>
        </row>
        <row r="1704">
          <cell r="A1704">
            <v>1981</v>
          </cell>
          <cell r="C1704" t="str">
            <v>PA</v>
          </cell>
          <cell r="E1704">
            <v>11858569</v>
          </cell>
        </row>
        <row r="1705">
          <cell r="A1705">
            <v>1981</v>
          </cell>
          <cell r="C1705" t="str">
            <v>RI</v>
          </cell>
          <cell r="E1705">
            <v>953012</v>
          </cell>
        </row>
        <row r="1706">
          <cell r="A1706">
            <v>1981</v>
          </cell>
          <cell r="C1706" t="str">
            <v>SC</v>
          </cell>
          <cell r="E1706">
            <v>3179255</v>
          </cell>
        </row>
        <row r="1707">
          <cell r="A1707">
            <v>1981</v>
          </cell>
          <cell r="C1707" t="str">
            <v>SD</v>
          </cell>
          <cell r="E1707">
            <v>689584</v>
          </cell>
        </row>
        <row r="1708">
          <cell r="A1708">
            <v>1981</v>
          </cell>
          <cell r="C1708" t="str">
            <v>TN</v>
          </cell>
          <cell r="E1708">
            <v>4627662</v>
          </cell>
        </row>
        <row r="1709">
          <cell r="A1709">
            <v>1981</v>
          </cell>
          <cell r="C1709" t="str">
            <v>TX</v>
          </cell>
          <cell r="E1709">
            <v>14746318</v>
          </cell>
        </row>
        <row r="1710">
          <cell r="A1710">
            <v>1981</v>
          </cell>
          <cell r="C1710" t="str">
            <v>US</v>
          </cell>
          <cell r="E1710">
            <v>229465744</v>
          </cell>
        </row>
        <row r="1711">
          <cell r="A1711">
            <v>1981</v>
          </cell>
          <cell r="C1711" t="str">
            <v>UT</v>
          </cell>
          <cell r="E1711">
            <v>1515472</v>
          </cell>
        </row>
        <row r="1712">
          <cell r="A1712">
            <v>1981</v>
          </cell>
          <cell r="C1712" t="str">
            <v>VT</v>
          </cell>
          <cell r="E1712">
            <v>515594</v>
          </cell>
        </row>
        <row r="1713">
          <cell r="A1713">
            <v>1981</v>
          </cell>
          <cell r="C1713" t="str">
            <v>VA</v>
          </cell>
          <cell r="E1713">
            <v>5444094</v>
          </cell>
        </row>
        <row r="1714">
          <cell r="A1714">
            <v>1981</v>
          </cell>
          <cell r="C1714" t="str">
            <v>WA</v>
          </cell>
          <cell r="E1714">
            <v>4235728</v>
          </cell>
        </row>
        <row r="1715">
          <cell r="A1715">
            <v>1981</v>
          </cell>
          <cell r="C1715" t="str">
            <v>WV</v>
          </cell>
          <cell r="E1715">
            <v>1954125</v>
          </cell>
        </row>
        <row r="1716">
          <cell r="A1716">
            <v>1981</v>
          </cell>
          <cell r="C1716" t="str">
            <v>WI</v>
          </cell>
          <cell r="E1716">
            <v>4726345</v>
          </cell>
        </row>
        <row r="1717">
          <cell r="A1717">
            <v>1981</v>
          </cell>
          <cell r="C1717" t="str">
            <v>WY</v>
          </cell>
          <cell r="E1717">
            <v>491712</v>
          </cell>
        </row>
        <row r="1718">
          <cell r="A1718">
            <v>1980</v>
          </cell>
          <cell r="C1718" t="str">
            <v>AL</v>
          </cell>
          <cell r="E1718">
            <v>3900368</v>
          </cell>
        </row>
        <row r="1719">
          <cell r="A1719">
            <v>1980</v>
          </cell>
          <cell r="C1719" t="str">
            <v>AK</v>
          </cell>
          <cell r="E1719">
            <v>405315</v>
          </cell>
        </row>
        <row r="1720">
          <cell r="A1720">
            <v>1980</v>
          </cell>
          <cell r="C1720" t="str">
            <v>AZ</v>
          </cell>
          <cell r="E1720">
            <v>2737774</v>
          </cell>
        </row>
        <row r="1721">
          <cell r="A1721">
            <v>1980</v>
          </cell>
          <cell r="C1721" t="str">
            <v>AR</v>
          </cell>
          <cell r="E1721">
            <v>2288738</v>
          </cell>
        </row>
        <row r="1722">
          <cell r="A1722">
            <v>1980</v>
          </cell>
          <cell r="C1722" t="str">
            <v>CA</v>
          </cell>
          <cell r="E1722">
            <v>23800800</v>
          </cell>
        </row>
        <row r="1723">
          <cell r="A1723">
            <v>1980</v>
          </cell>
          <cell r="C1723" t="str">
            <v>CO</v>
          </cell>
          <cell r="E1723">
            <v>2908803</v>
          </cell>
        </row>
        <row r="1724">
          <cell r="A1724">
            <v>1980</v>
          </cell>
          <cell r="C1724" t="str">
            <v>CT</v>
          </cell>
          <cell r="E1724">
            <v>3113174</v>
          </cell>
        </row>
        <row r="1725">
          <cell r="A1725">
            <v>1980</v>
          </cell>
          <cell r="C1725" t="str">
            <v>DE</v>
          </cell>
          <cell r="E1725">
            <v>594919</v>
          </cell>
        </row>
        <row r="1726">
          <cell r="A1726">
            <v>1980</v>
          </cell>
          <cell r="C1726" t="str">
            <v>DC</v>
          </cell>
          <cell r="E1726">
            <v>638284</v>
          </cell>
        </row>
        <row r="1727">
          <cell r="A1727">
            <v>1980</v>
          </cell>
          <cell r="C1727" t="str">
            <v>FL</v>
          </cell>
          <cell r="E1727">
            <v>9839835</v>
          </cell>
        </row>
        <row r="1728">
          <cell r="A1728">
            <v>1980</v>
          </cell>
          <cell r="C1728" t="str">
            <v>GA</v>
          </cell>
          <cell r="E1728">
            <v>5486174</v>
          </cell>
        </row>
        <row r="1729">
          <cell r="A1729">
            <v>1980</v>
          </cell>
          <cell r="C1729" t="str">
            <v>HI</v>
          </cell>
          <cell r="E1729">
            <v>967710</v>
          </cell>
        </row>
        <row r="1730">
          <cell r="A1730">
            <v>1980</v>
          </cell>
          <cell r="C1730" t="str">
            <v>ID</v>
          </cell>
          <cell r="E1730">
            <v>947983</v>
          </cell>
        </row>
        <row r="1731">
          <cell r="A1731">
            <v>1980</v>
          </cell>
          <cell r="C1731" t="str">
            <v>IL</v>
          </cell>
          <cell r="E1731">
            <v>11434702</v>
          </cell>
        </row>
        <row r="1732">
          <cell r="A1732">
            <v>1980</v>
          </cell>
          <cell r="C1732" t="str">
            <v>IN</v>
          </cell>
          <cell r="E1732">
            <v>5490721</v>
          </cell>
        </row>
        <row r="1733">
          <cell r="A1733">
            <v>1980</v>
          </cell>
          <cell r="C1733" t="str">
            <v>IA</v>
          </cell>
          <cell r="E1733">
            <v>2914018</v>
          </cell>
        </row>
        <row r="1734">
          <cell r="A1734">
            <v>1980</v>
          </cell>
          <cell r="C1734" t="str">
            <v>KS</v>
          </cell>
          <cell r="E1734">
            <v>2369039</v>
          </cell>
        </row>
        <row r="1735">
          <cell r="A1735">
            <v>1980</v>
          </cell>
          <cell r="C1735" t="str">
            <v>KY</v>
          </cell>
          <cell r="E1735">
            <v>3664221</v>
          </cell>
        </row>
        <row r="1736">
          <cell r="A1736">
            <v>1980</v>
          </cell>
          <cell r="C1736" t="str">
            <v>LA</v>
          </cell>
          <cell r="E1736">
            <v>4223101</v>
          </cell>
        </row>
        <row r="1737">
          <cell r="A1737">
            <v>1980</v>
          </cell>
          <cell r="C1737" t="str">
            <v>ME</v>
          </cell>
          <cell r="E1737">
            <v>1126860</v>
          </cell>
        </row>
        <row r="1738">
          <cell r="A1738">
            <v>1980</v>
          </cell>
          <cell r="C1738" t="str">
            <v>MD</v>
          </cell>
          <cell r="E1738">
            <v>4227643</v>
          </cell>
        </row>
        <row r="1739">
          <cell r="A1739">
            <v>1980</v>
          </cell>
          <cell r="C1739" t="str">
            <v>MA</v>
          </cell>
          <cell r="E1739">
            <v>5746075</v>
          </cell>
        </row>
        <row r="1740">
          <cell r="A1740">
            <v>1980</v>
          </cell>
          <cell r="C1740" t="str">
            <v>MI</v>
          </cell>
          <cell r="E1740">
            <v>9255553</v>
          </cell>
        </row>
        <row r="1741">
          <cell r="A1741">
            <v>1980</v>
          </cell>
          <cell r="C1741" t="str">
            <v>MN</v>
          </cell>
          <cell r="E1741">
            <v>4085017</v>
          </cell>
        </row>
        <row r="1742">
          <cell r="A1742">
            <v>1980</v>
          </cell>
          <cell r="C1742" t="str">
            <v>MS</v>
          </cell>
          <cell r="E1742">
            <v>2525342</v>
          </cell>
        </row>
        <row r="1743">
          <cell r="A1743">
            <v>1980</v>
          </cell>
          <cell r="C1743" t="str">
            <v>MO</v>
          </cell>
          <cell r="E1743">
            <v>4921966</v>
          </cell>
        </row>
        <row r="1744">
          <cell r="A1744">
            <v>1980</v>
          </cell>
          <cell r="C1744" t="str">
            <v>MT</v>
          </cell>
          <cell r="E1744">
            <v>788752</v>
          </cell>
        </row>
        <row r="1745">
          <cell r="A1745">
            <v>1980</v>
          </cell>
          <cell r="C1745" t="str">
            <v>NE</v>
          </cell>
          <cell r="E1745">
            <v>1572296</v>
          </cell>
        </row>
        <row r="1746">
          <cell r="A1746">
            <v>1980</v>
          </cell>
          <cell r="C1746" t="str">
            <v>NV</v>
          </cell>
          <cell r="E1746">
            <v>810215</v>
          </cell>
        </row>
        <row r="1747">
          <cell r="A1747">
            <v>1980</v>
          </cell>
          <cell r="C1747" t="str">
            <v>NH</v>
          </cell>
          <cell r="E1747">
            <v>924250</v>
          </cell>
        </row>
        <row r="1748">
          <cell r="A1748">
            <v>1980</v>
          </cell>
          <cell r="C1748" t="str">
            <v>NJ</v>
          </cell>
          <cell r="E1748">
            <v>7376330</v>
          </cell>
        </row>
        <row r="1749">
          <cell r="A1749">
            <v>1980</v>
          </cell>
          <cell r="C1749" t="str">
            <v>NM</v>
          </cell>
          <cell r="E1749">
            <v>1309400</v>
          </cell>
        </row>
        <row r="1750">
          <cell r="A1750">
            <v>1980</v>
          </cell>
          <cell r="C1750" t="str">
            <v>NY</v>
          </cell>
          <cell r="E1750">
            <v>17566754</v>
          </cell>
        </row>
        <row r="1751">
          <cell r="A1751">
            <v>1980</v>
          </cell>
          <cell r="C1751" t="str">
            <v>NC</v>
          </cell>
          <cell r="E1751">
            <v>5898980</v>
          </cell>
        </row>
        <row r="1752">
          <cell r="A1752">
            <v>1980</v>
          </cell>
          <cell r="C1752" t="str">
            <v>ND</v>
          </cell>
          <cell r="E1752">
            <v>654380</v>
          </cell>
        </row>
        <row r="1753">
          <cell r="A1753">
            <v>1980</v>
          </cell>
          <cell r="C1753" t="str">
            <v>OH</v>
          </cell>
          <cell r="E1753">
            <v>10800650</v>
          </cell>
        </row>
        <row r="1754">
          <cell r="A1754">
            <v>1980</v>
          </cell>
          <cell r="C1754" t="str">
            <v>OK</v>
          </cell>
          <cell r="E1754">
            <v>3040758</v>
          </cell>
        </row>
        <row r="1755">
          <cell r="A1755">
            <v>1980</v>
          </cell>
          <cell r="C1755" t="str">
            <v>OR</v>
          </cell>
          <cell r="E1755">
            <v>2641218</v>
          </cell>
        </row>
        <row r="1756">
          <cell r="A1756">
            <v>1980</v>
          </cell>
          <cell r="C1756" t="str">
            <v>PA</v>
          </cell>
          <cell r="E1756">
            <v>11868305</v>
          </cell>
        </row>
        <row r="1757">
          <cell r="A1757">
            <v>1980</v>
          </cell>
          <cell r="C1757" t="str">
            <v>RI</v>
          </cell>
          <cell r="E1757">
            <v>948773</v>
          </cell>
        </row>
        <row r="1758">
          <cell r="A1758">
            <v>1980</v>
          </cell>
          <cell r="C1758" t="str">
            <v>SC</v>
          </cell>
          <cell r="E1758">
            <v>3134502</v>
          </cell>
        </row>
        <row r="1759">
          <cell r="A1759">
            <v>1980</v>
          </cell>
          <cell r="C1759" t="str">
            <v>SD</v>
          </cell>
          <cell r="E1759">
            <v>690851</v>
          </cell>
        </row>
        <row r="1760">
          <cell r="A1760">
            <v>1980</v>
          </cell>
          <cell r="C1760" t="str">
            <v>TN</v>
          </cell>
          <cell r="E1760">
            <v>4600252</v>
          </cell>
        </row>
        <row r="1761">
          <cell r="A1761">
            <v>1980</v>
          </cell>
          <cell r="C1761" t="str">
            <v>TX</v>
          </cell>
          <cell r="E1761">
            <v>14338208</v>
          </cell>
        </row>
        <row r="1762">
          <cell r="A1762">
            <v>1980</v>
          </cell>
          <cell r="C1762" t="str">
            <v>US</v>
          </cell>
          <cell r="E1762">
            <v>227224719</v>
          </cell>
        </row>
        <row r="1763">
          <cell r="A1763">
            <v>1980</v>
          </cell>
          <cell r="C1763" t="str">
            <v>UT</v>
          </cell>
          <cell r="E1763">
            <v>1472595</v>
          </cell>
        </row>
        <row r="1764">
          <cell r="A1764">
            <v>1980</v>
          </cell>
          <cell r="C1764" t="str">
            <v>VT</v>
          </cell>
          <cell r="E1764">
            <v>512524</v>
          </cell>
        </row>
        <row r="1765">
          <cell r="A1765">
            <v>1980</v>
          </cell>
          <cell r="C1765" t="str">
            <v>VA</v>
          </cell>
          <cell r="E1765">
            <v>5368334</v>
          </cell>
        </row>
        <row r="1766">
          <cell r="A1766">
            <v>1980</v>
          </cell>
          <cell r="C1766" t="str">
            <v>WA</v>
          </cell>
          <cell r="E1766">
            <v>4154678</v>
          </cell>
        </row>
        <row r="1767">
          <cell r="A1767">
            <v>1980</v>
          </cell>
          <cell r="C1767" t="str">
            <v>WV</v>
          </cell>
          <cell r="E1767">
            <v>1951349</v>
          </cell>
        </row>
        <row r="1768">
          <cell r="A1768">
            <v>1980</v>
          </cell>
          <cell r="C1768" t="str">
            <v>WI</v>
          </cell>
          <cell r="E1768">
            <v>4712045</v>
          </cell>
        </row>
        <row r="1769">
          <cell r="A1769">
            <v>1980</v>
          </cell>
          <cell r="C1769" t="str">
            <v>WY</v>
          </cell>
          <cell r="E1769">
            <v>474185</v>
          </cell>
        </row>
        <row r="1770">
          <cell r="A1770">
            <v>1979</v>
          </cell>
          <cell r="C1770" t="str">
            <v>AL</v>
          </cell>
          <cell r="E1770">
            <v>3869444</v>
          </cell>
        </row>
        <row r="1771">
          <cell r="A1771">
            <v>1979</v>
          </cell>
          <cell r="C1771" t="str">
            <v>AK</v>
          </cell>
          <cell r="E1771">
            <v>403544</v>
          </cell>
        </row>
        <row r="1772">
          <cell r="A1772">
            <v>1979</v>
          </cell>
          <cell r="C1772" t="str">
            <v>AZ</v>
          </cell>
          <cell r="E1772">
            <v>2638582</v>
          </cell>
        </row>
        <row r="1773">
          <cell r="A1773">
            <v>1979</v>
          </cell>
          <cell r="C1773" t="str">
            <v>AR</v>
          </cell>
          <cell r="E1773">
            <v>2269115</v>
          </cell>
        </row>
        <row r="1774">
          <cell r="A1774">
            <v>1979</v>
          </cell>
          <cell r="C1774" t="str">
            <v>CA</v>
          </cell>
          <cell r="E1774">
            <v>23255069</v>
          </cell>
        </row>
        <row r="1775">
          <cell r="A1775">
            <v>1979</v>
          </cell>
          <cell r="C1775" t="str">
            <v>CO</v>
          </cell>
          <cell r="E1775">
            <v>2849181</v>
          </cell>
        </row>
        <row r="1776">
          <cell r="A1776">
            <v>1979</v>
          </cell>
          <cell r="C1776" t="str">
            <v>CT</v>
          </cell>
          <cell r="E1776">
            <v>3099907</v>
          </cell>
        </row>
        <row r="1777">
          <cell r="A1777">
            <v>1979</v>
          </cell>
          <cell r="C1777" t="str">
            <v>DE</v>
          </cell>
          <cell r="E1777">
            <v>598830</v>
          </cell>
        </row>
        <row r="1778">
          <cell r="A1778">
            <v>1979</v>
          </cell>
          <cell r="C1778" t="str">
            <v>DC</v>
          </cell>
          <cell r="E1778">
            <v>655616</v>
          </cell>
        </row>
        <row r="1779">
          <cell r="A1779">
            <v>1979</v>
          </cell>
          <cell r="C1779" t="str">
            <v>FL</v>
          </cell>
          <cell r="E1779">
            <v>9470585</v>
          </cell>
        </row>
        <row r="1780">
          <cell r="A1780">
            <v>1979</v>
          </cell>
          <cell r="C1780" t="str">
            <v>GA</v>
          </cell>
          <cell r="E1780">
            <v>5391265</v>
          </cell>
        </row>
        <row r="1781">
          <cell r="A1781">
            <v>1979</v>
          </cell>
          <cell r="C1781" t="str">
            <v>HI</v>
          </cell>
          <cell r="E1781">
            <v>950050</v>
          </cell>
        </row>
        <row r="1782">
          <cell r="A1782">
            <v>1979</v>
          </cell>
          <cell r="C1782" t="str">
            <v>ID</v>
          </cell>
          <cell r="E1782">
            <v>932636</v>
          </cell>
        </row>
        <row r="1783">
          <cell r="A1783">
            <v>1979</v>
          </cell>
          <cell r="C1783" t="str">
            <v>IL</v>
          </cell>
          <cell r="E1783">
            <v>11422782</v>
          </cell>
        </row>
        <row r="1784">
          <cell r="A1784">
            <v>1979</v>
          </cell>
          <cell r="C1784" t="str">
            <v>IN</v>
          </cell>
          <cell r="E1784">
            <v>5474909</v>
          </cell>
        </row>
        <row r="1785">
          <cell r="A1785">
            <v>1979</v>
          </cell>
          <cell r="C1785" t="str">
            <v>IA</v>
          </cell>
          <cell r="E1785">
            <v>2916803</v>
          </cell>
        </row>
        <row r="1786">
          <cell r="A1786">
            <v>1979</v>
          </cell>
          <cell r="C1786" t="str">
            <v>KS</v>
          </cell>
          <cell r="E1786">
            <v>2347370</v>
          </cell>
        </row>
        <row r="1787">
          <cell r="A1787">
            <v>1979</v>
          </cell>
          <cell r="C1787" t="str">
            <v>KY</v>
          </cell>
          <cell r="E1787">
            <v>3643655</v>
          </cell>
        </row>
        <row r="1788">
          <cell r="A1788">
            <v>1979</v>
          </cell>
          <cell r="C1788" t="str">
            <v>LA</v>
          </cell>
          <cell r="E1788">
            <v>4139316</v>
          </cell>
        </row>
        <row r="1789">
          <cell r="A1789">
            <v>1979</v>
          </cell>
          <cell r="C1789" t="str">
            <v>ME</v>
          </cell>
          <cell r="E1789">
            <v>1124927</v>
          </cell>
        </row>
        <row r="1790">
          <cell r="A1790">
            <v>1979</v>
          </cell>
          <cell r="C1790" t="str">
            <v>MD</v>
          </cell>
          <cell r="E1790">
            <v>4223398</v>
          </cell>
        </row>
        <row r="1791">
          <cell r="A1791">
            <v>1979</v>
          </cell>
          <cell r="C1791" t="str">
            <v>MA</v>
          </cell>
          <cell r="E1791">
            <v>5746188</v>
          </cell>
        </row>
        <row r="1792">
          <cell r="A1792">
            <v>1979</v>
          </cell>
          <cell r="C1792" t="str">
            <v>MI</v>
          </cell>
          <cell r="E1792">
            <v>9248814</v>
          </cell>
        </row>
        <row r="1793">
          <cell r="A1793">
            <v>1979</v>
          </cell>
          <cell r="C1793" t="str">
            <v>MN</v>
          </cell>
          <cell r="E1793">
            <v>4038150</v>
          </cell>
        </row>
        <row r="1794">
          <cell r="A1794">
            <v>1979</v>
          </cell>
          <cell r="C1794" t="str">
            <v>MS</v>
          </cell>
          <cell r="E1794">
            <v>2507967</v>
          </cell>
        </row>
        <row r="1795">
          <cell r="A1795">
            <v>1979</v>
          </cell>
          <cell r="C1795" t="str">
            <v>MO</v>
          </cell>
          <cell r="E1795">
            <v>4889327</v>
          </cell>
        </row>
        <row r="1796">
          <cell r="A1796">
            <v>1979</v>
          </cell>
          <cell r="C1796" t="str">
            <v>MT</v>
          </cell>
          <cell r="E1796">
            <v>789167</v>
          </cell>
        </row>
        <row r="1797">
          <cell r="A1797">
            <v>1979</v>
          </cell>
          <cell r="C1797" t="str">
            <v>NE</v>
          </cell>
          <cell r="E1797">
            <v>1564356</v>
          </cell>
        </row>
        <row r="1798">
          <cell r="A1798">
            <v>1979</v>
          </cell>
          <cell r="C1798" t="str">
            <v>NV</v>
          </cell>
          <cell r="E1798">
            <v>765121</v>
          </cell>
        </row>
        <row r="1799">
          <cell r="A1799">
            <v>1979</v>
          </cell>
          <cell r="C1799" t="str">
            <v>NH</v>
          </cell>
          <cell r="E1799">
            <v>911893</v>
          </cell>
        </row>
        <row r="1800">
          <cell r="A1800">
            <v>1979</v>
          </cell>
          <cell r="C1800" t="str">
            <v>NJ</v>
          </cell>
          <cell r="E1800">
            <v>7373048</v>
          </cell>
        </row>
        <row r="1801">
          <cell r="A1801">
            <v>1979</v>
          </cell>
          <cell r="C1801" t="str">
            <v>NM</v>
          </cell>
          <cell r="E1801">
            <v>1280539</v>
          </cell>
        </row>
        <row r="1802">
          <cell r="A1802">
            <v>1979</v>
          </cell>
          <cell r="C1802" t="str">
            <v>NY</v>
          </cell>
          <cell r="E1802">
            <v>17633646</v>
          </cell>
        </row>
        <row r="1803">
          <cell r="A1803">
            <v>1979</v>
          </cell>
          <cell r="C1803" t="str">
            <v>NC</v>
          </cell>
          <cell r="E1803">
            <v>5801563</v>
          </cell>
        </row>
        <row r="1804">
          <cell r="A1804">
            <v>1979</v>
          </cell>
          <cell r="C1804" t="str">
            <v>ND</v>
          </cell>
          <cell r="E1804">
            <v>652152</v>
          </cell>
        </row>
        <row r="1805">
          <cell r="A1805">
            <v>1979</v>
          </cell>
          <cell r="C1805" t="str">
            <v>OH</v>
          </cell>
          <cell r="E1805">
            <v>10798562</v>
          </cell>
        </row>
        <row r="1806">
          <cell r="A1806">
            <v>1979</v>
          </cell>
          <cell r="C1806" t="str">
            <v>OK</v>
          </cell>
          <cell r="E1806">
            <v>2970080</v>
          </cell>
        </row>
        <row r="1807">
          <cell r="A1807">
            <v>1979</v>
          </cell>
          <cell r="C1807" t="str">
            <v>OR</v>
          </cell>
          <cell r="E1807">
            <v>2578312</v>
          </cell>
        </row>
        <row r="1808">
          <cell r="A1808">
            <v>1979</v>
          </cell>
          <cell r="C1808" t="str">
            <v>PA</v>
          </cell>
          <cell r="E1808">
            <v>11873563</v>
          </cell>
        </row>
        <row r="1809">
          <cell r="A1809">
            <v>1979</v>
          </cell>
          <cell r="C1809" t="str">
            <v>RI</v>
          </cell>
          <cell r="E1809">
            <v>956643</v>
          </cell>
        </row>
        <row r="1810">
          <cell r="A1810">
            <v>1979</v>
          </cell>
          <cell r="C1810" t="str">
            <v>SC</v>
          </cell>
          <cell r="E1810">
            <v>3086885</v>
          </cell>
        </row>
        <row r="1811">
          <cell r="A1811">
            <v>1979</v>
          </cell>
          <cell r="C1811" t="str">
            <v>SD</v>
          </cell>
          <cell r="E1811">
            <v>689018</v>
          </cell>
        </row>
        <row r="1812">
          <cell r="A1812">
            <v>1979</v>
          </cell>
          <cell r="C1812" t="str">
            <v>TN</v>
          </cell>
          <cell r="E1812">
            <v>4533297</v>
          </cell>
        </row>
        <row r="1813">
          <cell r="A1813">
            <v>1979</v>
          </cell>
          <cell r="C1813" t="str">
            <v>TX</v>
          </cell>
          <cell r="E1813">
            <v>13887312</v>
          </cell>
        </row>
        <row r="1814">
          <cell r="A1814">
            <v>1979</v>
          </cell>
          <cell r="C1814" t="str">
            <v>US</v>
          </cell>
          <cell r="E1814">
            <v>224568579</v>
          </cell>
        </row>
        <row r="1815">
          <cell r="A1815">
            <v>1979</v>
          </cell>
          <cell r="C1815" t="str">
            <v>UT</v>
          </cell>
          <cell r="E1815">
            <v>1416094</v>
          </cell>
        </row>
        <row r="1816">
          <cell r="A1816">
            <v>1979</v>
          </cell>
          <cell r="C1816" t="str">
            <v>VT</v>
          </cell>
          <cell r="E1816">
            <v>505711</v>
          </cell>
        </row>
        <row r="1817">
          <cell r="A1817">
            <v>1979</v>
          </cell>
          <cell r="C1817" t="str">
            <v>VA</v>
          </cell>
          <cell r="E1817">
            <v>5324533</v>
          </cell>
        </row>
        <row r="1818">
          <cell r="A1818">
            <v>1979</v>
          </cell>
          <cell r="C1818" t="str">
            <v>WA</v>
          </cell>
          <cell r="E1818">
            <v>4012831</v>
          </cell>
        </row>
        <row r="1819">
          <cell r="A1819">
            <v>1979</v>
          </cell>
          <cell r="C1819" t="str">
            <v>WV</v>
          </cell>
          <cell r="E1819">
            <v>1939062</v>
          </cell>
        </row>
        <row r="1820">
          <cell r="A1820">
            <v>1979</v>
          </cell>
          <cell r="C1820" t="str">
            <v>WI</v>
          </cell>
          <cell r="E1820">
            <v>4665911</v>
          </cell>
        </row>
        <row r="1821">
          <cell r="A1821">
            <v>1979</v>
          </cell>
          <cell r="C1821" t="str">
            <v>WY</v>
          </cell>
          <cell r="E1821">
            <v>451850</v>
          </cell>
        </row>
        <row r="1822">
          <cell r="A1822">
            <v>1978</v>
          </cell>
          <cell r="C1822" t="str">
            <v>AL</v>
          </cell>
          <cell r="E1822">
            <v>3834120</v>
          </cell>
        </row>
        <row r="1823">
          <cell r="A1823">
            <v>1978</v>
          </cell>
          <cell r="C1823" t="str">
            <v>AK</v>
          </cell>
          <cell r="E1823">
            <v>402191</v>
          </cell>
        </row>
        <row r="1824">
          <cell r="A1824">
            <v>1978</v>
          </cell>
          <cell r="C1824" t="str">
            <v>AZ</v>
          </cell>
          <cell r="E1824">
            <v>2517852</v>
          </cell>
        </row>
        <row r="1825">
          <cell r="A1825">
            <v>1978</v>
          </cell>
          <cell r="C1825" t="str">
            <v>AR</v>
          </cell>
          <cell r="E1825">
            <v>2241019</v>
          </cell>
        </row>
        <row r="1826">
          <cell r="A1826">
            <v>1978</v>
          </cell>
          <cell r="C1826" t="str">
            <v>CA</v>
          </cell>
          <cell r="E1826">
            <v>22838960</v>
          </cell>
        </row>
        <row r="1827">
          <cell r="A1827">
            <v>1978</v>
          </cell>
          <cell r="C1827" t="str">
            <v>CO</v>
          </cell>
          <cell r="E1827">
            <v>2766725</v>
          </cell>
        </row>
        <row r="1828">
          <cell r="A1828">
            <v>1978</v>
          </cell>
          <cell r="C1828" t="str">
            <v>CT</v>
          </cell>
          <cell r="E1828">
            <v>3094839</v>
          </cell>
        </row>
        <row r="1829">
          <cell r="A1829">
            <v>1978</v>
          </cell>
          <cell r="C1829" t="str">
            <v>DE</v>
          </cell>
          <cell r="E1829">
            <v>598188</v>
          </cell>
        </row>
        <row r="1830">
          <cell r="A1830">
            <v>1978</v>
          </cell>
          <cell r="C1830" t="str">
            <v>DC</v>
          </cell>
          <cell r="E1830">
            <v>670046</v>
          </cell>
        </row>
        <row r="1831">
          <cell r="A1831">
            <v>1978</v>
          </cell>
          <cell r="C1831" t="str">
            <v>FL</v>
          </cell>
          <cell r="E1831">
            <v>9131554</v>
          </cell>
        </row>
        <row r="1832">
          <cell r="A1832">
            <v>1978</v>
          </cell>
          <cell r="C1832" t="str">
            <v>GA</v>
          </cell>
          <cell r="E1832">
            <v>5286148</v>
          </cell>
        </row>
        <row r="1833">
          <cell r="A1833">
            <v>1978</v>
          </cell>
          <cell r="C1833" t="str">
            <v>HI</v>
          </cell>
          <cell r="E1833">
            <v>928816</v>
          </cell>
        </row>
        <row r="1834">
          <cell r="A1834">
            <v>1978</v>
          </cell>
          <cell r="C1834" t="str">
            <v>ID</v>
          </cell>
          <cell r="E1834">
            <v>910962</v>
          </cell>
        </row>
        <row r="1835">
          <cell r="A1835">
            <v>1978</v>
          </cell>
          <cell r="C1835" t="str">
            <v>IL</v>
          </cell>
          <cell r="E1835">
            <v>11434421</v>
          </cell>
        </row>
        <row r="1836">
          <cell r="A1836">
            <v>1978</v>
          </cell>
          <cell r="C1836" t="str">
            <v>IN</v>
          </cell>
          <cell r="E1836">
            <v>5446403</v>
          </cell>
        </row>
        <row r="1837">
          <cell r="A1837">
            <v>1978</v>
          </cell>
          <cell r="C1837" t="str">
            <v>IA</v>
          </cell>
          <cell r="E1837">
            <v>2919008</v>
          </cell>
        </row>
        <row r="1838">
          <cell r="A1838">
            <v>1978</v>
          </cell>
          <cell r="C1838" t="str">
            <v>KS</v>
          </cell>
          <cell r="E1838">
            <v>2332815</v>
          </cell>
        </row>
        <row r="1839">
          <cell r="A1839">
            <v>1978</v>
          </cell>
          <cell r="C1839" t="str">
            <v>KY</v>
          </cell>
          <cell r="E1839">
            <v>3611382</v>
          </cell>
        </row>
        <row r="1840">
          <cell r="A1840">
            <v>1978</v>
          </cell>
          <cell r="C1840" t="str">
            <v>LA</v>
          </cell>
          <cell r="E1840">
            <v>4073288</v>
          </cell>
        </row>
        <row r="1841">
          <cell r="A1841">
            <v>1978</v>
          </cell>
          <cell r="C1841" t="str">
            <v>ME</v>
          </cell>
          <cell r="E1841">
            <v>1115457</v>
          </cell>
        </row>
        <row r="1842">
          <cell r="A1842">
            <v>1978</v>
          </cell>
          <cell r="C1842" t="str">
            <v>MD</v>
          </cell>
          <cell r="E1842">
            <v>4211641</v>
          </cell>
        </row>
        <row r="1843">
          <cell r="A1843">
            <v>1978</v>
          </cell>
          <cell r="C1843" t="str">
            <v>MA</v>
          </cell>
          <cell r="E1843">
            <v>5742923</v>
          </cell>
        </row>
        <row r="1844">
          <cell r="A1844">
            <v>1978</v>
          </cell>
          <cell r="C1844" t="str">
            <v>MI</v>
          </cell>
          <cell r="E1844">
            <v>9201953</v>
          </cell>
        </row>
        <row r="1845">
          <cell r="A1845">
            <v>1978</v>
          </cell>
          <cell r="C1845" t="str">
            <v>MN</v>
          </cell>
          <cell r="E1845">
            <v>4004676</v>
          </cell>
        </row>
        <row r="1846">
          <cell r="A1846">
            <v>1978</v>
          </cell>
          <cell r="C1846" t="str">
            <v>MS</v>
          </cell>
          <cell r="E1846">
            <v>2488033</v>
          </cell>
        </row>
        <row r="1847">
          <cell r="A1847">
            <v>1978</v>
          </cell>
          <cell r="C1847" t="str">
            <v>MO</v>
          </cell>
          <cell r="E1847">
            <v>4871171</v>
          </cell>
        </row>
        <row r="1848">
          <cell r="A1848">
            <v>1978</v>
          </cell>
          <cell r="C1848" t="str">
            <v>MT</v>
          </cell>
          <cell r="E1848">
            <v>784043</v>
          </cell>
        </row>
        <row r="1849">
          <cell r="A1849">
            <v>1978</v>
          </cell>
          <cell r="C1849" t="str">
            <v>NE</v>
          </cell>
          <cell r="E1849">
            <v>1560826</v>
          </cell>
        </row>
        <row r="1850">
          <cell r="A1850">
            <v>1978</v>
          </cell>
          <cell r="C1850" t="str">
            <v>NV</v>
          </cell>
          <cell r="E1850">
            <v>719345</v>
          </cell>
        </row>
        <row r="1851">
          <cell r="A1851">
            <v>1978</v>
          </cell>
          <cell r="C1851" t="str">
            <v>NH</v>
          </cell>
          <cell r="E1851">
            <v>893974</v>
          </cell>
        </row>
        <row r="1852">
          <cell r="A1852">
            <v>1978</v>
          </cell>
          <cell r="C1852" t="str">
            <v>NJ</v>
          </cell>
          <cell r="E1852">
            <v>7356414</v>
          </cell>
        </row>
        <row r="1853">
          <cell r="A1853">
            <v>1978</v>
          </cell>
          <cell r="C1853" t="str">
            <v>NM</v>
          </cell>
          <cell r="E1853">
            <v>1251848</v>
          </cell>
        </row>
        <row r="1854">
          <cell r="A1854">
            <v>1978</v>
          </cell>
          <cell r="C1854" t="str">
            <v>NY</v>
          </cell>
          <cell r="E1854">
            <v>17720421</v>
          </cell>
        </row>
        <row r="1855">
          <cell r="A1855">
            <v>1978</v>
          </cell>
          <cell r="C1855" t="str">
            <v>NC</v>
          </cell>
          <cell r="E1855">
            <v>5740286</v>
          </cell>
        </row>
        <row r="1856">
          <cell r="A1856">
            <v>1978</v>
          </cell>
          <cell r="C1856" t="str">
            <v>ND</v>
          </cell>
          <cell r="E1856">
            <v>650648</v>
          </cell>
        </row>
        <row r="1857">
          <cell r="A1857">
            <v>1978</v>
          </cell>
          <cell r="C1857" t="str">
            <v>OH</v>
          </cell>
          <cell r="E1857">
            <v>10795431</v>
          </cell>
        </row>
        <row r="1858">
          <cell r="A1858">
            <v>1978</v>
          </cell>
          <cell r="C1858" t="str">
            <v>OK</v>
          </cell>
          <cell r="E1858">
            <v>2913056</v>
          </cell>
        </row>
        <row r="1859">
          <cell r="A1859">
            <v>1978</v>
          </cell>
          <cell r="C1859" t="str">
            <v>OR</v>
          </cell>
          <cell r="E1859">
            <v>2509609</v>
          </cell>
        </row>
        <row r="1860">
          <cell r="A1860">
            <v>1978</v>
          </cell>
          <cell r="C1860" t="str">
            <v>PA</v>
          </cell>
          <cell r="E1860">
            <v>11864774</v>
          </cell>
        </row>
        <row r="1861">
          <cell r="A1861">
            <v>1978</v>
          </cell>
          <cell r="C1861" t="str">
            <v>RI</v>
          </cell>
          <cell r="E1861">
            <v>957237</v>
          </cell>
        </row>
        <row r="1862">
          <cell r="A1862">
            <v>1978</v>
          </cell>
          <cell r="C1862" t="str">
            <v>SC</v>
          </cell>
          <cell r="E1862">
            <v>3041068</v>
          </cell>
        </row>
        <row r="1863">
          <cell r="A1863">
            <v>1978</v>
          </cell>
          <cell r="C1863" t="str">
            <v>SD</v>
          </cell>
          <cell r="E1863">
            <v>689293</v>
          </cell>
        </row>
        <row r="1864">
          <cell r="A1864">
            <v>1978</v>
          </cell>
          <cell r="C1864" t="str">
            <v>TN</v>
          </cell>
          <cell r="E1864">
            <v>4461639</v>
          </cell>
        </row>
        <row r="1865">
          <cell r="A1865">
            <v>1978</v>
          </cell>
          <cell r="C1865" t="str">
            <v>TX</v>
          </cell>
          <cell r="E1865">
            <v>13497726</v>
          </cell>
        </row>
        <row r="1866">
          <cell r="A1866">
            <v>1978</v>
          </cell>
          <cell r="C1866" t="str">
            <v>US</v>
          </cell>
          <cell r="E1866">
            <v>222098244</v>
          </cell>
        </row>
        <row r="1867">
          <cell r="A1867">
            <v>1978</v>
          </cell>
          <cell r="C1867" t="str">
            <v>UT</v>
          </cell>
          <cell r="E1867">
            <v>1364235</v>
          </cell>
        </row>
        <row r="1868">
          <cell r="A1868">
            <v>1978</v>
          </cell>
          <cell r="C1868" t="str">
            <v>VT</v>
          </cell>
          <cell r="E1868">
            <v>498284</v>
          </cell>
        </row>
        <row r="1869">
          <cell r="A1869">
            <v>1978</v>
          </cell>
          <cell r="C1869" t="str">
            <v>VA</v>
          </cell>
          <cell r="E1869">
            <v>5284122</v>
          </cell>
        </row>
        <row r="1870">
          <cell r="A1870">
            <v>1978</v>
          </cell>
          <cell r="C1870" t="str">
            <v>WA</v>
          </cell>
          <cell r="E1870">
            <v>3886191</v>
          </cell>
        </row>
        <row r="1871">
          <cell r="A1871">
            <v>1978</v>
          </cell>
          <cell r="C1871" t="str">
            <v>WV</v>
          </cell>
          <cell r="E1871">
            <v>1920342</v>
          </cell>
        </row>
        <row r="1872">
          <cell r="A1872">
            <v>1978</v>
          </cell>
          <cell r="C1872" t="str">
            <v>WI</v>
          </cell>
          <cell r="E1872">
            <v>4631944</v>
          </cell>
        </row>
        <row r="1873">
          <cell r="A1873">
            <v>1978</v>
          </cell>
          <cell r="C1873" t="str">
            <v>WY</v>
          </cell>
          <cell r="E1873">
            <v>430897</v>
          </cell>
        </row>
        <row r="1874">
          <cell r="A1874">
            <v>1977</v>
          </cell>
          <cell r="C1874" t="str">
            <v>AL</v>
          </cell>
          <cell r="E1874">
            <v>3782736</v>
          </cell>
        </row>
        <row r="1875">
          <cell r="A1875">
            <v>1977</v>
          </cell>
          <cell r="C1875" t="str">
            <v>AK</v>
          </cell>
          <cell r="E1875">
            <v>397363</v>
          </cell>
        </row>
        <row r="1876">
          <cell r="A1876">
            <v>1977</v>
          </cell>
          <cell r="C1876" t="str">
            <v>AZ</v>
          </cell>
          <cell r="E1876">
            <v>2427310</v>
          </cell>
        </row>
        <row r="1877">
          <cell r="A1877">
            <v>1977</v>
          </cell>
          <cell r="C1877" t="str">
            <v>AR</v>
          </cell>
          <cell r="E1877">
            <v>2207228</v>
          </cell>
        </row>
        <row r="1878">
          <cell r="A1878">
            <v>1977</v>
          </cell>
          <cell r="C1878" t="str">
            <v>CA</v>
          </cell>
          <cell r="E1878">
            <v>22350247</v>
          </cell>
        </row>
        <row r="1879">
          <cell r="A1879">
            <v>1977</v>
          </cell>
          <cell r="C1879" t="str">
            <v>CO</v>
          </cell>
          <cell r="E1879">
            <v>2696007</v>
          </cell>
        </row>
        <row r="1880">
          <cell r="A1880">
            <v>1977</v>
          </cell>
          <cell r="C1880" t="str">
            <v>CT</v>
          </cell>
          <cell r="E1880">
            <v>3088729</v>
          </cell>
        </row>
        <row r="1881">
          <cell r="A1881">
            <v>1977</v>
          </cell>
          <cell r="C1881" t="str">
            <v>DE</v>
          </cell>
          <cell r="E1881">
            <v>594821</v>
          </cell>
        </row>
        <row r="1882">
          <cell r="A1882">
            <v>1977</v>
          </cell>
          <cell r="C1882" t="str">
            <v>DC</v>
          </cell>
          <cell r="E1882">
            <v>681768</v>
          </cell>
        </row>
        <row r="1883">
          <cell r="A1883">
            <v>1977</v>
          </cell>
          <cell r="C1883" t="str">
            <v>FL</v>
          </cell>
          <cell r="E1883">
            <v>8888958</v>
          </cell>
        </row>
        <row r="1884">
          <cell r="A1884">
            <v>1977</v>
          </cell>
          <cell r="C1884" t="str">
            <v>GA</v>
          </cell>
          <cell r="E1884">
            <v>5211771</v>
          </cell>
        </row>
        <row r="1885">
          <cell r="A1885">
            <v>1977</v>
          </cell>
          <cell r="C1885" t="str">
            <v>HI</v>
          </cell>
          <cell r="E1885">
            <v>915749</v>
          </cell>
        </row>
        <row r="1886">
          <cell r="A1886">
            <v>1977</v>
          </cell>
          <cell r="C1886" t="str">
            <v>ID</v>
          </cell>
          <cell r="E1886">
            <v>883446</v>
          </cell>
        </row>
        <row r="1887">
          <cell r="A1887">
            <v>1977</v>
          </cell>
          <cell r="C1887" t="str">
            <v>IL</v>
          </cell>
          <cell r="E1887">
            <v>11406312</v>
          </cell>
        </row>
        <row r="1888">
          <cell r="A1888">
            <v>1977</v>
          </cell>
          <cell r="C1888" t="str">
            <v>IN</v>
          </cell>
          <cell r="E1888">
            <v>5405075</v>
          </cell>
        </row>
        <row r="1889">
          <cell r="A1889">
            <v>1977</v>
          </cell>
          <cell r="C1889" t="str">
            <v>IA</v>
          </cell>
          <cell r="E1889">
            <v>2914308</v>
          </cell>
        </row>
        <row r="1890">
          <cell r="A1890">
            <v>1977</v>
          </cell>
          <cell r="C1890" t="str">
            <v>KS</v>
          </cell>
          <cell r="E1890">
            <v>2317836</v>
          </cell>
        </row>
        <row r="1891">
          <cell r="A1891">
            <v>1977</v>
          </cell>
          <cell r="C1891" t="str">
            <v>KY</v>
          </cell>
          <cell r="E1891">
            <v>3575001</v>
          </cell>
        </row>
        <row r="1892">
          <cell r="A1892">
            <v>1977</v>
          </cell>
          <cell r="C1892" t="str">
            <v>LA</v>
          </cell>
          <cell r="E1892">
            <v>4015582</v>
          </cell>
        </row>
        <row r="1893">
          <cell r="A1893">
            <v>1977</v>
          </cell>
          <cell r="C1893" t="str">
            <v>ME</v>
          </cell>
          <cell r="E1893">
            <v>1105369</v>
          </cell>
        </row>
        <row r="1894">
          <cell r="A1894">
            <v>1977</v>
          </cell>
          <cell r="C1894" t="str">
            <v>MD</v>
          </cell>
          <cell r="E1894">
            <v>4194639</v>
          </cell>
        </row>
        <row r="1895">
          <cell r="A1895">
            <v>1977</v>
          </cell>
          <cell r="C1895" t="str">
            <v>MA</v>
          </cell>
          <cell r="E1895">
            <v>5744097</v>
          </cell>
        </row>
        <row r="1896">
          <cell r="A1896">
            <v>1977</v>
          </cell>
          <cell r="C1896" t="str">
            <v>MI</v>
          </cell>
          <cell r="E1896">
            <v>9157247</v>
          </cell>
        </row>
        <row r="1897">
          <cell r="A1897">
            <v>1977</v>
          </cell>
          <cell r="C1897" t="str">
            <v>MN</v>
          </cell>
          <cell r="E1897">
            <v>3979844</v>
          </cell>
        </row>
        <row r="1898">
          <cell r="A1898">
            <v>1977</v>
          </cell>
          <cell r="C1898" t="str">
            <v>MS</v>
          </cell>
          <cell r="E1898">
            <v>2459810</v>
          </cell>
        </row>
        <row r="1899">
          <cell r="A1899">
            <v>1977</v>
          </cell>
          <cell r="C1899" t="str">
            <v>MO</v>
          </cell>
          <cell r="E1899">
            <v>4845042</v>
          </cell>
        </row>
        <row r="1900">
          <cell r="A1900">
            <v>1977</v>
          </cell>
          <cell r="C1900" t="str">
            <v>MT</v>
          </cell>
          <cell r="E1900">
            <v>771354</v>
          </cell>
        </row>
        <row r="1901">
          <cell r="A1901">
            <v>1977</v>
          </cell>
          <cell r="C1901" t="str">
            <v>NE</v>
          </cell>
          <cell r="E1901">
            <v>1554466</v>
          </cell>
        </row>
        <row r="1902">
          <cell r="A1902">
            <v>1977</v>
          </cell>
          <cell r="C1902" t="str">
            <v>NV</v>
          </cell>
          <cell r="E1902">
            <v>678134</v>
          </cell>
        </row>
        <row r="1903">
          <cell r="A1903">
            <v>1977</v>
          </cell>
          <cell r="C1903" t="str">
            <v>NH</v>
          </cell>
          <cell r="E1903">
            <v>871860</v>
          </cell>
        </row>
        <row r="1904">
          <cell r="A1904">
            <v>1977</v>
          </cell>
          <cell r="C1904" t="str">
            <v>NJ</v>
          </cell>
          <cell r="E1904">
            <v>7342027</v>
          </cell>
        </row>
        <row r="1905">
          <cell r="A1905">
            <v>1977</v>
          </cell>
          <cell r="C1905" t="str">
            <v>NM</v>
          </cell>
          <cell r="E1905">
            <v>1225245</v>
          </cell>
        </row>
        <row r="1906">
          <cell r="A1906">
            <v>1977</v>
          </cell>
          <cell r="C1906" t="str">
            <v>NY</v>
          </cell>
          <cell r="E1906">
            <v>17851507</v>
          </cell>
        </row>
        <row r="1907">
          <cell r="A1907">
            <v>1977</v>
          </cell>
          <cell r="C1907" t="str">
            <v>NC</v>
          </cell>
          <cell r="E1907">
            <v>5668494</v>
          </cell>
        </row>
        <row r="1908">
          <cell r="A1908">
            <v>1977</v>
          </cell>
          <cell r="C1908" t="str">
            <v>ND</v>
          </cell>
          <cell r="E1908">
            <v>649168</v>
          </cell>
        </row>
        <row r="1909">
          <cell r="A1909">
            <v>1977</v>
          </cell>
          <cell r="C1909" t="str">
            <v>OH</v>
          </cell>
          <cell r="E1909">
            <v>10771232</v>
          </cell>
        </row>
        <row r="1910">
          <cell r="A1910">
            <v>1977</v>
          </cell>
          <cell r="C1910" t="str">
            <v>OK</v>
          </cell>
          <cell r="E1910">
            <v>2865935</v>
          </cell>
        </row>
        <row r="1911">
          <cell r="A1911">
            <v>1977</v>
          </cell>
          <cell r="C1911" t="str">
            <v>OR</v>
          </cell>
          <cell r="E1911">
            <v>2439355</v>
          </cell>
        </row>
        <row r="1912">
          <cell r="A1912">
            <v>1977</v>
          </cell>
          <cell r="C1912" t="str">
            <v>PA</v>
          </cell>
          <cell r="E1912">
            <v>11881857</v>
          </cell>
        </row>
        <row r="1913">
          <cell r="A1913">
            <v>1977</v>
          </cell>
          <cell r="C1913" t="str">
            <v>RI</v>
          </cell>
          <cell r="E1913">
            <v>955128</v>
          </cell>
        </row>
        <row r="1914">
          <cell r="A1914">
            <v>1977</v>
          </cell>
          <cell r="C1914" t="str">
            <v>SC</v>
          </cell>
          <cell r="E1914">
            <v>2988979</v>
          </cell>
        </row>
        <row r="1915">
          <cell r="A1915">
            <v>1977</v>
          </cell>
          <cell r="C1915" t="str">
            <v>SD</v>
          </cell>
          <cell r="E1915">
            <v>688992</v>
          </cell>
        </row>
        <row r="1916">
          <cell r="A1916">
            <v>1977</v>
          </cell>
          <cell r="C1916" t="str">
            <v>TN</v>
          </cell>
          <cell r="E1916">
            <v>4401939</v>
          </cell>
        </row>
        <row r="1917">
          <cell r="A1917">
            <v>1977</v>
          </cell>
          <cell r="C1917" t="str">
            <v>TX</v>
          </cell>
          <cell r="E1917">
            <v>13191790</v>
          </cell>
        </row>
        <row r="1918">
          <cell r="A1918">
            <v>1977</v>
          </cell>
          <cell r="C1918" t="str">
            <v>US</v>
          </cell>
          <cell r="E1918">
            <v>219760875</v>
          </cell>
        </row>
        <row r="1919">
          <cell r="A1919">
            <v>1977</v>
          </cell>
          <cell r="C1919" t="str">
            <v>UT</v>
          </cell>
          <cell r="E1919">
            <v>1316421</v>
          </cell>
        </row>
        <row r="1920">
          <cell r="A1920">
            <v>1977</v>
          </cell>
          <cell r="C1920" t="str">
            <v>VT</v>
          </cell>
          <cell r="E1920">
            <v>492174</v>
          </cell>
        </row>
        <row r="1921">
          <cell r="A1921">
            <v>1977</v>
          </cell>
          <cell r="C1921" t="str">
            <v>VA</v>
          </cell>
          <cell r="E1921">
            <v>5205706</v>
          </cell>
        </row>
        <row r="1922">
          <cell r="A1922">
            <v>1977</v>
          </cell>
          <cell r="C1922" t="str">
            <v>WA</v>
          </cell>
          <cell r="E1922">
            <v>3772360</v>
          </cell>
        </row>
        <row r="1923">
          <cell r="A1923">
            <v>1977</v>
          </cell>
          <cell r="C1923" t="str">
            <v>WV</v>
          </cell>
          <cell r="E1923">
            <v>1905628</v>
          </cell>
        </row>
        <row r="1924">
          <cell r="A1924">
            <v>1977</v>
          </cell>
          <cell r="C1924" t="str">
            <v>WI</v>
          </cell>
          <cell r="E1924">
            <v>4613299</v>
          </cell>
        </row>
        <row r="1925">
          <cell r="A1925">
            <v>1977</v>
          </cell>
          <cell r="C1925" t="str">
            <v>WY</v>
          </cell>
          <cell r="E1925">
            <v>411530</v>
          </cell>
        </row>
        <row r="1926">
          <cell r="A1926">
            <v>1976</v>
          </cell>
          <cell r="C1926" t="str">
            <v>AL</v>
          </cell>
          <cell r="E1926">
            <v>3737204</v>
          </cell>
        </row>
        <row r="1927">
          <cell r="A1927">
            <v>1976</v>
          </cell>
          <cell r="C1927" t="str">
            <v>AK</v>
          </cell>
          <cell r="E1927">
            <v>393115</v>
          </cell>
        </row>
        <row r="1928">
          <cell r="A1928">
            <v>1976</v>
          </cell>
          <cell r="C1928" t="str">
            <v>AZ</v>
          </cell>
          <cell r="E1928">
            <v>2347976</v>
          </cell>
        </row>
        <row r="1929">
          <cell r="A1929">
            <v>1976</v>
          </cell>
          <cell r="C1929" t="str">
            <v>AR</v>
          </cell>
          <cell r="E1929">
            <v>2168688</v>
          </cell>
        </row>
        <row r="1930">
          <cell r="A1930">
            <v>1976</v>
          </cell>
          <cell r="C1930" t="str">
            <v>CA</v>
          </cell>
          <cell r="E1930">
            <v>21934505</v>
          </cell>
        </row>
        <row r="1931">
          <cell r="A1931">
            <v>1976</v>
          </cell>
          <cell r="C1931" t="str">
            <v>CO</v>
          </cell>
          <cell r="E1931">
            <v>2632244</v>
          </cell>
        </row>
        <row r="1932">
          <cell r="A1932">
            <v>1976</v>
          </cell>
          <cell r="C1932" t="str">
            <v>CT</v>
          </cell>
          <cell r="E1932">
            <v>3085984</v>
          </cell>
        </row>
        <row r="1933">
          <cell r="A1933">
            <v>1976</v>
          </cell>
          <cell r="C1933" t="str">
            <v>DE</v>
          </cell>
          <cell r="E1933">
            <v>592755</v>
          </cell>
        </row>
        <row r="1934">
          <cell r="A1934">
            <v>1976</v>
          </cell>
          <cell r="C1934" t="str">
            <v>DC</v>
          </cell>
          <cell r="E1934">
            <v>696305</v>
          </cell>
        </row>
        <row r="1935">
          <cell r="A1935">
            <v>1976</v>
          </cell>
          <cell r="C1935" t="str">
            <v>FL</v>
          </cell>
          <cell r="E1935">
            <v>8695356</v>
          </cell>
        </row>
        <row r="1936">
          <cell r="A1936">
            <v>1976</v>
          </cell>
          <cell r="C1936" t="str">
            <v>GA</v>
          </cell>
          <cell r="E1936">
            <v>5126155</v>
          </cell>
        </row>
        <row r="1937">
          <cell r="A1937">
            <v>1976</v>
          </cell>
          <cell r="C1937" t="str">
            <v>HI</v>
          </cell>
          <cell r="E1937">
            <v>892335</v>
          </cell>
        </row>
        <row r="1938">
          <cell r="A1938">
            <v>1976</v>
          </cell>
          <cell r="C1938" t="str">
            <v>ID</v>
          </cell>
          <cell r="E1938">
            <v>856979</v>
          </cell>
        </row>
        <row r="1939">
          <cell r="A1939">
            <v>1976</v>
          </cell>
          <cell r="C1939" t="str">
            <v>IL</v>
          </cell>
          <cell r="E1939">
            <v>11360274</v>
          </cell>
        </row>
        <row r="1940">
          <cell r="A1940">
            <v>1976</v>
          </cell>
          <cell r="C1940" t="str">
            <v>IN</v>
          </cell>
          <cell r="E1940">
            <v>5371552</v>
          </cell>
        </row>
        <row r="1941">
          <cell r="A1941">
            <v>1976</v>
          </cell>
          <cell r="C1941" t="str">
            <v>IA</v>
          </cell>
          <cell r="E1941">
            <v>2903770</v>
          </cell>
        </row>
        <row r="1942">
          <cell r="A1942">
            <v>1976</v>
          </cell>
          <cell r="C1942" t="str">
            <v>KS</v>
          </cell>
          <cell r="E1942">
            <v>2298645</v>
          </cell>
        </row>
        <row r="1943">
          <cell r="A1943">
            <v>1976</v>
          </cell>
          <cell r="C1943" t="str">
            <v>KY</v>
          </cell>
          <cell r="E1943">
            <v>3530443</v>
          </cell>
        </row>
        <row r="1944">
          <cell r="A1944">
            <v>1976</v>
          </cell>
          <cell r="C1944" t="str">
            <v>LA</v>
          </cell>
          <cell r="E1944">
            <v>3951636</v>
          </cell>
        </row>
        <row r="1945">
          <cell r="A1945">
            <v>1976</v>
          </cell>
          <cell r="C1945" t="str">
            <v>ME</v>
          </cell>
          <cell r="E1945">
            <v>1089960</v>
          </cell>
        </row>
        <row r="1946">
          <cell r="A1946">
            <v>1976</v>
          </cell>
          <cell r="C1946" t="str">
            <v>MD</v>
          </cell>
          <cell r="E1946">
            <v>4172132</v>
          </cell>
        </row>
        <row r="1947">
          <cell r="A1947">
            <v>1976</v>
          </cell>
          <cell r="C1947" t="str">
            <v>MA</v>
          </cell>
          <cell r="E1947">
            <v>5748868</v>
          </cell>
        </row>
        <row r="1948">
          <cell r="A1948">
            <v>1976</v>
          </cell>
          <cell r="C1948" t="str">
            <v>MI</v>
          </cell>
          <cell r="E1948">
            <v>9117481</v>
          </cell>
        </row>
        <row r="1949">
          <cell r="A1949">
            <v>1976</v>
          </cell>
          <cell r="C1949" t="str">
            <v>MN</v>
          </cell>
          <cell r="E1949">
            <v>3956602</v>
          </cell>
        </row>
        <row r="1950">
          <cell r="A1950">
            <v>1976</v>
          </cell>
          <cell r="C1950" t="str">
            <v>MS</v>
          </cell>
          <cell r="E1950">
            <v>2430324</v>
          </cell>
        </row>
        <row r="1951">
          <cell r="A1951">
            <v>1976</v>
          </cell>
          <cell r="C1951" t="str">
            <v>MO</v>
          </cell>
          <cell r="E1951">
            <v>4823554</v>
          </cell>
        </row>
        <row r="1952">
          <cell r="A1952">
            <v>1976</v>
          </cell>
          <cell r="C1952" t="str">
            <v>MT</v>
          </cell>
          <cell r="E1952">
            <v>758521</v>
          </cell>
        </row>
        <row r="1953">
          <cell r="A1953">
            <v>1976</v>
          </cell>
          <cell r="C1953" t="str">
            <v>NE</v>
          </cell>
          <cell r="E1953">
            <v>1548901</v>
          </cell>
        </row>
        <row r="1954">
          <cell r="A1954">
            <v>1976</v>
          </cell>
          <cell r="C1954" t="str">
            <v>NV</v>
          </cell>
          <cell r="E1954">
            <v>646823</v>
          </cell>
        </row>
        <row r="1955">
          <cell r="A1955">
            <v>1976</v>
          </cell>
          <cell r="C1955" t="str">
            <v>NH</v>
          </cell>
          <cell r="E1955">
            <v>847025</v>
          </cell>
        </row>
        <row r="1956">
          <cell r="A1956">
            <v>1976</v>
          </cell>
          <cell r="C1956" t="str">
            <v>NJ</v>
          </cell>
          <cell r="E1956">
            <v>7344079</v>
          </cell>
        </row>
        <row r="1957">
          <cell r="A1957">
            <v>1976</v>
          </cell>
          <cell r="C1957" t="str">
            <v>NM</v>
          </cell>
          <cell r="E1957">
            <v>1195162</v>
          </cell>
        </row>
        <row r="1958">
          <cell r="A1958">
            <v>1976</v>
          </cell>
          <cell r="C1958" t="str">
            <v>NY</v>
          </cell>
          <cell r="E1958">
            <v>17974654</v>
          </cell>
        </row>
        <row r="1959">
          <cell r="A1959">
            <v>1976</v>
          </cell>
          <cell r="C1959" t="str">
            <v>NC</v>
          </cell>
          <cell r="E1959">
            <v>5593463</v>
          </cell>
        </row>
        <row r="1960">
          <cell r="A1960">
            <v>1976</v>
          </cell>
          <cell r="C1960" t="str">
            <v>ND</v>
          </cell>
          <cell r="E1960">
            <v>645293</v>
          </cell>
        </row>
        <row r="1961">
          <cell r="A1961">
            <v>1976</v>
          </cell>
          <cell r="C1961" t="str">
            <v>OH</v>
          </cell>
          <cell r="E1961">
            <v>10752731</v>
          </cell>
        </row>
        <row r="1962">
          <cell r="A1962">
            <v>1976</v>
          </cell>
          <cell r="C1962" t="str">
            <v>OK</v>
          </cell>
          <cell r="E1962">
            <v>2823396</v>
          </cell>
        </row>
        <row r="1963">
          <cell r="A1963">
            <v>1976</v>
          </cell>
          <cell r="C1963" t="str">
            <v>OR</v>
          </cell>
          <cell r="E1963">
            <v>2372155</v>
          </cell>
        </row>
        <row r="1964">
          <cell r="A1964">
            <v>1976</v>
          </cell>
          <cell r="C1964" t="str">
            <v>PA</v>
          </cell>
          <cell r="E1964">
            <v>11887478</v>
          </cell>
        </row>
        <row r="1965">
          <cell r="A1965">
            <v>1976</v>
          </cell>
          <cell r="C1965" t="str">
            <v>RI</v>
          </cell>
          <cell r="E1965">
            <v>950321</v>
          </cell>
        </row>
        <row r="1966">
          <cell r="A1966">
            <v>1976</v>
          </cell>
          <cell r="C1966" t="str">
            <v>SC</v>
          </cell>
          <cell r="E1966">
            <v>2941407</v>
          </cell>
        </row>
        <row r="1967">
          <cell r="A1967">
            <v>1976</v>
          </cell>
          <cell r="C1967" t="str">
            <v>SD</v>
          </cell>
          <cell r="E1967">
            <v>686843</v>
          </cell>
        </row>
        <row r="1968">
          <cell r="A1968">
            <v>1976</v>
          </cell>
          <cell r="C1968" t="str">
            <v>TN</v>
          </cell>
          <cell r="E1968">
            <v>4329160</v>
          </cell>
        </row>
        <row r="1969">
          <cell r="A1969">
            <v>1976</v>
          </cell>
          <cell r="C1969" t="str">
            <v>TX</v>
          </cell>
          <cell r="E1969">
            <v>12903268</v>
          </cell>
        </row>
        <row r="1970">
          <cell r="A1970">
            <v>1976</v>
          </cell>
          <cell r="C1970" t="str">
            <v>US</v>
          </cell>
          <cell r="E1970">
            <v>217553859</v>
          </cell>
        </row>
        <row r="1971">
          <cell r="A1971">
            <v>1976</v>
          </cell>
          <cell r="C1971" t="str">
            <v>UT</v>
          </cell>
          <cell r="E1971">
            <v>1272365</v>
          </cell>
        </row>
        <row r="1972">
          <cell r="A1972">
            <v>1976</v>
          </cell>
          <cell r="C1972" t="str">
            <v>VT</v>
          </cell>
          <cell r="E1972">
            <v>485144</v>
          </cell>
        </row>
        <row r="1973">
          <cell r="A1973">
            <v>1976</v>
          </cell>
          <cell r="C1973" t="str">
            <v>VA</v>
          </cell>
          <cell r="E1973">
            <v>5132693</v>
          </cell>
        </row>
        <row r="1974">
          <cell r="A1974">
            <v>1976</v>
          </cell>
          <cell r="C1974" t="str">
            <v>WA</v>
          </cell>
          <cell r="E1974">
            <v>3690561</v>
          </cell>
        </row>
        <row r="1975">
          <cell r="A1975">
            <v>1976</v>
          </cell>
          <cell r="C1975" t="str">
            <v>WV</v>
          </cell>
          <cell r="E1975">
            <v>1877440</v>
          </cell>
        </row>
        <row r="1976">
          <cell r="A1976">
            <v>1976</v>
          </cell>
          <cell r="C1976" t="str">
            <v>WI</v>
          </cell>
          <cell r="E1976">
            <v>4584688</v>
          </cell>
        </row>
        <row r="1977">
          <cell r="A1977">
            <v>1976</v>
          </cell>
          <cell r="C1977" t="str">
            <v>WY</v>
          </cell>
          <cell r="E1977">
            <v>395446</v>
          </cell>
        </row>
        <row r="1978">
          <cell r="A1978">
            <v>1975</v>
          </cell>
          <cell r="C1978" t="str">
            <v>AL</v>
          </cell>
          <cell r="E1978">
            <v>3680533</v>
          </cell>
        </row>
        <row r="1979">
          <cell r="A1979">
            <v>1975</v>
          </cell>
          <cell r="C1979" t="str">
            <v>AK</v>
          </cell>
          <cell r="E1979">
            <v>370973</v>
          </cell>
        </row>
        <row r="1980">
          <cell r="A1980">
            <v>1975</v>
          </cell>
          <cell r="C1980" t="str">
            <v>AZ</v>
          </cell>
          <cell r="E1980">
            <v>2286348</v>
          </cell>
        </row>
        <row r="1981">
          <cell r="A1981">
            <v>1975</v>
          </cell>
          <cell r="C1981" t="str">
            <v>AR</v>
          </cell>
          <cell r="E1981">
            <v>2158291</v>
          </cell>
        </row>
        <row r="1982">
          <cell r="A1982">
            <v>1975</v>
          </cell>
          <cell r="C1982" t="str">
            <v>CA</v>
          </cell>
          <cell r="E1982">
            <v>21536715</v>
          </cell>
        </row>
        <row r="1983">
          <cell r="A1983">
            <v>1975</v>
          </cell>
          <cell r="C1983" t="str">
            <v>CO</v>
          </cell>
          <cell r="E1983">
            <v>2586144</v>
          </cell>
        </row>
        <row r="1984">
          <cell r="A1984">
            <v>1975</v>
          </cell>
          <cell r="C1984" t="str">
            <v>CT</v>
          </cell>
          <cell r="E1984">
            <v>3084726</v>
          </cell>
        </row>
        <row r="1985">
          <cell r="A1985">
            <v>1975</v>
          </cell>
          <cell r="C1985" t="str">
            <v>DE</v>
          </cell>
          <cell r="E1985">
            <v>588756</v>
          </cell>
        </row>
        <row r="1986">
          <cell r="A1986">
            <v>1975</v>
          </cell>
          <cell r="C1986" t="str">
            <v>DC</v>
          </cell>
          <cell r="E1986">
            <v>710308</v>
          </cell>
        </row>
        <row r="1987">
          <cell r="A1987">
            <v>1975</v>
          </cell>
          <cell r="C1987" t="str">
            <v>FL</v>
          </cell>
          <cell r="E1987">
            <v>8541660</v>
          </cell>
        </row>
        <row r="1988">
          <cell r="A1988">
            <v>1975</v>
          </cell>
          <cell r="C1988" t="str">
            <v>GA</v>
          </cell>
          <cell r="E1988">
            <v>5058535</v>
          </cell>
        </row>
        <row r="1989">
          <cell r="A1989">
            <v>1975</v>
          </cell>
          <cell r="C1989" t="str">
            <v>HI</v>
          </cell>
          <cell r="E1989">
            <v>875052</v>
          </cell>
        </row>
        <row r="1990">
          <cell r="A1990">
            <v>1975</v>
          </cell>
          <cell r="C1990" t="str">
            <v>ID</v>
          </cell>
          <cell r="E1990">
            <v>831981</v>
          </cell>
        </row>
        <row r="1991">
          <cell r="A1991">
            <v>1975</v>
          </cell>
          <cell r="C1991" t="str">
            <v>IL</v>
          </cell>
          <cell r="E1991">
            <v>11306351</v>
          </cell>
        </row>
        <row r="1992">
          <cell r="A1992">
            <v>1975</v>
          </cell>
          <cell r="C1992" t="str">
            <v>IN</v>
          </cell>
          <cell r="E1992">
            <v>5351080</v>
          </cell>
        </row>
        <row r="1993">
          <cell r="A1993">
            <v>1975</v>
          </cell>
          <cell r="C1993" t="str">
            <v>IA</v>
          </cell>
          <cell r="E1993">
            <v>2881425</v>
          </cell>
        </row>
        <row r="1994">
          <cell r="A1994">
            <v>1975</v>
          </cell>
          <cell r="C1994" t="str">
            <v>KS</v>
          </cell>
          <cell r="E1994">
            <v>2278621</v>
          </cell>
        </row>
        <row r="1995">
          <cell r="A1995">
            <v>1975</v>
          </cell>
          <cell r="C1995" t="str">
            <v>KY</v>
          </cell>
          <cell r="E1995">
            <v>3468755</v>
          </cell>
        </row>
        <row r="1996">
          <cell r="A1996">
            <v>1975</v>
          </cell>
          <cell r="C1996" t="str">
            <v>LA</v>
          </cell>
          <cell r="E1996">
            <v>3886963</v>
          </cell>
        </row>
        <row r="1997">
          <cell r="A1997">
            <v>1975</v>
          </cell>
          <cell r="C1997" t="str">
            <v>ME</v>
          </cell>
          <cell r="E1997">
            <v>1073280</v>
          </cell>
        </row>
        <row r="1998">
          <cell r="A1998">
            <v>1975</v>
          </cell>
          <cell r="C1998" t="str">
            <v>MD</v>
          </cell>
          <cell r="E1998">
            <v>4157208</v>
          </cell>
        </row>
        <row r="1999">
          <cell r="A1999">
            <v>1975</v>
          </cell>
          <cell r="C1999" t="str">
            <v>MA</v>
          </cell>
          <cell r="E1999">
            <v>5762138</v>
          </cell>
        </row>
        <row r="2000">
          <cell r="A2000">
            <v>1975</v>
          </cell>
          <cell r="C2000" t="str">
            <v>MI</v>
          </cell>
          <cell r="E2000">
            <v>9107840</v>
          </cell>
        </row>
        <row r="2001">
          <cell r="A2001">
            <v>1975</v>
          </cell>
          <cell r="C2001" t="str">
            <v>MN</v>
          </cell>
          <cell r="E2001">
            <v>3925793</v>
          </cell>
        </row>
        <row r="2002">
          <cell r="A2002">
            <v>1975</v>
          </cell>
          <cell r="C2002" t="str">
            <v>MS</v>
          </cell>
          <cell r="E2002">
            <v>2399924</v>
          </cell>
        </row>
        <row r="2003">
          <cell r="A2003">
            <v>1975</v>
          </cell>
          <cell r="C2003" t="str">
            <v>MO</v>
          </cell>
          <cell r="E2003">
            <v>4795383</v>
          </cell>
        </row>
        <row r="2004">
          <cell r="A2004">
            <v>1975</v>
          </cell>
          <cell r="C2004" t="str">
            <v>MT</v>
          </cell>
          <cell r="E2004">
            <v>749208</v>
          </cell>
        </row>
        <row r="2005">
          <cell r="A2005">
            <v>1975</v>
          </cell>
          <cell r="C2005" t="str">
            <v>NE</v>
          </cell>
          <cell r="E2005">
            <v>1541440</v>
          </cell>
        </row>
        <row r="2006">
          <cell r="A2006">
            <v>1975</v>
          </cell>
          <cell r="C2006" t="str">
            <v>NV</v>
          </cell>
          <cell r="E2006">
            <v>619847</v>
          </cell>
        </row>
        <row r="2007">
          <cell r="A2007">
            <v>1975</v>
          </cell>
          <cell r="C2007" t="str">
            <v>NH</v>
          </cell>
          <cell r="E2007">
            <v>830025</v>
          </cell>
        </row>
        <row r="2008">
          <cell r="A2008">
            <v>1975</v>
          </cell>
          <cell r="C2008" t="str">
            <v>NJ</v>
          </cell>
          <cell r="E2008">
            <v>7341417</v>
          </cell>
        </row>
        <row r="2009">
          <cell r="A2009">
            <v>1975</v>
          </cell>
          <cell r="C2009" t="str">
            <v>NM</v>
          </cell>
          <cell r="E2009">
            <v>1162682</v>
          </cell>
        </row>
        <row r="2010">
          <cell r="A2010">
            <v>1975</v>
          </cell>
          <cell r="C2010" t="str">
            <v>NY</v>
          </cell>
          <cell r="E2010">
            <v>18032254</v>
          </cell>
        </row>
        <row r="2011">
          <cell r="A2011">
            <v>1975</v>
          </cell>
          <cell r="C2011" t="str">
            <v>NC</v>
          </cell>
          <cell r="E2011">
            <v>5535097</v>
          </cell>
        </row>
        <row r="2012">
          <cell r="A2012">
            <v>1975</v>
          </cell>
          <cell r="C2012" t="str">
            <v>ND</v>
          </cell>
          <cell r="E2012">
            <v>638469</v>
          </cell>
        </row>
        <row r="2013">
          <cell r="A2013">
            <v>1975</v>
          </cell>
          <cell r="C2013" t="str">
            <v>OH</v>
          </cell>
          <cell r="E2013">
            <v>10770498</v>
          </cell>
        </row>
        <row r="2014">
          <cell r="A2014">
            <v>1975</v>
          </cell>
          <cell r="C2014" t="str">
            <v>OK</v>
          </cell>
          <cell r="E2014">
            <v>2771858</v>
          </cell>
        </row>
        <row r="2015">
          <cell r="A2015">
            <v>1975</v>
          </cell>
          <cell r="C2015" t="str">
            <v>OR</v>
          </cell>
          <cell r="E2015">
            <v>2324622</v>
          </cell>
        </row>
        <row r="2016">
          <cell r="A2016">
            <v>1975</v>
          </cell>
          <cell r="C2016" t="str">
            <v>PA</v>
          </cell>
          <cell r="E2016">
            <v>11897778</v>
          </cell>
        </row>
        <row r="2017">
          <cell r="A2017">
            <v>1975</v>
          </cell>
          <cell r="C2017" t="str">
            <v>RI</v>
          </cell>
          <cell r="E2017">
            <v>946339</v>
          </cell>
        </row>
        <row r="2018">
          <cell r="A2018">
            <v>1975</v>
          </cell>
          <cell r="C2018" t="str">
            <v>SC</v>
          </cell>
          <cell r="E2018">
            <v>2900158</v>
          </cell>
        </row>
        <row r="2019">
          <cell r="A2019">
            <v>1975</v>
          </cell>
          <cell r="C2019" t="str">
            <v>SD</v>
          </cell>
          <cell r="E2019">
            <v>681420</v>
          </cell>
        </row>
        <row r="2020">
          <cell r="A2020">
            <v>1975</v>
          </cell>
          <cell r="C2020" t="str">
            <v>TN</v>
          </cell>
          <cell r="E2020">
            <v>4260829</v>
          </cell>
        </row>
        <row r="2021">
          <cell r="A2021">
            <v>1975</v>
          </cell>
          <cell r="C2021" t="str">
            <v>TX</v>
          </cell>
          <cell r="E2021">
            <v>12568182</v>
          </cell>
        </row>
        <row r="2022">
          <cell r="A2022">
            <v>1975</v>
          </cell>
          <cell r="C2022" t="str">
            <v>US</v>
          </cell>
          <cell r="E2022">
            <v>215456585</v>
          </cell>
        </row>
        <row r="2023">
          <cell r="A2023">
            <v>1975</v>
          </cell>
          <cell r="C2023" t="str">
            <v>UT</v>
          </cell>
          <cell r="E2023">
            <v>1233935</v>
          </cell>
        </row>
        <row r="2024">
          <cell r="A2024">
            <v>1975</v>
          </cell>
          <cell r="C2024" t="str">
            <v>VT</v>
          </cell>
          <cell r="E2024">
            <v>479894</v>
          </cell>
        </row>
        <row r="2025">
          <cell r="A2025">
            <v>1975</v>
          </cell>
          <cell r="C2025" t="str">
            <v>VA</v>
          </cell>
          <cell r="E2025">
            <v>5056385</v>
          </cell>
        </row>
        <row r="2026">
          <cell r="A2026">
            <v>1975</v>
          </cell>
          <cell r="C2026" t="str">
            <v>WA</v>
          </cell>
          <cell r="E2026">
            <v>3618824</v>
          </cell>
        </row>
        <row r="2027">
          <cell r="A2027">
            <v>1975</v>
          </cell>
          <cell r="C2027" t="str">
            <v>WV</v>
          </cell>
          <cell r="E2027">
            <v>1840548</v>
          </cell>
        </row>
        <row r="2028">
          <cell r="A2028">
            <v>1975</v>
          </cell>
          <cell r="C2028" t="str">
            <v>WI</v>
          </cell>
          <cell r="E2028">
            <v>4569616</v>
          </cell>
        </row>
        <row r="2029">
          <cell r="A2029">
            <v>1975</v>
          </cell>
          <cell r="C2029" t="str">
            <v>WY</v>
          </cell>
          <cell r="E2029">
            <v>380477</v>
          </cell>
        </row>
        <row r="2030">
          <cell r="A2030">
            <v>1974</v>
          </cell>
          <cell r="C2030" t="str">
            <v>AL</v>
          </cell>
          <cell r="E2030">
            <v>3627805</v>
          </cell>
        </row>
        <row r="2031">
          <cell r="A2031">
            <v>1974</v>
          </cell>
          <cell r="C2031" t="str">
            <v>AK</v>
          </cell>
          <cell r="E2031">
            <v>344696</v>
          </cell>
        </row>
        <row r="2032">
          <cell r="A2032">
            <v>1974</v>
          </cell>
          <cell r="C2032" t="str">
            <v>AZ</v>
          </cell>
          <cell r="E2032">
            <v>2224342</v>
          </cell>
        </row>
        <row r="2033">
          <cell r="A2033">
            <v>1974</v>
          </cell>
          <cell r="C2033" t="str">
            <v>AR</v>
          </cell>
          <cell r="E2033">
            <v>2100385</v>
          </cell>
        </row>
        <row r="2034">
          <cell r="A2034">
            <v>1974</v>
          </cell>
          <cell r="C2034" t="str">
            <v>CA</v>
          </cell>
          <cell r="E2034">
            <v>21172548</v>
          </cell>
        </row>
        <row r="2035">
          <cell r="A2035">
            <v>1974</v>
          </cell>
          <cell r="C2035" t="str">
            <v>CO</v>
          </cell>
          <cell r="E2035">
            <v>2541318</v>
          </cell>
        </row>
        <row r="2036">
          <cell r="A2036">
            <v>1974</v>
          </cell>
          <cell r="C2036" t="str">
            <v>CT</v>
          </cell>
          <cell r="E2036">
            <v>3075784</v>
          </cell>
        </row>
        <row r="2037">
          <cell r="A2037">
            <v>1974</v>
          </cell>
          <cell r="C2037" t="str">
            <v>DE</v>
          </cell>
          <cell r="E2037">
            <v>583150</v>
          </cell>
        </row>
        <row r="2038">
          <cell r="A2038">
            <v>1974</v>
          </cell>
          <cell r="C2038" t="str">
            <v>DC</v>
          </cell>
          <cell r="E2038">
            <v>720755</v>
          </cell>
        </row>
        <row r="2039">
          <cell r="A2039">
            <v>1974</v>
          </cell>
          <cell r="C2039" t="str">
            <v>FL</v>
          </cell>
          <cell r="E2039">
            <v>8317034</v>
          </cell>
        </row>
        <row r="2040">
          <cell r="A2040">
            <v>1974</v>
          </cell>
          <cell r="C2040" t="str">
            <v>GA</v>
          </cell>
          <cell r="E2040">
            <v>4994870</v>
          </cell>
        </row>
        <row r="2041">
          <cell r="A2041">
            <v>1974</v>
          </cell>
          <cell r="C2041" t="str">
            <v>HI</v>
          </cell>
          <cell r="E2041">
            <v>858121</v>
          </cell>
        </row>
        <row r="2042">
          <cell r="A2042">
            <v>1974</v>
          </cell>
          <cell r="C2042" t="str">
            <v>ID</v>
          </cell>
          <cell r="E2042">
            <v>807973</v>
          </cell>
        </row>
        <row r="2043">
          <cell r="A2043">
            <v>1974</v>
          </cell>
          <cell r="C2043" t="str">
            <v>IL</v>
          </cell>
          <cell r="E2043">
            <v>11273745</v>
          </cell>
        </row>
        <row r="2044">
          <cell r="A2044">
            <v>1974</v>
          </cell>
          <cell r="C2044" t="str">
            <v>IN</v>
          </cell>
          <cell r="E2044">
            <v>5349886</v>
          </cell>
        </row>
        <row r="2045">
          <cell r="A2045">
            <v>1974</v>
          </cell>
          <cell r="C2045" t="str">
            <v>IA</v>
          </cell>
          <cell r="E2045">
            <v>2867941</v>
          </cell>
        </row>
        <row r="2046">
          <cell r="A2046">
            <v>1974</v>
          </cell>
          <cell r="C2046" t="str">
            <v>KS</v>
          </cell>
          <cell r="E2046">
            <v>2267881</v>
          </cell>
        </row>
        <row r="2047">
          <cell r="A2047">
            <v>1974</v>
          </cell>
          <cell r="C2047" t="str">
            <v>KY</v>
          </cell>
          <cell r="E2047">
            <v>3417039</v>
          </cell>
        </row>
        <row r="2048">
          <cell r="A2048">
            <v>1974</v>
          </cell>
          <cell r="C2048" t="str">
            <v>LA</v>
          </cell>
          <cell r="E2048">
            <v>3820720</v>
          </cell>
        </row>
        <row r="2049">
          <cell r="A2049">
            <v>1974</v>
          </cell>
          <cell r="C2049" t="str">
            <v>ME</v>
          </cell>
          <cell r="E2049">
            <v>1060050</v>
          </cell>
        </row>
        <row r="2050">
          <cell r="A2050">
            <v>1974</v>
          </cell>
          <cell r="C2050" t="str">
            <v>MD</v>
          </cell>
          <cell r="E2050">
            <v>4133341</v>
          </cell>
        </row>
        <row r="2051">
          <cell r="A2051">
            <v>1974</v>
          </cell>
          <cell r="C2051" t="str">
            <v>MA</v>
          </cell>
          <cell r="E2051">
            <v>5776992</v>
          </cell>
        </row>
        <row r="2052">
          <cell r="A2052">
            <v>1974</v>
          </cell>
          <cell r="C2052" t="str">
            <v>MI</v>
          </cell>
          <cell r="E2052">
            <v>9109374</v>
          </cell>
        </row>
        <row r="2053">
          <cell r="A2053">
            <v>1974</v>
          </cell>
          <cell r="C2053" t="str">
            <v>MN</v>
          </cell>
          <cell r="E2053">
            <v>3898450</v>
          </cell>
        </row>
        <row r="2054">
          <cell r="A2054">
            <v>1974</v>
          </cell>
          <cell r="C2054" t="str">
            <v>MS</v>
          </cell>
          <cell r="E2054">
            <v>2378603</v>
          </cell>
        </row>
        <row r="2055">
          <cell r="A2055">
            <v>1974</v>
          </cell>
          <cell r="C2055" t="str">
            <v>MO</v>
          </cell>
          <cell r="E2055">
            <v>4785391</v>
          </cell>
        </row>
        <row r="2056">
          <cell r="A2056">
            <v>1974</v>
          </cell>
          <cell r="C2056" t="str">
            <v>MT</v>
          </cell>
          <cell r="E2056">
            <v>737203</v>
          </cell>
        </row>
        <row r="2057">
          <cell r="A2057">
            <v>1974</v>
          </cell>
          <cell r="C2057" t="str">
            <v>NE</v>
          </cell>
          <cell r="E2057">
            <v>1537809</v>
          </cell>
        </row>
        <row r="2058">
          <cell r="A2058">
            <v>1974</v>
          </cell>
          <cell r="C2058" t="str">
            <v>NV</v>
          </cell>
          <cell r="E2058">
            <v>596713</v>
          </cell>
        </row>
        <row r="2059">
          <cell r="A2059">
            <v>1974</v>
          </cell>
          <cell r="C2059" t="str">
            <v>NH</v>
          </cell>
          <cell r="E2059">
            <v>817073</v>
          </cell>
        </row>
        <row r="2060">
          <cell r="A2060">
            <v>1974</v>
          </cell>
          <cell r="C2060" t="str">
            <v>NJ</v>
          </cell>
          <cell r="E2060">
            <v>7335227</v>
          </cell>
        </row>
        <row r="2061">
          <cell r="A2061">
            <v>1974</v>
          </cell>
          <cell r="C2061" t="str">
            <v>NM</v>
          </cell>
          <cell r="E2061">
            <v>1129568</v>
          </cell>
        </row>
        <row r="2062">
          <cell r="A2062">
            <v>1974</v>
          </cell>
          <cell r="C2062" t="str">
            <v>NY</v>
          </cell>
          <cell r="E2062">
            <v>18072768</v>
          </cell>
        </row>
        <row r="2063">
          <cell r="A2063">
            <v>1974</v>
          </cell>
          <cell r="C2063" t="str">
            <v>NC</v>
          </cell>
          <cell r="E2063">
            <v>5461112</v>
          </cell>
        </row>
        <row r="2064">
          <cell r="A2064">
            <v>1974</v>
          </cell>
          <cell r="C2064" t="str">
            <v>ND</v>
          </cell>
          <cell r="E2064">
            <v>634212</v>
          </cell>
        </row>
        <row r="2065">
          <cell r="A2065">
            <v>1974</v>
          </cell>
          <cell r="C2065" t="str">
            <v>OH</v>
          </cell>
          <cell r="E2065">
            <v>10765613</v>
          </cell>
        </row>
        <row r="2066">
          <cell r="A2066">
            <v>1974</v>
          </cell>
          <cell r="C2066" t="str">
            <v>OK</v>
          </cell>
          <cell r="E2066">
            <v>2732454</v>
          </cell>
        </row>
        <row r="2067">
          <cell r="A2067">
            <v>1974</v>
          </cell>
          <cell r="C2067" t="str">
            <v>OR</v>
          </cell>
          <cell r="E2067">
            <v>2280956</v>
          </cell>
        </row>
        <row r="2068">
          <cell r="A2068">
            <v>1974</v>
          </cell>
          <cell r="C2068" t="str">
            <v>PA</v>
          </cell>
          <cell r="E2068">
            <v>11863936</v>
          </cell>
        </row>
        <row r="2069">
          <cell r="A2069">
            <v>1974</v>
          </cell>
          <cell r="C2069" t="str">
            <v>RI</v>
          </cell>
          <cell r="E2069">
            <v>953503</v>
          </cell>
        </row>
        <row r="2070">
          <cell r="A2070">
            <v>1974</v>
          </cell>
          <cell r="C2070" t="str">
            <v>SC</v>
          </cell>
          <cell r="E2070">
            <v>2843199</v>
          </cell>
        </row>
        <row r="2071">
          <cell r="A2071">
            <v>1974</v>
          </cell>
          <cell r="C2071" t="str">
            <v>SD</v>
          </cell>
          <cell r="E2071">
            <v>679877</v>
          </cell>
        </row>
        <row r="2072">
          <cell r="A2072">
            <v>1974</v>
          </cell>
          <cell r="C2072" t="str">
            <v>TN</v>
          </cell>
          <cell r="E2072">
            <v>4201621</v>
          </cell>
        </row>
        <row r="2073">
          <cell r="A2073">
            <v>1974</v>
          </cell>
          <cell r="C2073" t="str">
            <v>TX</v>
          </cell>
          <cell r="E2073">
            <v>12267865</v>
          </cell>
        </row>
        <row r="2074">
          <cell r="A2074">
            <v>1974</v>
          </cell>
          <cell r="C2074" t="str">
            <v>US</v>
          </cell>
          <cell r="E2074">
            <v>213333635</v>
          </cell>
        </row>
        <row r="2075">
          <cell r="A2075">
            <v>1974</v>
          </cell>
          <cell r="C2075" t="str">
            <v>UT</v>
          </cell>
          <cell r="E2075">
            <v>1198793</v>
          </cell>
        </row>
        <row r="2076">
          <cell r="A2076">
            <v>1974</v>
          </cell>
          <cell r="C2076" t="str">
            <v>VT</v>
          </cell>
          <cell r="E2076">
            <v>473138</v>
          </cell>
        </row>
        <row r="2077">
          <cell r="A2077">
            <v>1974</v>
          </cell>
          <cell r="C2077" t="str">
            <v>VA</v>
          </cell>
          <cell r="E2077">
            <v>4978155</v>
          </cell>
        </row>
        <row r="2078">
          <cell r="A2078">
            <v>1974</v>
          </cell>
          <cell r="C2078" t="str">
            <v>WA</v>
          </cell>
          <cell r="E2078">
            <v>3547877</v>
          </cell>
        </row>
        <row r="2079">
          <cell r="A2079">
            <v>1974</v>
          </cell>
          <cell r="C2079" t="str">
            <v>WV</v>
          </cell>
          <cell r="E2079">
            <v>1814048</v>
          </cell>
        </row>
        <row r="2080">
          <cell r="A2080">
            <v>1974</v>
          </cell>
          <cell r="C2080" t="str">
            <v>WI</v>
          </cell>
          <cell r="E2080">
            <v>4538173</v>
          </cell>
        </row>
        <row r="2081">
          <cell r="A2081">
            <v>1974</v>
          </cell>
          <cell r="C2081" t="str">
            <v>WY</v>
          </cell>
          <cell r="E2081">
            <v>364548</v>
          </cell>
        </row>
        <row r="2082">
          <cell r="A2082">
            <v>1973</v>
          </cell>
          <cell r="C2082" t="str">
            <v>AL</v>
          </cell>
          <cell r="E2082">
            <v>3580769</v>
          </cell>
        </row>
        <row r="2083">
          <cell r="A2083">
            <v>1973</v>
          </cell>
          <cell r="C2083" t="str">
            <v>AK</v>
          </cell>
          <cell r="E2083">
            <v>333232</v>
          </cell>
        </row>
        <row r="2084">
          <cell r="A2084">
            <v>1973</v>
          </cell>
          <cell r="C2084" t="str">
            <v>AZ</v>
          </cell>
          <cell r="E2084">
            <v>2125281</v>
          </cell>
        </row>
        <row r="2085">
          <cell r="A2085">
            <v>1973</v>
          </cell>
          <cell r="C2085" t="str">
            <v>AR</v>
          </cell>
          <cell r="E2085">
            <v>2058491</v>
          </cell>
        </row>
        <row r="2086">
          <cell r="A2086">
            <v>1973</v>
          </cell>
          <cell r="C2086" t="str">
            <v>CA</v>
          </cell>
          <cell r="E2086">
            <v>20867737</v>
          </cell>
        </row>
        <row r="2087">
          <cell r="A2087">
            <v>1973</v>
          </cell>
          <cell r="C2087" t="str">
            <v>CO</v>
          </cell>
          <cell r="E2087">
            <v>2495803</v>
          </cell>
        </row>
        <row r="2088">
          <cell r="A2088">
            <v>1973</v>
          </cell>
          <cell r="C2088" t="str">
            <v>CT</v>
          </cell>
          <cell r="E2088">
            <v>3069140</v>
          </cell>
        </row>
        <row r="2089">
          <cell r="A2089">
            <v>1973</v>
          </cell>
          <cell r="C2089" t="str">
            <v>DE</v>
          </cell>
          <cell r="E2089">
            <v>579078</v>
          </cell>
        </row>
        <row r="2090">
          <cell r="A2090">
            <v>1973</v>
          </cell>
          <cell r="C2090" t="str">
            <v>DC</v>
          </cell>
          <cell r="E2090">
            <v>733674</v>
          </cell>
        </row>
        <row r="2091">
          <cell r="A2091">
            <v>1973</v>
          </cell>
          <cell r="C2091" t="str">
            <v>FL</v>
          </cell>
          <cell r="E2091">
            <v>7927099</v>
          </cell>
        </row>
        <row r="2092">
          <cell r="A2092">
            <v>1973</v>
          </cell>
          <cell r="C2092" t="str">
            <v>GA</v>
          </cell>
          <cell r="E2092">
            <v>4906940</v>
          </cell>
        </row>
        <row r="2093">
          <cell r="A2093">
            <v>1973</v>
          </cell>
          <cell r="C2093" t="str">
            <v>HI</v>
          </cell>
          <cell r="E2093">
            <v>841851</v>
          </cell>
        </row>
        <row r="2094">
          <cell r="A2094">
            <v>1973</v>
          </cell>
          <cell r="C2094" t="str">
            <v>ID</v>
          </cell>
          <cell r="E2094">
            <v>782061</v>
          </cell>
        </row>
        <row r="2095">
          <cell r="A2095">
            <v>1973</v>
          </cell>
          <cell r="C2095" t="str">
            <v>IL</v>
          </cell>
          <cell r="E2095">
            <v>11260248</v>
          </cell>
        </row>
        <row r="2096">
          <cell r="A2096">
            <v>1973</v>
          </cell>
          <cell r="C2096" t="str">
            <v>IN</v>
          </cell>
          <cell r="E2096">
            <v>5329122</v>
          </cell>
        </row>
        <row r="2097">
          <cell r="A2097">
            <v>1973</v>
          </cell>
          <cell r="C2097" t="str">
            <v>IA</v>
          </cell>
          <cell r="E2097">
            <v>2864031</v>
          </cell>
        </row>
        <row r="2098">
          <cell r="A2098">
            <v>1973</v>
          </cell>
          <cell r="C2098" t="str">
            <v>KS</v>
          </cell>
          <cell r="E2098">
            <v>2264369</v>
          </cell>
        </row>
        <row r="2099">
          <cell r="A2099">
            <v>1973</v>
          </cell>
          <cell r="C2099" t="str">
            <v>KY</v>
          </cell>
          <cell r="E2099">
            <v>3371573</v>
          </cell>
        </row>
        <row r="2100">
          <cell r="A2100">
            <v>1973</v>
          </cell>
          <cell r="C2100" t="str">
            <v>LA</v>
          </cell>
          <cell r="E2100">
            <v>3788840</v>
          </cell>
        </row>
        <row r="2101">
          <cell r="A2101">
            <v>1973</v>
          </cell>
          <cell r="C2101" t="str">
            <v>ME</v>
          </cell>
          <cell r="E2101">
            <v>1046420</v>
          </cell>
        </row>
        <row r="2102">
          <cell r="A2102">
            <v>1973</v>
          </cell>
          <cell r="C2102" t="str">
            <v>MD</v>
          </cell>
          <cell r="E2102">
            <v>4109038</v>
          </cell>
        </row>
        <row r="2103">
          <cell r="A2103">
            <v>1973</v>
          </cell>
          <cell r="C2103" t="str">
            <v>MA</v>
          </cell>
          <cell r="E2103">
            <v>5783809</v>
          </cell>
        </row>
        <row r="2104">
          <cell r="A2104">
            <v>1973</v>
          </cell>
          <cell r="C2104" t="str">
            <v>MI</v>
          </cell>
          <cell r="E2104">
            <v>9071764</v>
          </cell>
        </row>
        <row r="2105">
          <cell r="A2105">
            <v>1973</v>
          </cell>
          <cell r="C2105" t="str">
            <v>MN</v>
          </cell>
          <cell r="E2105">
            <v>3885164</v>
          </cell>
        </row>
        <row r="2106">
          <cell r="A2106">
            <v>1973</v>
          </cell>
          <cell r="C2106" t="str">
            <v>MS</v>
          </cell>
          <cell r="E2106">
            <v>2349802</v>
          </cell>
        </row>
        <row r="2107">
          <cell r="A2107">
            <v>1973</v>
          </cell>
          <cell r="C2107" t="str">
            <v>MO</v>
          </cell>
          <cell r="E2107">
            <v>4774601</v>
          </cell>
        </row>
        <row r="2108">
          <cell r="A2108">
            <v>1973</v>
          </cell>
          <cell r="C2108" t="str">
            <v>MT</v>
          </cell>
          <cell r="E2108">
            <v>727389</v>
          </cell>
        </row>
        <row r="2109">
          <cell r="A2109">
            <v>1973</v>
          </cell>
          <cell r="C2109" t="str">
            <v>NE</v>
          </cell>
          <cell r="E2109">
            <v>1528517</v>
          </cell>
        </row>
        <row r="2110">
          <cell r="A2110">
            <v>1973</v>
          </cell>
          <cell r="C2110" t="str">
            <v>NV</v>
          </cell>
          <cell r="E2110">
            <v>568910</v>
          </cell>
        </row>
        <row r="2111">
          <cell r="A2111">
            <v>1973</v>
          </cell>
          <cell r="C2111" t="str">
            <v>NH</v>
          </cell>
          <cell r="E2111">
            <v>801824</v>
          </cell>
        </row>
        <row r="2112">
          <cell r="A2112">
            <v>1973</v>
          </cell>
          <cell r="C2112" t="str">
            <v>NJ</v>
          </cell>
          <cell r="E2112">
            <v>7335240</v>
          </cell>
        </row>
        <row r="2113">
          <cell r="A2113">
            <v>1973</v>
          </cell>
          <cell r="C2113" t="str">
            <v>NM</v>
          </cell>
          <cell r="E2113">
            <v>1104225</v>
          </cell>
        </row>
        <row r="2114">
          <cell r="A2114">
            <v>1973</v>
          </cell>
          <cell r="C2114" t="str">
            <v>NY</v>
          </cell>
          <cell r="E2114">
            <v>18194767</v>
          </cell>
        </row>
        <row r="2115">
          <cell r="A2115">
            <v>1973</v>
          </cell>
          <cell r="C2115" t="str">
            <v>NC</v>
          </cell>
          <cell r="E2115">
            <v>5382441</v>
          </cell>
        </row>
        <row r="2116">
          <cell r="A2116">
            <v>1973</v>
          </cell>
          <cell r="C2116" t="str">
            <v>ND</v>
          </cell>
          <cell r="E2116">
            <v>632411</v>
          </cell>
        </row>
        <row r="2117">
          <cell r="A2117">
            <v>1973</v>
          </cell>
          <cell r="C2117" t="str">
            <v>OH</v>
          </cell>
          <cell r="E2117">
            <v>10767205</v>
          </cell>
        </row>
        <row r="2118">
          <cell r="A2118">
            <v>1973</v>
          </cell>
          <cell r="C2118" t="str">
            <v>OK</v>
          </cell>
          <cell r="E2118">
            <v>2694182</v>
          </cell>
        </row>
        <row r="2119">
          <cell r="A2119">
            <v>1973</v>
          </cell>
          <cell r="C2119" t="str">
            <v>OR</v>
          </cell>
          <cell r="E2119">
            <v>2238878</v>
          </cell>
        </row>
        <row r="2120">
          <cell r="A2120">
            <v>1973</v>
          </cell>
          <cell r="C2120" t="str">
            <v>PA</v>
          </cell>
          <cell r="E2120">
            <v>11885202</v>
          </cell>
        </row>
        <row r="2121">
          <cell r="A2121">
            <v>1973</v>
          </cell>
          <cell r="C2121" t="str">
            <v>RI</v>
          </cell>
          <cell r="E2121">
            <v>978010</v>
          </cell>
        </row>
        <row r="2122">
          <cell r="A2122">
            <v>1973</v>
          </cell>
          <cell r="C2122" t="str">
            <v>SC</v>
          </cell>
          <cell r="E2122">
            <v>2775442</v>
          </cell>
        </row>
        <row r="2123">
          <cell r="A2123">
            <v>1973</v>
          </cell>
          <cell r="C2123" t="str">
            <v>SD</v>
          </cell>
          <cell r="E2123">
            <v>678939</v>
          </cell>
        </row>
        <row r="2124">
          <cell r="A2124">
            <v>1973</v>
          </cell>
          <cell r="C2124" t="str">
            <v>TN</v>
          </cell>
          <cell r="E2124">
            <v>4138417</v>
          </cell>
        </row>
        <row r="2125">
          <cell r="A2125">
            <v>1973</v>
          </cell>
          <cell r="C2125" t="str">
            <v>TX</v>
          </cell>
          <cell r="E2125">
            <v>12018970</v>
          </cell>
        </row>
        <row r="2126">
          <cell r="A2126">
            <v>1973</v>
          </cell>
          <cell r="C2126" t="str">
            <v>US</v>
          </cell>
          <cell r="E2126">
            <v>211349205</v>
          </cell>
        </row>
        <row r="2127">
          <cell r="A2127">
            <v>1973</v>
          </cell>
          <cell r="C2127" t="str">
            <v>UT</v>
          </cell>
          <cell r="E2127">
            <v>1168784</v>
          </cell>
        </row>
        <row r="2128">
          <cell r="A2128">
            <v>1973</v>
          </cell>
          <cell r="C2128" t="str">
            <v>VT</v>
          </cell>
          <cell r="E2128">
            <v>468533</v>
          </cell>
        </row>
        <row r="2129">
          <cell r="A2129">
            <v>1973</v>
          </cell>
          <cell r="C2129" t="str">
            <v>VA</v>
          </cell>
          <cell r="E2129">
            <v>4906648</v>
          </cell>
        </row>
        <row r="2130">
          <cell r="A2130">
            <v>1973</v>
          </cell>
          <cell r="C2130" t="str">
            <v>WA</v>
          </cell>
          <cell r="E2130">
            <v>3477227</v>
          </cell>
        </row>
        <row r="2131">
          <cell r="A2131">
            <v>1973</v>
          </cell>
          <cell r="C2131" t="str">
            <v>WV</v>
          </cell>
          <cell r="E2131">
            <v>1805293</v>
          </cell>
        </row>
        <row r="2132">
          <cell r="A2132">
            <v>1973</v>
          </cell>
          <cell r="C2132" t="str">
            <v>WI</v>
          </cell>
          <cell r="E2132">
            <v>4518461</v>
          </cell>
        </row>
        <row r="2133">
          <cell r="A2133">
            <v>1973</v>
          </cell>
          <cell r="C2133" t="str">
            <v>WY</v>
          </cell>
          <cell r="E2133">
            <v>353353</v>
          </cell>
        </row>
        <row r="2134">
          <cell r="A2134">
            <v>1972</v>
          </cell>
          <cell r="C2134" t="str">
            <v>AL</v>
          </cell>
          <cell r="E2134">
            <v>3540080</v>
          </cell>
        </row>
        <row r="2135">
          <cell r="A2135">
            <v>1972</v>
          </cell>
          <cell r="C2135" t="str">
            <v>AK</v>
          </cell>
          <cell r="E2135">
            <v>326494</v>
          </cell>
        </row>
        <row r="2136">
          <cell r="A2136">
            <v>1972</v>
          </cell>
          <cell r="C2136" t="str">
            <v>AZ</v>
          </cell>
          <cell r="E2136">
            <v>2008847</v>
          </cell>
        </row>
        <row r="2137">
          <cell r="A2137">
            <v>1972</v>
          </cell>
          <cell r="C2137" t="str">
            <v>AR</v>
          </cell>
          <cell r="E2137">
            <v>2018116</v>
          </cell>
        </row>
        <row r="2138">
          <cell r="A2138">
            <v>1972</v>
          </cell>
          <cell r="C2138" t="str">
            <v>CA</v>
          </cell>
          <cell r="E2138">
            <v>20584794</v>
          </cell>
        </row>
        <row r="2139">
          <cell r="A2139">
            <v>1972</v>
          </cell>
          <cell r="C2139" t="str">
            <v>CO</v>
          </cell>
          <cell r="E2139">
            <v>2404576</v>
          </cell>
        </row>
        <row r="2140">
          <cell r="A2140">
            <v>1972</v>
          </cell>
          <cell r="C2140" t="str">
            <v>CT</v>
          </cell>
          <cell r="E2140">
            <v>3069617</v>
          </cell>
        </row>
        <row r="2141">
          <cell r="A2141">
            <v>1972</v>
          </cell>
          <cell r="C2141" t="str">
            <v>DE</v>
          </cell>
          <cell r="E2141">
            <v>573821</v>
          </cell>
        </row>
        <row r="2142">
          <cell r="A2142">
            <v>1972</v>
          </cell>
          <cell r="C2142" t="str">
            <v>DC</v>
          </cell>
          <cell r="E2142">
            <v>743775</v>
          </cell>
        </row>
        <row r="2143">
          <cell r="A2143">
            <v>1972</v>
          </cell>
          <cell r="C2143" t="str">
            <v>FL</v>
          </cell>
          <cell r="E2143">
            <v>7520324</v>
          </cell>
        </row>
        <row r="2144">
          <cell r="A2144">
            <v>1972</v>
          </cell>
          <cell r="C2144" t="str">
            <v>GA</v>
          </cell>
          <cell r="E2144">
            <v>4807151</v>
          </cell>
        </row>
        <row r="2145">
          <cell r="A2145">
            <v>1972</v>
          </cell>
          <cell r="C2145" t="str">
            <v>HI</v>
          </cell>
          <cell r="E2145">
            <v>818104</v>
          </cell>
        </row>
        <row r="2146">
          <cell r="A2146">
            <v>1972</v>
          </cell>
          <cell r="C2146" t="str">
            <v>ID</v>
          </cell>
          <cell r="E2146">
            <v>763229</v>
          </cell>
        </row>
        <row r="2147">
          <cell r="A2147">
            <v>1972</v>
          </cell>
          <cell r="C2147" t="str">
            <v>IL</v>
          </cell>
          <cell r="E2147">
            <v>11258111</v>
          </cell>
        </row>
        <row r="2148">
          <cell r="A2148">
            <v>1972</v>
          </cell>
          <cell r="C2148" t="str">
            <v>IN</v>
          </cell>
          <cell r="E2148">
            <v>5296129</v>
          </cell>
        </row>
        <row r="2149">
          <cell r="A2149">
            <v>1972</v>
          </cell>
          <cell r="C2149" t="str">
            <v>IA</v>
          </cell>
          <cell r="E2149">
            <v>2860506</v>
          </cell>
        </row>
        <row r="2150">
          <cell r="A2150">
            <v>1972</v>
          </cell>
          <cell r="C2150" t="str">
            <v>KS</v>
          </cell>
          <cell r="E2150">
            <v>2255525</v>
          </cell>
        </row>
        <row r="2151">
          <cell r="A2151">
            <v>1972</v>
          </cell>
          <cell r="C2151" t="str">
            <v>KY</v>
          </cell>
          <cell r="E2151">
            <v>3336106</v>
          </cell>
        </row>
        <row r="2152">
          <cell r="A2152">
            <v>1972</v>
          </cell>
          <cell r="C2152" t="str">
            <v>LA</v>
          </cell>
          <cell r="E2152">
            <v>3761967</v>
          </cell>
        </row>
        <row r="2153">
          <cell r="A2153">
            <v>1972</v>
          </cell>
          <cell r="C2153" t="str">
            <v>ME</v>
          </cell>
          <cell r="E2153">
            <v>1034817</v>
          </cell>
        </row>
        <row r="2154">
          <cell r="A2154">
            <v>1972</v>
          </cell>
          <cell r="C2154" t="str">
            <v>MD</v>
          </cell>
          <cell r="E2154">
            <v>4081121</v>
          </cell>
        </row>
        <row r="2155">
          <cell r="A2155">
            <v>1972</v>
          </cell>
          <cell r="C2155" t="str">
            <v>MA</v>
          </cell>
          <cell r="E2155">
            <v>5762122</v>
          </cell>
        </row>
        <row r="2156">
          <cell r="A2156">
            <v>1972</v>
          </cell>
          <cell r="C2156" t="str">
            <v>MI</v>
          </cell>
          <cell r="E2156">
            <v>9024681</v>
          </cell>
        </row>
        <row r="2157">
          <cell r="A2157">
            <v>1972</v>
          </cell>
          <cell r="C2157" t="str">
            <v>MN</v>
          </cell>
          <cell r="E2157">
            <v>3866878</v>
          </cell>
        </row>
        <row r="2158">
          <cell r="A2158">
            <v>1972</v>
          </cell>
          <cell r="C2158" t="str">
            <v>MS</v>
          </cell>
          <cell r="E2158">
            <v>2307291</v>
          </cell>
        </row>
        <row r="2159">
          <cell r="A2159">
            <v>1972</v>
          </cell>
          <cell r="C2159" t="str">
            <v>MO</v>
          </cell>
          <cell r="E2159">
            <v>4753234</v>
          </cell>
        </row>
        <row r="2160">
          <cell r="A2160">
            <v>1972</v>
          </cell>
          <cell r="C2160" t="str">
            <v>MT</v>
          </cell>
          <cell r="E2160">
            <v>719138</v>
          </cell>
        </row>
        <row r="2161">
          <cell r="A2161">
            <v>1972</v>
          </cell>
          <cell r="C2161" t="str">
            <v>NE</v>
          </cell>
          <cell r="E2161">
            <v>1518293</v>
          </cell>
        </row>
        <row r="2162">
          <cell r="A2162">
            <v>1972</v>
          </cell>
          <cell r="C2162" t="str">
            <v>NV</v>
          </cell>
          <cell r="E2162">
            <v>546736</v>
          </cell>
        </row>
        <row r="2163">
          <cell r="A2163">
            <v>1972</v>
          </cell>
          <cell r="C2163" t="str">
            <v>NH</v>
          </cell>
          <cell r="E2163">
            <v>781699</v>
          </cell>
        </row>
        <row r="2164">
          <cell r="A2164">
            <v>1972</v>
          </cell>
          <cell r="C2164" t="str">
            <v>NJ</v>
          </cell>
          <cell r="E2164">
            <v>7336538</v>
          </cell>
        </row>
        <row r="2165">
          <cell r="A2165">
            <v>1972</v>
          </cell>
          <cell r="C2165" t="str">
            <v>NM</v>
          </cell>
          <cell r="E2165">
            <v>1077815</v>
          </cell>
        </row>
        <row r="2166">
          <cell r="A2166">
            <v>1972</v>
          </cell>
          <cell r="C2166" t="str">
            <v>NY</v>
          </cell>
          <cell r="E2166">
            <v>18351767</v>
          </cell>
        </row>
        <row r="2167">
          <cell r="A2167">
            <v>1972</v>
          </cell>
          <cell r="C2167" t="str">
            <v>NC</v>
          </cell>
          <cell r="E2167">
            <v>5296085</v>
          </cell>
        </row>
        <row r="2168">
          <cell r="A2168">
            <v>1972</v>
          </cell>
          <cell r="C2168" t="str">
            <v>ND</v>
          </cell>
          <cell r="E2168">
            <v>630937</v>
          </cell>
        </row>
        <row r="2169">
          <cell r="A2169">
            <v>1972</v>
          </cell>
          <cell r="C2169" t="str">
            <v>OH</v>
          </cell>
          <cell r="E2169">
            <v>10746920</v>
          </cell>
        </row>
        <row r="2170">
          <cell r="A2170">
            <v>1972</v>
          </cell>
          <cell r="C2170" t="str">
            <v>OK</v>
          </cell>
          <cell r="E2170">
            <v>2657448</v>
          </cell>
        </row>
        <row r="2171">
          <cell r="A2171">
            <v>1972</v>
          </cell>
          <cell r="C2171" t="str">
            <v>OR</v>
          </cell>
          <cell r="E2171">
            <v>2195219</v>
          </cell>
        </row>
        <row r="2172">
          <cell r="A2172">
            <v>1972</v>
          </cell>
          <cell r="C2172" t="str">
            <v>PA</v>
          </cell>
          <cell r="E2172">
            <v>11904541</v>
          </cell>
        </row>
        <row r="2173">
          <cell r="A2173">
            <v>1972</v>
          </cell>
          <cell r="C2173" t="str">
            <v>RI</v>
          </cell>
          <cell r="E2173">
            <v>976365</v>
          </cell>
        </row>
        <row r="2174">
          <cell r="A2174">
            <v>1972</v>
          </cell>
          <cell r="C2174" t="str">
            <v>SC</v>
          </cell>
          <cell r="E2174">
            <v>2718404</v>
          </cell>
        </row>
        <row r="2175">
          <cell r="A2175">
            <v>1972</v>
          </cell>
          <cell r="C2175" t="str">
            <v>SD</v>
          </cell>
          <cell r="E2175">
            <v>677389</v>
          </cell>
        </row>
        <row r="2176">
          <cell r="A2176">
            <v>1972</v>
          </cell>
          <cell r="C2176" t="str">
            <v>TN</v>
          </cell>
          <cell r="E2176">
            <v>4088445</v>
          </cell>
        </row>
        <row r="2177">
          <cell r="A2177">
            <v>1972</v>
          </cell>
          <cell r="C2177" t="str">
            <v>TX</v>
          </cell>
          <cell r="E2177">
            <v>11758760</v>
          </cell>
        </row>
        <row r="2178">
          <cell r="A2178">
            <v>1972</v>
          </cell>
          <cell r="C2178" t="str">
            <v>US</v>
          </cell>
          <cell r="E2178">
            <v>209274882</v>
          </cell>
        </row>
        <row r="2179">
          <cell r="A2179">
            <v>1972</v>
          </cell>
          <cell r="C2179" t="str">
            <v>UT</v>
          </cell>
          <cell r="E2179">
            <v>1134601</v>
          </cell>
        </row>
        <row r="2180">
          <cell r="A2180">
            <v>1972</v>
          </cell>
          <cell r="C2180" t="str">
            <v>VT</v>
          </cell>
          <cell r="E2180">
            <v>463214</v>
          </cell>
        </row>
        <row r="2181">
          <cell r="A2181">
            <v>1972</v>
          </cell>
          <cell r="C2181" t="str">
            <v>VA</v>
          </cell>
          <cell r="E2181">
            <v>4828131</v>
          </cell>
        </row>
        <row r="2182">
          <cell r="A2182">
            <v>1972</v>
          </cell>
          <cell r="C2182" t="str">
            <v>WA</v>
          </cell>
          <cell r="E2182">
            <v>3446815</v>
          </cell>
        </row>
        <row r="2183">
          <cell r="A2183">
            <v>1972</v>
          </cell>
          <cell r="C2183" t="str">
            <v>WV</v>
          </cell>
          <cell r="E2183">
            <v>1796910</v>
          </cell>
        </row>
        <row r="2184">
          <cell r="A2184">
            <v>1972</v>
          </cell>
          <cell r="C2184" t="str">
            <v>WI</v>
          </cell>
          <cell r="E2184">
            <v>4498433</v>
          </cell>
        </row>
        <row r="2185">
          <cell r="A2185">
            <v>1972</v>
          </cell>
          <cell r="C2185" t="str">
            <v>WY</v>
          </cell>
          <cell r="E2185">
            <v>346863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3"/>
  <sheetViews>
    <sheetView topLeftCell="O1" workbookViewId="0">
      <selection activeCell="C1" sqref="C1:Q1"/>
    </sheetView>
  </sheetViews>
  <sheetFormatPr defaultRowHeight="15" x14ac:dyDescent="0.25"/>
  <cols>
    <col min="2" max="2" width="21.42578125" bestFit="1" customWidth="1"/>
    <col min="3" max="3" width="16.85546875" bestFit="1" customWidth="1"/>
    <col min="4" max="4" width="18" bestFit="1" customWidth="1"/>
    <col min="5" max="5" width="16.85546875" bestFit="1" customWidth="1"/>
    <col min="6" max="6" width="18" bestFit="1" customWidth="1"/>
    <col min="7" max="7" width="15.28515625" bestFit="1" customWidth="1"/>
    <col min="8" max="8" width="13.28515625" bestFit="1" customWidth="1"/>
    <col min="9" max="10" width="15.28515625" bestFit="1" customWidth="1"/>
    <col min="11" max="13" width="14.28515625" bestFit="1" customWidth="1"/>
    <col min="14" max="15" width="15.28515625" bestFit="1" customWidth="1"/>
    <col min="16" max="16" width="18" bestFit="1" customWidth="1"/>
    <col min="17" max="17" width="16.85546875" bestFit="1" customWidth="1"/>
    <col min="18" max="18" width="40.5703125" bestFit="1" customWidth="1"/>
    <col min="19" max="19" width="66.28515625" bestFit="1" customWidth="1"/>
    <col min="20" max="20" width="35.7109375" bestFit="1" customWidth="1"/>
    <col min="21" max="21" width="41.7109375" bestFit="1" customWidth="1"/>
    <col min="22" max="23" width="19" bestFit="1" customWidth="1"/>
  </cols>
  <sheetData>
    <row r="1" spans="1:27" x14ac:dyDescent="0.25">
      <c r="A1" s="21" t="s">
        <v>0</v>
      </c>
      <c r="B1" s="21" t="s">
        <v>1</v>
      </c>
      <c r="C1" s="22" t="s">
        <v>131</v>
      </c>
      <c r="D1" s="22" t="s">
        <v>132</v>
      </c>
      <c r="E1" s="22" t="s">
        <v>133</v>
      </c>
      <c r="F1" s="22" t="s">
        <v>134</v>
      </c>
      <c r="G1" s="22" t="s">
        <v>135</v>
      </c>
      <c r="H1" s="22" t="s">
        <v>136</v>
      </c>
      <c r="I1" s="22" t="s">
        <v>137</v>
      </c>
      <c r="J1" s="22" t="s">
        <v>138</v>
      </c>
      <c r="K1" s="22" t="s">
        <v>139</v>
      </c>
      <c r="L1" s="22" t="s">
        <v>140</v>
      </c>
      <c r="M1" s="22" t="s">
        <v>141</v>
      </c>
      <c r="N1" s="22" t="s">
        <v>142</v>
      </c>
      <c r="O1" s="22" t="s">
        <v>143</v>
      </c>
      <c r="P1" s="22" t="s">
        <v>144</v>
      </c>
      <c r="Q1" s="22" t="s">
        <v>145</v>
      </c>
      <c r="R1" s="22" t="s">
        <v>127</v>
      </c>
      <c r="S1" s="22" t="s">
        <v>128</v>
      </c>
      <c r="T1" s="23" t="s">
        <v>129</v>
      </c>
      <c r="U1" s="24" t="s">
        <v>130</v>
      </c>
      <c r="V1" s="23" t="s">
        <v>146</v>
      </c>
      <c r="W1" t="s">
        <v>147</v>
      </c>
      <c r="X1" s="23"/>
      <c r="Y1" s="23"/>
      <c r="Z1" s="22"/>
      <c r="AA1" s="22"/>
    </row>
    <row r="2" spans="1:27" x14ac:dyDescent="0.25">
      <c r="A2" s="25" t="s">
        <v>2</v>
      </c>
      <c r="B2" s="25" t="s">
        <v>3</v>
      </c>
      <c r="C2" s="26">
        <f t="array" ref="C2">INDEX([1]Sheet1!D$1:D$1823,MATCH(2012,IF([1]Sheet1!$C$1:$C$1823=$A2,[1]Sheet1!$A$1:$A$1823,0),0))</f>
        <v>5068601000</v>
      </c>
      <c r="D2" s="26">
        <f t="array" ref="D2">INDEX([1]Sheet1!E$1:E$1823,MATCH(2012,IF([1]Sheet1!$C$1:$C$1823=$A2,[1]Sheet1!$A$1:$A$1823,0),0))</f>
        <v>13110543000</v>
      </c>
      <c r="E2" s="26">
        <f t="array" ref="E2">INDEX([1]Sheet1!F$1:F$1823,MATCH(2012,IF([1]Sheet1!$C$1:$C$1823=$A2,[1]Sheet1!$A$1:$A$1823,0),0))</f>
        <v>5859758000</v>
      </c>
      <c r="F2" s="26">
        <f t="array" ref="F2">INDEX([1]Sheet1!G$1:G$1823,MATCH(2012,IF([1]Sheet1!$C$1:$C$1823=$A2,[1]Sheet1!$A$1:$A$1823,0),0))</f>
        <v>68248644000</v>
      </c>
      <c r="G2" s="26">
        <f t="array" ref="G2">INDEX([1]Sheet1!H$1:H$1823,MATCH(2012,IF([1]Sheet1!$C$1:$C$1823=$A2,[1]Sheet1!$A$1:$A$1823,0),0))</f>
        <v>376991000</v>
      </c>
      <c r="H2" s="26">
        <f t="array" ref="H2">INDEX([1]Sheet1!I$1:I$1823,MATCH(2012,IF([1]Sheet1!$C$1:$C$1823=$A2,[1]Sheet1!$A$1:$A$1823,0),0))</f>
        <v>3932000</v>
      </c>
      <c r="I2" s="26">
        <f t="array" ref="I2">INDEX([1]Sheet1!J$1:J$1823,MATCH(2012,IF([1]Sheet1!$C$1:$C$1823=$A2,[1]Sheet1!$A$1:$A$1823,0),0))</f>
        <v>215730000</v>
      </c>
      <c r="J2" s="26">
        <f t="array" ref="J2">INDEX([1]Sheet1!K$1:K$1823,MATCH(2012,IF([1]Sheet1!$C$1:$C$1823=$A2,[1]Sheet1!$A$1:$A$1823,0),0))</f>
        <v>228116000</v>
      </c>
      <c r="K2" s="26">
        <f t="array" ref="K2">INDEX([1]Sheet1!L$1:L$1823,MATCH(2012,IF([1]Sheet1!$C$1:$C$1823=$A2,[1]Sheet1!$A$1:$A$1823,0),0))</f>
        <v>34534000</v>
      </c>
      <c r="L2" s="26">
        <f t="array" ref="L2">INDEX([1]Sheet1!M$1:M$1823,MATCH(2012,IF([1]Sheet1!$C$1:$C$1823=$A2,[1]Sheet1!$A$1:$A$1823,0),0))</f>
        <v>43609000</v>
      </c>
      <c r="M2" s="26">
        <f t="array" ref="M2">INDEX([1]Sheet1!N$1:N$1823,MATCH(2012,IF([1]Sheet1!$C$1:$C$1823=$A2,[1]Sheet1!$A$1:$A$1823,0),0))</f>
        <v>51421000</v>
      </c>
      <c r="N2" s="26">
        <f t="array" ref="N2">INDEX([1]Sheet1!O$1:O$1823,MATCH(2012,IF([1]Sheet1!$C$1:$C$1823=$A2,[1]Sheet1!$A$1:$A$1823,0),0))</f>
        <v>379291000</v>
      </c>
      <c r="O2" s="26">
        <f t="array" ref="O2">INDEX([1]Sheet1!P$1:P$1823,MATCH(2012,IF([1]Sheet1!$C$1:$C$1823=$A2,[1]Sheet1!$A$1:$A$1823,0),0))</f>
        <v>333344000</v>
      </c>
      <c r="P2" s="26">
        <f t="array" ref="P2">INDEX([1]Sheet1!Q$1:Q$1823,MATCH(2012,IF([1]Sheet1!$C$1:$C$1823=$A2,[1]Sheet1!$A$1:$A$1823,0),0))</f>
        <v>14329902000</v>
      </c>
      <c r="Q2" s="26">
        <f t="array" ref="Q2">INDEX([1]Sheet1!R$1:R$1823,MATCH(2012,IF([1]Sheet1!$C$1:$C$1823=$A2,[1]Sheet1!$A$1:$A$1823,0),0))</f>
        <v>8777636000</v>
      </c>
      <c r="R2" s="26">
        <f>SUM(P2:Q2)</f>
        <v>23107538000</v>
      </c>
      <c r="S2" s="27">
        <f>SUM(E2:G2)+SUM(I2:K2)+SUM(M2:O2)</f>
        <v>75727829000</v>
      </c>
      <c r="T2" s="27">
        <f>D2</f>
        <v>13110543000</v>
      </c>
      <c r="U2" s="27">
        <f>C2+H2+L2</f>
        <v>5116142000</v>
      </c>
      <c r="V2" s="27">
        <f>SUM(R2:U2)</f>
        <v>117062052000</v>
      </c>
      <c r="W2" s="20">
        <f>SUM(C2:G2)+P2+Q2</f>
        <v>115772075000</v>
      </c>
      <c r="X2" s="22"/>
      <c r="Y2" s="22"/>
      <c r="Z2" s="22"/>
      <c r="AA2" s="22"/>
    </row>
    <row r="3" spans="1:27" x14ac:dyDescent="0.25">
      <c r="A3" s="25" t="s">
        <v>4</v>
      </c>
      <c r="B3" s="25" t="s">
        <v>5</v>
      </c>
      <c r="C3" s="26">
        <f t="array" ref="C3">INDEX([1]Sheet1!D$1:D$1823,MATCH(2012,IF([1]Sheet1!$C$1:$C$1823=$A3,[1]Sheet1!$A$1:$A$1823,0),0))</f>
        <v>105298000</v>
      </c>
      <c r="D3" s="26">
        <f t="array" ref="D3">INDEX([1]Sheet1!E$1:E$1823,MATCH(2012,IF([1]Sheet1!$C$1:$C$1823=$A3,[1]Sheet1!$A$1:$A$1823,0),0))</f>
        <v>172090000</v>
      </c>
      <c r="E3" s="26">
        <f t="array" ref="E3">INDEX([1]Sheet1!F$1:F$1823,MATCH(2012,IF([1]Sheet1!$C$1:$C$1823=$A3,[1]Sheet1!$A$1:$A$1823,0),0))</f>
        <v>37847000</v>
      </c>
      <c r="F3" s="26">
        <f t="array" ref="F3">INDEX([1]Sheet1!G$1:G$1823,MATCH(2012,IF([1]Sheet1!$C$1:$C$1823=$A3,[1]Sheet1!$A$1:$A$1823,0),0))</f>
        <v>441043000</v>
      </c>
      <c r="G3" s="26">
        <f t="array" ref="G3">INDEX([1]Sheet1!H$1:H$1823,MATCH(2012,IF([1]Sheet1!$C$1:$C$1823=$A3,[1]Sheet1!$A$1:$A$1823,0),0))</f>
        <v>6297000</v>
      </c>
      <c r="H3" s="26">
        <f t="array" ref="H3">INDEX([1]Sheet1!I$1:I$1823,MATCH(2012,IF([1]Sheet1!$C$1:$C$1823=$A3,[1]Sheet1!$A$1:$A$1823,0),0))</f>
        <v>0</v>
      </c>
      <c r="I3" s="26">
        <f t="array" ref="I3">INDEX([1]Sheet1!J$1:J$1823,MATCH(2012,IF([1]Sheet1!$C$1:$C$1823=$A3,[1]Sheet1!$A$1:$A$1823,0),0))</f>
        <v>18948000</v>
      </c>
      <c r="J3" s="26">
        <f t="array" ref="J3">INDEX([1]Sheet1!K$1:K$1823,MATCH(2012,IF([1]Sheet1!$C$1:$C$1823=$A3,[1]Sheet1!$A$1:$A$1823,0),0))</f>
        <v>11000</v>
      </c>
      <c r="K3" s="26">
        <f t="array" ref="K3">INDEX([1]Sheet1!L$1:L$1823,MATCH(2012,IF([1]Sheet1!$C$1:$C$1823=$A3,[1]Sheet1!$A$1:$A$1823,0),0))</f>
        <v>0</v>
      </c>
      <c r="L3" s="26">
        <f t="array" ref="L3">INDEX([1]Sheet1!M$1:M$1823,MATCH(2012,IF([1]Sheet1!$C$1:$C$1823=$A3,[1]Sheet1!$A$1:$A$1823,0),0))</f>
        <v>1707000</v>
      </c>
      <c r="M3" s="26">
        <f t="array" ref="M3">INDEX([1]Sheet1!N$1:N$1823,MATCH(2012,IF([1]Sheet1!$C$1:$C$1823=$A3,[1]Sheet1!$A$1:$A$1823,0),0))</f>
        <v>971000</v>
      </c>
      <c r="N3" s="26">
        <f t="array" ref="N3">INDEX([1]Sheet1!O$1:O$1823,MATCH(2012,IF([1]Sheet1!$C$1:$C$1823=$A3,[1]Sheet1!$A$1:$A$1823,0),0))</f>
        <v>6672000</v>
      </c>
      <c r="O3" s="26">
        <f t="array" ref="O3">INDEX([1]Sheet1!P$1:P$1823,MATCH(2012,IF([1]Sheet1!$C$1:$C$1823=$A3,[1]Sheet1!$A$1:$A$1823,0),0))</f>
        <v>27000</v>
      </c>
      <c r="P3" s="26">
        <f t="array" ref="P3">INDEX([1]Sheet1!Q$1:Q$1823,MATCH(2012,IF([1]Sheet1!$C$1:$C$1823=$A3,[1]Sheet1!$A$1:$A$1823,0),0))</f>
        <v>58061000</v>
      </c>
      <c r="Q3" s="26">
        <f t="array" ref="Q3">INDEX([1]Sheet1!R$1:R$1823,MATCH(2012,IF([1]Sheet1!$C$1:$C$1823=$A3,[1]Sheet1!$A$1:$A$1823,0),0))</f>
        <v>47402000</v>
      </c>
      <c r="R3" s="26">
        <f t="shared" ref="R3:R53" si="0">SUM(P3:Q3)</f>
        <v>105463000</v>
      </c>
      <c r="S3" s="27">
        <f t="shared" ref="S3:S53" si="1">SUM(E3:G3)+SUM(I3:K3)+SUM(M3:O3)</f>
        <v>511816000</v>
      </c>
      <c r="T3" s="27">
        <f t="shared" ref="T3:T53" si="2">D3</f>
        <v>172090000</v>
      </c>
      <c r="U3" s="27">
        <f t="shared" ref="U3:U53" si="3">C3+H3+L3</f>
        <v>107005000</v>
      </c>
      <c r="V3" s="27">
        <f t="shared" ref="V3:V53" si="4">SUM(R3:U3)</f>
        <v>896374000</v>
      </c>
      <c r="W3" s="20">
        <f t="shared" ref="W3:W53" si="5">SUM(C3:G3)+P3+Q3</f>
        <v>868038000</v>
      </c>
      <c r="X3" s="22"/>
      <c r="Y3" s="22"/>
      <c r="Z3" s="22"/>
      <c r="AA3" s="22"/>
    </row>
    <row r="4" spans="1:27" x14ac:dyDescent="0.25">
      <c r="A4" s="25" t="s">
        <v>6</v>
      </c>
      <c r="B4" s="25" t="s">
        <v>7</v>
      </c>
      <c r="C4" s="26">
        <f t="array" ref="C4">INDEX([1]Sheet1!D$1:D$1823,MATCH(2012,IF([1]Sheet1!$C$1:$C$1823=$A4,[1]Sheet1!$A$1:$A$1823,0),0))</f>
        <v>43856000</v>
      </c>
      <c r="D4" s="26">
        <f t="array" ref="D4">INDEX([1]Sheet1!E$1:E$1823,MATCH(2012,IF([1]Sheet1!$C$1:$C$1823=$A4,[1]Sheet1!$A$1:$A$1823,0),0))</f>
        <v>143918000</v>
      </c>
      <c r="E4" s="26">
        <f t="array" ref="E4">INDEX([1]Sheet1!F$1:F$1823,MATCH(2012,IF([1]Sheet1!$C$1:$C$1823=$A4,[1]Sheet1!$A$1:$A$1823,0),0))</f>
        <v>52742000</v>
      </c>
      <c r="F4" s="26">
        <f t="array" ref="F4">INDEX([1]Sheet1!G$1:G$1823,MATCH(2012,IF([1]Sheet1!$C$1:$C$1823=$A4,[1]Sheet1!$A$1:$A$1823,0),0))</f>
        <v>191369000</v>
      </c>
      <c r="G4" s="26">
        <f t="array" ref="G4">INDEX([1]Sheet1!H$1:H$1823,MATCH(2012,IF([1]Sheet1!$C$1:$C$1823=$A4,[1]Sheet1!$A$1:$A$1823,0),0))</f>
        <v>4537000</v>
      </c>
      <c r="H4" s="26">
        <f t="array" ref="H4">INDEX([1]Sheet1!I$1:I$1823,MATCH(2012,IF([1]Sheet1!$C$1:$C$1823=$A4,[1]Sheet1!$A$1:$A$1823,0),0))</f>
        <v>0</v>
      </c>
      <c r="I4" s="26">
        <f t="array" ref="I4">INDEX([1]Sheet1!J$1:J$1823,MATCH(2012,IF([1]Sheet1!$C$1:$C$1823=$A4,[1]Sheet1!$A$1:$A$1823,0),0))</f>
        <v>365000</v>
      </c>
      <c r="J4" s="26">
        <f t="array" ref="J4">INDEX([1]Sheet1!K$1:K$1823,MATCH(2012,IF([1]Sheet1!$C$1:$C$1823=$A4,[1]Sheet1!$A$1:$A$1823,0),0))</f>
        <v>0</v>
      </c>
      <c r="K4" s="26">
        <f t="array" ref="K4">INDEX([1]Sheet1!L$1:L$1823,MATCH(2012,IF([1]Sheet1!$C$1:$C$1823=$A4,[1]Sheet1!$A$1:$A$1823,0),0))</f>
        <v>0</v>
      </c>
      <c r="L4" s="26">
        <f t="array" ref="L4">INDEX([1]Sheet1!M$1:M$1823,MATCH(2012,IF([1]Sheet1!$C$1:$C$1823=$A4,[1]Sheet1!$A$1:$A$1823,0),0))</f>
        <v>64000</v>
      </c>
      <c r="M4" s="26">
        <f t="array" ref="M4">INDEX([1]Sheet1!N$1:N$1823,MATCH(2012,IF([1]Sheet1!$C$1:$C$1823=$A4,[1]Sheet1!$A$1:$A$1823,0),0))</f>
        <v>224000</v>
      </c>
      <c r="N4" s="26">
        <f t="array" ref="N4">INDEX([1]Sheet1!O$1:O$1823,MATCH(2012,IF([1]Sheet1!$C$1:$C$1823=$A4,[1]Sheet1!$A$1:$A$1823,0),0))</f>
        <v>161000</v>
      </c>
      <c r="O4" s="26">
        <f t="array" ref="O4">INDEX([1]Sheet1!P$1:P$1823,MATCH(2012,IF([1]Sheet1!$C$1:$C$1823=$A4,[1]Sheet1!$A$1:$A$1823,0),0))</f>
        <v>7000</v>
      </c>
      <c r="P4" s="26">
        <f t="array" ref="P4">INDEX([1]Sheet1!Q$1:Q$1823,MATCH(2012,IF([1]Sheet1!$C$1:$C$1823=$A4,[1]Sheet1!$A$1:$A$1823,0),0))</f>
        <v>32769000</v>
      </c>
      <c r="Q4" s="26">
        <f t="array" ref="Q4">INDEX([1]Sheet1!R$1:R$1823,MATCH(2012,IF([1]Sheet1!$C$1:$C$1823=$A4,[1]Sheet1!$A$1:$A$1823,0),0))</f>
        <v>134290000</v>
      </c>
      <c r="R4" s="26">
        <f t="shared" si="0"/>
        <v>167059000</v>
      </c>
      <c r="S4" s="27">
        <f t="shared" si="1"/>
        <v>249405000</v>
      </c>
      <c r="T4" s="27">
        <f t="shared" si="2"/>
        <v>143918000</v>
      </c>
      <c r="U4" s="27">
        <f t="shared" si="3"/>
        <v>43920000</v>
      </c>
      <c r="V4" s="27">
        <f t="shared" si="4"/>
        <v>604302000</v>
      </c>
      <c r="W4" s="20">
        <f t="shared" si="5"/>
        <v>603481000</v>
      </c>
      <c r="X4" s="22"/>
      <c r="Y4" s="22"/>
      <c r="Z4" s="22"/>
      <c r="AA4" s="22"/>
    </row>
    <row r="5" spans="1:27" x14ac:dyDescent="0.25">
      <c r="A5" s="25" t="s">
        <v>8</v>
      </c>
      <c r="B5" s="25" t="s">
        <v>9</v>
      </c>
      <c r="C5" s="26">
        <f t="array" ref="C5">INDEX([1]Sheet1!D$1:D$1823,MATCH(2012,IF([1]Sheet1!$C$1:$C$1823=$A5,[1]Sheet1!$A$1:$A$1823,0),0))</f>
        <v>96683000</v>
      </c>
      <c r="D5" s="26">
        <f t="array" ref="D5">INDEX([1]Sheet1!E$1:E$1823,MATCH(2012,IF([1]Sheet1!$C$1:$C$1823=$A5,[1]Sheet1!$A$1:$A$1823,0),0))</f>
        <v>30041000</v>
      </c>
      <c r="E5" s="26">
        <f t="array" ref="E5">INDEX([1]Sheet1!F$1:F$1823,MATCH(2012,IF([1]Sheet1!$C$1:$C$1823=$A5,[1]Sheet1!$A$1:$A$1823,0),0))</f>
        <v>126718000</v>
      </c>
      <c r="F5" s="26">
        <f t="array" ref="F5">INDEX([1]Sheet1!G$1:G$1823,MATCH(2012,IF([1]Sheet1!$C$1:$C$1823=$A5,[1]Sheet1!$A$1:$A$1823,0),0))</f>
        <v>1173453000</v>
      </c>
      <c r="G5" s="26">
        <f t="array" ref="G5">INDEX([1]Sheet1!H$1:H$1823,MATCH(2012,IF([1]Sheet1!$C$1:$C$1823=$A5,[1]Sheet1!$A$1:$A$1823,0),0))</f>
        <v>9552000</v>
      </c>
      <c r="H5" s="26">
        <f t="array" ref="H5">INDEX([1]Sheet1!I$1:I$1823,MATCH(2012,IF([1]Sheet1!$C$1:$C$1823=$A5,[1]Sheet1!$A$1:$A$1823,0),0))</f>
        <v>0</v>
      </c>
      <c r="I5" s="26">
        <f t="array" ref="I5">INDEX([1]Sheet1!J$1:J$1823,MATCH(2012,IF([1]Sheet1!$C$1:$C$1823=$A5,[1]Sheet1!$A$1:$A$1823,0),0))</f>
        <v>2140000</v>
      </c>
      <c r="J5" s="26">
        <f t="array" ref="J5">INDEX([1]Sheet1!K$1:K$1823,MATCH(2012,IF([1]Sheet1!$C$1:$C$1823=$A5,[1]Sheet1!$A$1:$A$1823,0),0))</f>
        <v>244000</v>
      </c>
      <c r="K5" s="26">
        <f t="array" ref="K5">INDEX([1]Sheet1!L$1:L$1823,MATCH(2012,IF([1]Sheet1!$C$1:$C$1823=$A5,[1]Sheet1!$A$1:$A$1823,0),0))</f>
        <v>139000</v>
      </c>
      <c r="L5" s="26">
        <f t="array" ref="L5">INDEX([1]Sheet1!M$1:M$1823,MATCH(2012,IF([1]Sheet1!$C$1:$C$1823=$A5,[1]Sheet1!$A$1:$A$1823,0),0))</f>
        <v>0</v>
      </c>
      <c r="M5" s="26">
        <f t="array" ref="M5">INDEX([1]Sheet1!N$1:N$1823,MATCH(2012,IF([1]Sheet1!$C$1:$C$1823=$A5,[1]Sheet1!$A$1:$A$1823,0),0))</f>
        <v>1887000</v>
      </c>
      <c r="N5" s="26">
        <f t="array" ref="N5">INDEX([1]Sheet1!O$1:O$1823,MATCH(2012,IF([1]Sheet1!$C$1:$C$1823=$A5,[1]Sheet1!$A$1:$A$1823,0),0))</f>
        <v>29431000</v>
      </c>
      <c r="O5" s="26">
        <f t="array" ref="O5">INDEX([1]Sheet1!P$1:P$1823,MATCH(2012,IF([1]Sheet1!$C$1:$C$1823=$A5,[1]Sheet1!$A$1:$A$1823,0),0))</f>
        <v>347000</v>
      </c>
      <c r="P5" s="26">
        <f t="array" ref="P5">INDEX([1]Sheet1!Q$1:Q$1823,MATCH(2012,IF([1]Sheet1!$C$1:$C$1823=$A5,[1]Sheet1!$A$1:$A$1823,0),0))</f>
        <v>81674000</v>
      </c>
      <c r="Q5" s="26">
        <f t="array" ref="Q5">INDEX([1]Sheet1!R$1:R$1823,MATCH(2012,IF([1]Sheet1!$C$1:$C$1823=$A5,[1]Sheet1!$A$1:$A$1823,0),0))</f>
        <v>19835000</v>
      </c>
      <c r="R5" s="26">
        <f t="shared" si="0"/>
        <v>101509000</v>
      </c>
      <c r="S5" s="27">
        <f t="shared" si="1"/>
        <v>1343911000</v>
      </c>
      <c r="T5" s="27">
        <f t="shared" si="2"/>
        <v>30041000</v>
      </c>
      <c r="U5" s="27">
        <f t="shared" si="3"/>
        <v>96683000</v>
      </c>
      <c r="V5" s="27">
        <f t="shared" si="4"/>
        <v>1572144000</v>
      </c>
      <c r="W5" s="20">
        <f t="shared" si="5"/>
        <v>1537956000</v>
      </c>
      <c r="X5" s="22"/>
      <c r="Y5" s="22"/>
      <c r="Z5" s="22"/>
      <c r="AA5" s="22"/>
    </row>
    <row r="6" spans="1:27" x14ac:dyDescent="0.25">
      <c r="A6" s="25" t="s">
        <v>10</v>
      </c>
      <c r="B6" s="25" t="s">
        <v>11</v>
      </c>
      <c r="C6" s="26">
        <f t="array" ref="C6">INDEX([1]Sheet1!D$1:D$1823,MATCH(2012,IF([1]Sheet1!$C$1:$C$1823=$A6,[1]Sheet1!$A$1:$A$1823,0),0))</f>
        <v>94893000</v>
      </c>
      <c r="D6" s="26">
        <f t="array" ref="D6">INDEX([1]Sheet1!E$1:E$1823,MATCH(2012,IF([1]Sheet1!$C$1:$C$1823=$A6,[1]Sheet1!$A$1:$A$1823,0),0))</f>
        <v>9000</v>
      </c>
      <c r="E6" s="26">
        <f t="array" ref="E6">INDEX([1]Sheet1!F$1:F$1823,MATCH(2012,IF([1]Sheet1!$C$1:$C$1823=$A6,[1]Sheet1!$A$1:$A$1823,0),0))</f>
        <v>21559000</v>
      </c>
      <c r="F6" s="26">
        <f t="array" ref="F6">INDEX([1]Sheet1!G$1:G$1823,MATCH(2012,IF([1]Sheet1!$C$1:$C$1823=$A6,[1]Sheet1!$A$1:$A$1823,0),0))</f>
        <v>657983000</v>
      </c>
      <c r="G6" s="26">
        <f t="array" ref="G6">INDEX([1]Sheet1!H$1:H$1823,MATCH(2012,IF([1]Sheet1!$C$1:$C$1823=$A6,[1]Sheet1!$A$1:$A$1823,0),0))</f>
        <v>2032000</v>
      </c>
      <c r="H6" s="26">
        <f t="array" ref="H6">INDEX([1]Sheet1!I$1:I$1823,MATCH(2012,IF([1]Sheet1!$C$1:$C$1823=$A6,[1]Sheet1!$A$1:$A$1823,0),0))</f>
        <v>17000</v>
      </c>
      <c r="I6" s="26">
        <f t="array" ref="I6">INDEX([1]Sheet1!J$1:J$1823,MATCH(2012,IF([1]Sheet1!$C$1:$C$1823=$A6,[1]Sheet1!$A$1:$A$1823,0),0))</f>
        <v>0</v>
      </c>
      <c r="J6" s="26">
        <f t="array" ref="J6">INDEX([1]Sheet1!K$1:K$1823,MATCH(2012,IF([1]Sheet1!$C$1:$C$1823=$A6,[1]Sheet1!$A$1:$A$1823,0),0))</f>
        <v>0</v>
      </c>
      <c r="K6" s="26">
        <f t="array" ref="K6">INDEX([1]Sheet1!L$1:L$1823,MATCH(2012,IF([1]Sheet1!$C$1:$C$1823=$A6,[1]Sheet1!$A$1:$A$1823,0),0))</f>
        <v>2826000</v>
      </c>
      <c r="L6" s="26">
        <f t="array" ref="L6">INDEX([1]Sheet1!M$1:M$1823,MATCH(2012,IF([1]Sheet1!$C$1:$C$1823=$A6,[1]Sheet1!$A$1:$A$1823,0),0))</f>
        <v>0</v>
      </c>
      <c r="M6" s="26">
        <f t="array" ref="M6">INDEX([1]Sheet1!N$1:N$1823,MATCH(2012,IF([1]Sheet1!$C$1:$C$1823=$A6,[1]Sheet1!$A$1:$A$1823,0),0))</f>
        <v>0</v>
      </c>
      <c r="N6" s="26">
        <f t="array" ref="N6">INDEX([1]Sheet1!O$1:O$1823,MATCH(2012,IF([1]Sheet1!$C$1:$C$1823=$A6,[1]Sheet1!$A$1:$A$1823,0),0))</f>
        <v>0</v>
      </c>
      <c r="O6" s="26">
        <f t="array" ref="O6">INDEX([1]Sheet1!P$1:P$1823,MATCH(2012,IF([1]Sheet1!$C$1:$C$1823=$A6,[1]Sheet1!$A$1:$A$1823,0),0))</f>
        <v>0</v>
      </c>
      <c r="P6" s="26">
        <f t="array" ref="P6">INDEX([1]Sheet1!Q$1:Q$1823,MATCH(2012,IF([1]Sheet1!$C$1:$C$1823=$A6,[1]Sheet1!$A$1:$A$1823,0),0))</f>
        <v>14838000</v>
      </c>
      <c r="Q6" s="26">
        <f t="array" ref="Q6">INDEX([1]Sheet1!R$1:R$1823,MATCH(2012,IF([1]Sheet1!$C$1:$C$1823=$A6,[1]Sheet1!$A$1:$A$1823,0),0))</f>
        <v>41000</v>
      </c>
      <c r="R6" s="26">
        <f t="shared" si="0"/>
        <v>14879000</v>
      </c>
      <c r="S6" s="27">
        <f t="shared" si="1"/>
        <v>684400000</v>
      </c>
      <c r="T6" s="27">
        <f t="shared" si="2"/>
        <v>9000</v>
      </c>
      <c r="U6" s="27">
        <f t="shared" si="3"/>
        <v>94910000</v>
      </c>
      <c r="V6" s="27">
        <f t="shared" si="4"/>
        <v>794198000</v>
      </c>
      <c r="W6" s="20">
        <f t="shared" si="5"/>
        <v>791355000</v>
      </c>
      <c r="X6" s="22"/>
      <c r="Y6" s="22"/>
      <c r="Z6" s="22"/>
      <c r="AA6" s="22"/>
    </row>
    <row r="7" spans="1:27" x14ac:dyDescent="0.25">
      <c r="A7" s="25" t="s">
        <v>12</v>
      </c>
      <c r="B7" s="25" t="s">
        <v>13</v>
      </c>
      <c r="C7" s="26">
        <f t="array" ref="C7">INDEX([1]Sheet1!D$1:D$1823,MATCH(2012,IF([1]Sheet1!$C$1:$C$1823=$A7,[1]Sheet1!$A$1:$A$1823,0),0))</f>
        <v>501428000</v>
      </c>
      <c r="D7" s="26">
        <f t="array" ref="D7">INDEX([1]Sheet1!E$1:E$1823,MATCH(2012,IF([1]Sheet1!$C$1:$C$1823=$A7,[1]Sheet1!$A$1:$A$1823,0),0))</f>
        <v>287993000</v>
      </c>
      <c r="E7" s="26">
        <f t="array" ref="E7">INDEX([1]Sheet1!F$1:F$1823,MATCH(2012,IF([1]Sheet1!$C$1:$C$1823=$A7,[1]Sheet1!$A$1:$A$1823,0),0))</f>
        <v>187934000</v>
      </c>
      <c r="F7" s="26">
        <f t="array" ref="F7">INDEX([1]Sheet1!G$1:G$1823,MATCH(2012,IF([1]Sheet1!$C$1:$C$1823=$A7,[1]Sheet1!$A$1:$A$1823,0),0))</f>
        <v>13416119000</v>
      </c>
      <c r="G7" s="26">
        <f t="array" ref="G7">INDEX([1]Sheet1!H$1:H$1823,MATCH(2012,IF([1]Sheet1!$C$1:$C$1823=$A7,[1]Sheet1!$A$1:$A$1823,0),0))</f>
        <v>8468000</v>
      </c>
      <c r="H7" s="26">
        <f t="array" ref="H7">INDEX([1]Sheet1!I$1:I$1823,MATCH(2012,IF([1]Sheet1!$C$1:$C$1823=$A7,[1]Sheet1!$A$1:$A$1823,0),0))</f>
        <v>0</v>
      </c>
      <c r="I7" s="26">
        <f t="array" ref="I7">INDEX([1]Sheet1!J$1:J$1823,MATCH(2012,IF([1]Sheet1!$C$1:$C$1823=$A7,[1]Sheet1!$A$1:$A$1823,0),0))</f>
        <v>101616000</v>
      </c>
      <c r="J7" s="26">
        <f t="array" ref="J7">INDEX([1]Sheet1!K$1:K$1823,MATCH(2012,IF([1]Sheet1!$C$1:$C$1823=$A7,[1]Sheet1!$A$1:$A$1823,0),0))</f>
        <v>6000</v>
      </c>
      <c r="K7" s="26">
        <f t="array" ref="K7">INDEX([1]Sheet1!L$1:L$1823,MATCH(2012,IF([1]Sheet1!$C$1:$C$1823=$A7,[1]Sheet1!$A$1:$A$1823,0),0))</f>
        <v>0</v>
      </c>
      <c r="L7" s="26">
        <f t="array" ref="L7">INDEX([1]Sheet1!M$1:M$1823,MATCH(2012,IF([1]Sheet1!$C$1:$C$1823=$A7,[1]Sheet1!$A$1:$A$1823,0),0))</f>
        <v>2912000</v>
      </c>
      <c r="M7" s="26">
        <f t="array" ref="M7">INDEX([1]Sheet1!N$1:N$1823,MATCH(2012,IF([1]Sheet1!$C$1:$C$1823=$A7,[1]Sheet1!$A$1:$A$1823,0),0))</f>
        <v>1014000</v>
      </c>
      <c r="N7" s="26">
        <f t="array" ref="N7">INDEX([1]Sheet1!O$1:O$1823,MATCH(2012,IF([1]Sheet1!$C$1:$C$1823=$A7,[1]Sheet1!$A$1:$A$1823,0),0))</f>
        <v>30248000</v>
      </c>
      <c r="O7" s="26">
        <f t="array" ref="O7">INDEX([1]Sheet1!P$1:P$1823,MATCH(2012,IF([1]Sheet1!$C$1:$C$1823=$A7,[1]Sheet1!$A$1:$A$1823,0),0))</f>
        <v>48000</v>
      </c>
      <c r="P7" s="26">
        <f t="array" ref="P7">INDEX([1]Sheet1!Q$1:Q$1823,MATCH(2012,IF([1]Sheet1!$C$1:$C$1823=$A7,[1]Sheet1!$A$1:$A$1823,0),0))</f>
        <v>5672971000</v>
      </c>
      <c r="Q7" s="26">
        <f t="array" ref="Q7">INDEX([1]Sheet1!R$1:R$1823,MATCH(2012,IF([1]Sheet1!$C$1:$C$1823=$A7,[1]Sheet1!$A$1:$A$1823,0),0))</f>
        <v>533658000</v>
      </c>
      <c r="R7" s="26">
        <f t="shared" si="0"/>
        <v>6206629000</v>
      </c>
      <c r="S7" s="27">
        <f t="shared" si="1"/>
        <v>13745453000</v>
      </c>
      <c r="T7" s="27">
        <f t="shared" si="2"/>
        <v>287993000</v>
      </c>
      <c r="U7" s="27">
        <f t="shared" si="3"/>
        <v>504340000</v>
      </c>
      <c r="V7" s="27">
        <f t="shared" si="4"/>
        <v>20744415000</v>
      </c>
      <c r="W7" s="20">
        <f t="shared" si="5"/>
        <v>20608571000</v>
      </c>
    </row>
    <row r="8" spans="1:27" x14ac:dyDescent="0.25">
      <c r="A8" s="25" t="s">
        <v>14</v>
      </c>
      <c r="B8" s="25" t="s">
        <v>15</v>
      </c>
      <c r="C8" s="26">
        <f t="array" ref="C8">INDEX([1]Sheet1!D$1:D$1823,MATCH(2012,IF([1]Sheet1!$C$1:$C$1823=$A8,[1]Sheet1!$A$1:$A$1823,0),0))</f>
        <v>67202000</v>
      </c>
      <c r="D8" s="26">
        <f t="array" ref="D8">INDEX([1]Sheet1!E$1:E$1823,MATCH(2012,IF([1]Sheet1!$C$1:$C$1823=$A8,[1]Sheet1!$A$1:$A$1823,0),0))</f>
        <v>35883000</v>
      </c>
      <c r="E8" s="26">
        <f t="array" ref="E8">INDEX([1]Sheet1!F$1:F$1823,MATCH(2012,IF([1]Sheet1!$C$1:$C$1823=$A8,[1]Sheet1!$A$1:$A$1823,0),0))</f>
        <v>45503000</v>
      </c>
      <c r="F8" s="26">
        <f t="array" ref="F8">INDEX([1]Sheet1!G$1:G$1823,MATCH(2012,IF([1]Sheet1!$C$1:$C$1823=$A8,[1]Sheet1!$A$1:$A$1823,0),0))</f>
        <v>1057747000</v>
      </c>
      <c r="G8" s="26">
        <f t="array" ref="G8">INDEX([1]Sheet1!H$1:H$1823,MATCH(2012,IF([1]Sheet1!$C$1:$C$1823=$A8,[1]Sheet1!$A$1:$A$1823,0),0))</f>
        <v>1567000</v>
      </c>
      <c r="H8" s="26">
        <f t="array" ref="H8">INDEX([1]Sheet1!I$1:I$1823,MATCH(2012,IF([1]Sheet1!$C$1:$C$1823=$A8,[1]Sheet1!$A$1:$A$1823,0),0))</f>
        <v>8000</v>
      </c>
      <c r="I8" s="26">
        <f t="array" ref="I8">INDEX([1]Sheet1!J$1:J$1823,MATCH(2012,IF([1]Sheet1!$C$1:$C$1823=$A8,[1]Sheet1!$A$1:$A$1823,0),0))</f>
        <v>4099000</v>
      </c>
      <c r="J8" s="26">
        <f t="array" ref="J8">INDEX([1]Sheet1!K$1:K$1823,MATCH(2012,IF([1]Sheet1!$C$1:$C$1823=$A8,[1]Sheet1!$A$1:$A$1823,0),0))</f>
        <v>5742000</v>
      </c>
      <c r="K8" s="26">
        <f t="array" ref="K8">INDEX([1]Sheet1!L$1:L$1823,MATCH(2012,IF([1]Sheet1!$C$1:$C$1823=$A8,[1]Sheet1!$A$1:$A$1823,0),0))</f>
        <v>0</v>
      </c>
      <c r="L8" s="26">
        <f t="array" ref="L8">INDEX([1]Sheet1!M$1:M$1823,MATCH(2012,IF([1]Sheet1!$C$1:$C$1823=$A8,[1]Sheet1!$A$1:$A$1823,0),0))</f>
        <v>789000</v>
      </c>
      <c r="M8" s="26">
        <f t="array" ref="M8">INDEX([1]Sheet1!N$1:N$1823,MATCH(2012,IF([1]Sheet1!$C$1:$C$1823=$A8,[1]Sheet1!$A$1:$A$1823,0),0))</f>
        <v>346000</v>
      </c>
      <c r="N8" s="26">
        <f t="array" ref="N8">INDEX([1]Sheet1!O$1:O$1823,MATCH(2012,IF([1]Sheet1!$C$1:$C$1823=$A8,[1]Sheet1!$A$1:$A$1823,0),0))</f>
        <v>37566000</v>
      </c>
      <c r="O8" s="26">
        <f t="array" ref="O8">INDEX([1]Sheet1!P$1:P$1823,MATCH(2012,IF([1]Sheet1!$C$1:$C$1823=$A8,[1]Sheet1!$A$1:$A$1823,0),0))</f>
        <v>16000</v>
      </c>
      <c r="P8" s="26">
        <f t="array" ref="P8">INDEX([1]Sheet1!Q$1:Q$1823,MATCH(2012,IF([1]Sheet1!$C$1:$C$1823=$A8,[1]Sheet1!$A$1:$A$1823,0),0))</f>
        <v>94609000</v>
      </c>
      <c r="Q8" s="26">
        <f t="array" ref="Q8">INDEX([1]Sheet1!R$1:R$1823,MATCH(2012,IF([1]Sheet1!$C$1:$C$1823=$A8,[1]Sheet1!$A$1:$A$1823,0),0))</f>
        <v>21723000</v>
      </c>
      <c r="R8" s="26">
        <f t="shared" si="0"/>
        <v>116332000</v>
      </c>
      <c r="S8" s="27">
        <f t="shared" si="1"/>
        <v>1152586000</v>
      </c>
      <c r="T8" s="27">
        <f t="shared" si="2"/>
        <v>35883000</v>
      </c>
      <c r="U8" s="27">
        <f t="shared" si="3"/>
        <v>67999000</v>
      </c>
      <c r="V8" s="27">
        <f t="shared" si="4"/>
        <v>1372800000</v>
      </c>
      <c r="W8" s="20">
        <f t="shared" si="5"/>
        <v>1324234000</v>
      </c>
    </row>
    <row r="9" spans="1:27" x14ac:dyDescent="0.25">
      <c r="A9" s="25" t="s">
        <v>16</v>
      </c>
      <c r="B9" s="25" t="s">
        <v>17</v>
      </c>
      <c r="C9" s="26">
        <f t="array" ref="C9">INDEX([1]Sheet1!D$1:D$1823,MATCH(2012,IF([1]Sheet1!$C$1:$C$1823=$A9,[1]Sheet1!$A$1:$A$1823,0),0))</f>
        <v>98352000</v>
      </c>
      <c r="D9" s="26">
        <f t="array" ref="D9">INDEX([1]Sheet1!E$1:E$1823,MATCH(2012,IF([1]Sheet1!$C$1:$C$1823=$A9,[1]Sheet1!$A$1:$A$1823,0),0))</f>
        <v>173294000</v>
      </c>
      <c r="E9" s="26">
        <f t="array" ref="E9">INDEX([1]Sheet1!F$1:F$1823,MATCH(2012,IF([1]Sheet1!$C$1:$C$1823=$A9,[1]Sheet1!$A$1:$A$1823,0),0))</f>
        <v>62878000</v>
      </c>
      <c r="F9" s="26">
        <f t="array" ref="F9">INDEX([1]Sheet1!G$1:G$1823,MATCH(2012,IF([1]Sheet1!$C$1:$C$1823=$A9,[1]Sheet1!$A$1:$A$1823,0),0))</f>
        <v>1001403000</v>
      </c>
      <c r="G9" s="26">
        <f t="array" ref="G9">INDEX([1]Sheet1!H$1:H$1823,MATCH(2012,IF([1]Sheet1!$C$1:$C$1823=$A9,[1]Sheet1!$A$1:$A$1823,0),0))</f>
        <v>806000</v>
      </c>
      <c r="H9" s="26">
        <f t="array" ref="H9">INDEX([1]Sheet1!I$1:I$1823,MATCH(2012,IF([1]Sheet1!$C$1:$C$1823=$A9,[1]Sheet1!$A$1:$A$1823,0),0))</f>
        <v>0</v>
      </c>
      <c r="I9" s="26">
        <f t="array" ref="I9">INDEX([1]Sheet1!J$1:J$1823,MATCH(2012,IF([1]Sheet1!$C$1:$C$1823=$A9,[1]Sheet1!$A$1:$A$1823,0),0))</f>
        <v>105000</v>
      </c>
      <c r="J9" s="26">
        <f t="array" ref="J9">INDEX([1]Sheet1!K$1:K$1823,MATCH(2012,IF([1]Sheet1!$C$1:$C$1823=$A9,[1]Sheet1!$A$1:$A$1823,0),0))</f>
        <v>102000</v>
      </c>
      <c r="K9" s="26">
        <f t="array" ref="K9">INDEX([1]Sheet1!L$1:L$1823,MATCH(2012,IF([1]Sheet1!$C$1:$C$1823=$A9,[1]Sheet1!$A$1:$A$1823,0),0))</f>
        <v>0</v>
      </c>
      <c r="L9" s="26">
        <f t="array" ref="L9">INDEX([1]Sheet1!M$1:M$1823,MATCH(2012,IF([1]Sheet1!$C$1:$C$1823=$A9,[1]Sheet1!$A$1:$A$1823,0),0))</f>
        <v>1684000</v>
      </c>
      <c r="M9" s="26">
        <f t="array" ref="M9">INDEX([1]Sheet1!N$1:N$1823,MATCH(2012,IF([1]Sheet1!$C$1:$C$1823=$A9,[1]Sheet1!$A$1:$A$1823,0),0))</f>
        <v>908000</v>
      </c>
      <c r="N9" s="26">
        <f t="array" ref="N9">INDEX([1]Sheet1!O$1:O$1823,MATCH(2012,IF([1]Sheet1!$C$1:$C$1823=$A9,[1]Sheet1!$A$1:$A$1823,0),0))</f>
        <v>824000</v>
      </c>
      <c r="O9" s="26">
        <f t="array" ref="O9">INDEX([1]Sheet1!P$1:P$1823,MATCH(2012,IF([1]Sheet1!$C$1:$C$1823=$A9,[1]Sheet1!$A$1:$A$1823,0),0))</f>
        <v>0</v>
      </c>
      <c r="P9" s="26">
        <f t="array" ref="P9">INDEX([1]Sheet1!Q$1:Q$1823,MATCH(2012,IF([1]Sheet1!$C$1:$C$1823=$A9,[1]Sheet1!$A$1:$A$1823,0),0))</f>
        <v>109352000</v>
      </c>
      <c r="Q9" s="26">
        <f t="array" ref="Q9">INDEX([1]Sheet1!R$1:R$1823,MATCH(2012,IF([1]Sheet1!$C$1:$C$1823=$A9,[1]Sheet1!$A$1:$A$1823,0),0))</f>
        <v>97079000</v>
      </c>
      <c r="R9" s="26">
        <f t="shared" si="0"/>
        <v>206431000</v>
      </c>
      <c r="S9" s="27">
        <f t="shared" si="1"/>
        <v>1067026000</v>
      </c>
      <c r="T9" s="27">
        <f t="shared" si="2"/>
        <v>173294000</v>
      </c>
      <c r="U9" s="27">
        <f t="shared" si="3"/>
        <v>100036000</v>
      </c>
      <c r="V9" s="27">
        <f t="shared" si="4"/>
        <v>1546787000</v>
      </c>
      <c r="W9" s="20">
        <f t="shared" si="5"/>
        <v>1543164000</v>
      </c>
    </row>
    <row r="10" spans="1:27" x14ac:dyDescent="0.25">
      <c r="A10" s="25" t="s">
        <v>18</v>
      </c>
      <c r="B10" s="25" t="s">
        <v>19</v>
      </c>
      <c r="C10" s="26">
        <f t="array" ref="C10">INDEX([1]Sheet1!D$1:D$1823,MATCH(2012,IF([1]Sheet1!$C$1:$C$1823=$A10,[1]Sheet1!$A$1:$A$1823,0),0))</f>
        <v>17990000</v>
      </c>
      <c r="D10" s="26">
        <f t="array" ref="D10">INDEX([1]Sheet1!E$1:E$1823,MATCH(2012,IF([1]Sheet1!$C$1:$C$1823=$A10,[1]Sheet1!$A$1:$A$1823,0),0))</f>
        <v>101000</v>
      </c>
      <c r="E10" s="26">
        <f t="array" ref="E10">INDEX([1]Sheet1!F$1:F$1823,MATCH(2012,IF([1]Sheet1!$C$1:$C$1823=$A10,[1]Sheet1!$A$1:$A$1823,0),0))</f>
        <v>67154000</v>
      </c>
      <c r="F10" s="26">
        <f t="array" ref="F10">INDEX([1]Sheet1!G$1:G$1823,MATCH(2012,IF([1]Sheet1!$C$1:$C$1823=$A10,[1]Sheet1!$A$1:$A$1823,0),0))</f>
        <v>250793000</v>
      </c>
      <c r="G10" s="26">
        <f t="array" ref="G10">INDEX([1]Sheet1!H$1:H$1823,MATCH(2012,IF([1]Sheet1!$C$1:$C$1823=$A10,[1]Sheet1!$A$1:$A$1823,0),0))</f>
        <v>0</v>
      </c>
      <c r="H10" s="26">
        <f t="array" ref="H10">INDEX([1]Sheet1!I$1:I$1823,MATCH(2012,IF([1]Sheet1!$C$1:$C$1823=$A10,[1]Sheet1!$A$1:$A$1823,0),0))</f>
        <v>0</v>
      </c>
      <c r="I10" s="26">
        <f t="array" ref="I10">INDEX([1]Sheet1!J$1:J$1823,MATCH(2012,IF([1]Sheet1!$C$1:$C$1823=$A10,[1]Sheet1!$A$1:$A$1823,0),0))</f>
        <v>0</v>
      </c>
      <c r="J10" s="26">
        <f t="array" ref="J10">INDEX([1]Sheet1!K$1:K$1823,MATCH(2012,IF([1]Sheet1!$C$1:$C$1823=$A10,[1]Sheet1!$A$1:$A$1823,0),0))</f>
        <v>18000</v>
      </c>
      <c r="K10" s="26">
        <f t="array" ref="K10">INDEX([1]Sheet1!L$1:L$1823,MATCH(2012,IF([1]Sheet1!$C$1:$C$1823=$A10,[1]Sheet1!$A$1:$A$1823,0),0))</f>
        <v>0</v>
      </c>
      <c r="L10" s="26">
        <f t="array" ref="L10">INDEX([1]Sheet1!M$1:M$1823,MATCH(2012,IF([1]Sheet1!$C$1:$C$1823=$A10,[1]Sheet1!$A$1:$A$1823,0),0))</f>
        <v>434000</v>
      </c>
      <c r="M10" s="26">
        <f t="array" ref="M10">INDEX([1]Sheet1!N$1:N$1823,MATCH(2012,IF([1]Sheet1!$C$1:$C$1823=$A10,[1]Sheet1!$A$1:$A$1823,0),0))</f>
        <v>112000</v>
      </c>
      <c r="N10" s="26">
        <f t="array" ref="N10">INDEX([1]Sheet1!O$1:O$1823,MATCH(2012,IF([1]Sheet1!$C$1:$C$1823=$A10,[1]Sheet1!$A$1:$A$1823,0),0))</f>
        <v>829000</v>
      </c>
      <c r="O10" s="26">
        <f t="array" ref="O10">INDEX([1]Sheet1!P$1:P$1823,MATCH(2012,IF([1]Sheet1!$C$1:$C$1823=$A10,[1]Sheet1!$A$1:$A$1823,0),0))</f>
        <v>0</v>
      </c>
      <c r="P10" s="26">
        <f t="array" ref="P10">INDEX([1]Sheet1!Q$1:Q$1823,MATCH(2012,IF([1]Sheet1!$C$1:$C$1823=$A10,[1]Sheet1!$A$1:$A$1823,0),0))</f>
        <v>27714000</v>
      </c>
      <c r="Q10" s="26">
        <f t="array" ref="Q10">INDEX([1]Sheet1!R$1:R$1823,MATCH(2012,IF([1]Sheet1!$C$1:$C$1823=$A10,[1]Sheet1!$A$1:$A$1823,0),0))</f>
        <v>10701000</v>
      </c>
      <c r="R10" s="26">
        <f t="shared" si="0"/>
        <v>38415000</v>
      </c>
      <c r="S10" s="27">
        <f t="shared" si="1"/>
        <v>318906000</v>
      </c>
      <c r="T10" s="27">
        <f t="shared" si="2"/>
        <v>101000</v>
      </c>
      <c r="U10" s="27">
        <f t="shared" si="3"/>
        <v>18424000</v>
      </c>
      <c r="V10" s="27">
        <f t="shared" si="4"/>
        <v>375846000</v>
      </c>
      <c r="W10" s="20">
        <f t="shared" si="5"/>
        <v>374453000</v>
      </c>
    </row>
    <row r="11" spans="1:27" x14ac:dyDescent="0.25">
      <c r="A11" s="25" t="s">
        <v>20</v>
      </c>
      <c r="B11" s="25" t="s">
        <v>21</v>
      </c>
      <c r="C11" s="26">
        <f t="array" ref="C11">INDEX([1]Sheet1!D$1:D$1823,MATCH(2012,IF([1]Sheet1!$C$1:$C$1823=$A11,[1]Sheet1!$A$1:$A$1823,0),0))</f>
        <v>50567000</v>
      </c>
      <c r="D11" s="26">
        <f t="array" ref="D11">INDEX([1]Sheet1!E$1:E$1823,MATCH(2012,IF([1]Sheet1!$C$1:$C$1823=$A11,[1]Sheet1!$A$1:$A$1823,0),0))</f>
        <v>113327000</v>
      </c>
      <c r="E11" s="26">
        <f t="array" ref="E11">INDEX([1]Sheet1!F$1:F$1823,MATCH(2012,IF([1]Sheet1!$C$1:$C$1823=$A11,[1]Sheet1!$A$1:$A$1823,0),0))</f>
        <v>4486000</v>
      </c>
      <c r="F11" s="26">
        <f t="array" ref="F11">INDEX([1]Sheet1!G$1:G$1823,MATCH(2012,IF([1]Sheet1!$C$1:$C$1823=$A11,[1]Sheet1!$A$1:$A$1823,0),0))</f>
        <v>395505000</v>
      </c>
      <c r="G11" s="26">
        <f t="array" ref="G11">INDEX([1]Sheet1!H$1:H$1823,MATCH(2012,IF([1]Sheet1!$C$1:$C$1823=$A11,[1]Sheet1!$A$1:$A$1823,0),0))</f>
        <v>0</v>
      </c>
      <c r="H11" s="26">
        <f t="array" ref="H11">INDEX([1]Sheet1!I$1:I$1823,MATCH(2012,IF([1]Sheet1!$C$1:$C$1823=$A11,[1]Sheet1!$A$1:$A$1823,0),0))</f>
        <v>0</v>
      </c>
      <c r="I11" s="26">
        <f t="array" ref="I11">INDEX([1]Sheet1!J$1:J$1823,MATCH(2012,IF([1]Sheet1!$C$1:$C$1823=$A11,[1]Sheet1!$A$1:$A$1823,0),0))</f>
        <v>0</v>
      </c>
      <c r="J11" s="26">
        <f t="array" ref="J11">INDEX([1]Sheet1!K$1:K$1823,MATCH(2012,IF([1]Sheet1!$C$1:$C$1823=$A11,[1]Sheet1!$A$1:$A$1823,0),0))</f>
        <v>11415000</v>
      </c>
      <c r="K11" s="26">
        <f t="array" ref="K11">INDEX([1]Sheet1!L$1:L$1823,MATCH(2012,IF([1]Sheet1!$C$1:$C$1823=$A11,[1]Sheet1!$A$1:$A$1823,0),0))</f>
        <v>0</v>
      </c>
      <c r="L11" s="26">
        <f t="array" ref="L11">INDEX([1]Sheet1!M$1:M$1823,MATCH(2012,IF([1]Sheet1!$C$1:$C$1823=$A11,[1]Sheet1!$A$1:$A$1823,0),0))</f>
        <v>258000</v>
      </c>
      <c r="M11" s="26">
        <f t="array" ref="M11">INDEX([1]Sheet1!N$1:N$1823,MATCH(2012,IF([1]Sheet1!$C$1:$C$1823=$A11,[1]Sheet1!$A$1:$A$1823,0),0))</f>
        <v>0</v>
      </c>
      <c r="N11" s="26">
        <f t="array" ref="N11">INDEX([1]Sheet1!O$1:O$1823,MATCH(2012,IF([1]Sheet1!$C$1:$C$1823=$A11,[1]Sheet1!$A$1:$A$1823,0),0))</f>
        <v>1914000</v>
      </c>
      <c r="O11" s="26">
        <f t="array" ref="O11">INDEX([1]Sheet1!P$1:P$1823,MATCH(2012,IF([1]Sheet1!$C$1:$C$1823=$A11,[1]Sheet1!$A$1:$A$1823,0),0))</f>
        <v>0</v>
      </c>
      <c r="P11" s="26">
        <f t="array" ref="P11">INDEX([1]Sheet1!Q$1:Q$1823,MATCH(2012,IF([1]Sheet1!$C$1:$C$1823=$A11,[1]Sheet1!$A$1:$A$1823,0),0))</f>
        <v>157338000</v>
      </c>
      <c r="Q11" s="26">
        <f t="array" ref="Q11">INDEX([1]Sheet1!R$1:R$1823,MATCH(2012,IF([1]Sheet1!$C$1:$C$1823=$A11,[1]Sheet1!$A$1:$A$1823,0),0))</f>
        <v>0</v>
      </c>
      <c r="R11" s="26">
        <f t="shared" si="0"/>
        <v>157338000</v>
      </c>
      <c r="S11" s="27">
        <f t="shared" si="1"/>
        <v>413320000</v>
      </c>
      <c r="T11" s="27">
        <f t="shared" si="2"/>
        <v>113327000</v>
      </c>
      <c r="U11" s="27">
        <f t="shared" si="3"/>
        <v>50825000</v>
      </c>
      <c r="V11" s="27">
        <f t="shared" si="4"/>
        <v>734810000</v>
      </c>
      <c r="W11" s="20">
        <f t="shared" si="5"/>
        <v>721223000</v>
      </c>
    </row>
    <row r="12" spans="1:27" x14ac:dyDescent="0.25">
      <c r="A12" s="25" t="s">
        <v>22</v>
      </c>
      <c r="B12" s="25" t="s">
        <v>23</v>
      </c>
      <c r="C12" s="26">
        <f t="array" ref="C12">INDEX([1]Sheet1!D$1:D$1823,MATCH(2012,IF([1]Sheet1!$C$1:$C$1823=$A12,[1]Sheet1!$A$1:$A$1823,0),0))</f>
        <v>278006000</v>
      </c>
      <c r="D12" s="26">
        <f t="array" ref="D12">INDEX([1]Sheet1!E$1:E$1823,MATCH(2012,IF([1]Sheet1!$C$1:$C$1823=$A12,[1]Sheet1!$A$1:$A$1823,0),0))</f>
        <v>280246000</v>
      </c>
      <c r="E12" s="26">
        <f t="array" ref="E12">INDEX([1]Sheet1!F$1:F$1823,MATCH(2012,IF([1]Sheet1!$C$1:$C$1823=$A12,[1]Sheet1!$A$1:$A$1823,0),0))</f>
        <v>68266000</v>
      </c>
      <c r="F12" s="26">
        <f t="array" ref="F12">INDEX([1]Sheet1!G$1:G$1823,MATCH(2012,IF([1]Sheet1!$C$1:$C$1823=$A12,[1]Sheet1!$A$1:$A$1823,0),0))</f>
        <v>2766610000</v>
      </c>
      <c r="G12" s="26">
        <f t="array" ref="G12">INDEX([1]Sheet1!H$1:H$1823,MATCH(2012,IF([1]Sheet1!$C$1:$C$1823=$A12,[1]Sheet1!$A$1:$A$1823,0),0))</f>
        <v>6876000</v>
      </c>
      <c r="H12" s="26">
        <f t="array" ref="H12">INDEX([1]Sheet1!I$1:I$1823,MATCH(2012,IF([1]Sheet1!$C$1:$C$1823=$A12,[1]Sheet1!$A$1:$A$1823,0),0))</f>
        <v>2598000</v>
      </c>
      <c r="I12" s="26">
        <f t="array" ref="I12">INDEX([1]Sheet1!J$1:J$1823,MATCH(2012,IF([1]Sheet1!$C$1:$C$1823=$A12,[1]Sheet1!$A$1:$A$1823,0),0))</f>
        <v>1149000</v>
      </c>
      <c r="J12" s="26">
        <f t="array" ref="J12">INDEX([1]Sheet1!K$1:K$1823,MATCH(2012,IF([1]Sheet1!$C$1:$C$1823=$A12,[1]Sheet1!$A$1:$A$1823,0),0))</f>
        <v>26117000</v>
      </c>
      <c r="K12" s="26">
        <f t="array" ref="K12">INDEX([1]Sheet1!L$1:L$1823,MATCH(2012,IF([1]Sheet1!$C$1:$C$1823=$A12,[1]Sheet1!$A$1:$A$1823,0),0))</f>
        <v>0</v>
      </c>
      <c r="L12" s="26">
        <f t="array" ref="L12">INDEX([1]Sheet1!M$1:M$1823,MATCH(2012,IF([1]Sheet1!$C$1:$C$1823=$A12,[1]Sheet1!$A$1:$A$1823,0),0))</f>
        <v>261000</v>
      </c>
      <c r="M12" s="26">
        <f t="array" ref="M12">INDEX([1]Sheet1!N$1:N$1823,MATCH(2012,IF([1]Sheet1!$C$1:$C$1823=$A12,[1]Sheet1!$A$1:$A$1823,0),0))</f>
        <v>516000</v>
      </c>
      <c r="N12" s="26">
        <f t="array" ref="N12">INDEX([1]Sheet1!O$1:O$1823,MATCH(2012,IF([1]Sheet1!$C$1:$C$1823=$A12,[1]Sheet1!$A$1:$A$1823,0),0))</f>
        <v>17817000</v>
      </c>
      <c r="O12" s="26">
        <f t="array" ref="O12">INDEX([1]Sheet1!P$1:P$1823,MATCH(2012,IF([1]Sheet1!$C$1:$C$1823=$A12,[1]Sheet1!$A$1:$A$1823,0),0))</f>
        <v>114000</v>
      </c>
      <c r="P12" s="26">
        <f t="array" ref="P12">INDEX([1]Sheet1!Q$1:Q$1823,MATCH(2012,IF([1]Sheet1!$C$1:$C$1823=$A12,[1]Sheet1!$A$1:$A$1823,0),0))</f>
        <v>202669000</v>
      </c>
      <c r="Q12" s="26">
        <f t="array" ref="Q12">INDEX([1]Sheet1!R$1:R$1823,MATCH(2012,IF([1]Sheet1!$C$1:$C$1823=$A12,[1]Sheet1!$A$1:$A$1823,0),0))</f>
        <v>40649000</v>
      </c>
      <c r="R12" s="26">
        <f t="shared" si="0"/>
        <v>243318000</v>
      </c>
      <c r="S12" s="27">
        <f t="shared" si="1"/>
        <v>2887465000</v>
      </c>
      <c r="T12" s="27">
        <f t="shared" si="2"/>
        <v>280246000</v>
      </c>
      <c r="U12" s="27">
        <f t="shared" si="3"/>
        <v>280865000</v>
      </c>
      <c r="V12" s="27">
        <f t="shared" si="4"/>
        <v>3691894000</v>
      </c>
      <c r="W12" s="20">
        <f t="shared" si="5"/>
        <v>3643322000</v>
      </c>
    </row>
    <row r="13" spans="1:27" x14ac:dyDescent="0.25">
      <c r="A13" s="25" t="s">
        <v>24</v>
      </c>
      <c r="B13" s="25" t="s">
        <v>25</v>
      </c>
      <c r="C13" s="26">
        <f t="array" ref="C13">INDEX([1]Sheet1!D$1:D$1823,MATCH(2012,IF([1]Sheet1!$C$1:$C$1823=$A13,[1]Sheet1!$A$1:$A$1823,0),0))</f>
        <v>52720000</v>
      </c>
      <c r="D13" s="26">
        <f t="array" ref="D13">INDEX([1]Sheet1!E$1:E$1823,MATCH(2012,IF([1]Sheet1!$C$1:$C$1823=$A13,[1]Sheet1!$A$1:$A$1823,0),0))</f>
        <v>171575000</v>
      </c>
      <c r="E13" s="26">
        <f t="array" ref="E13">INDEX([1]Sheet1!F$1:F$1823,MATCH(2012,IF([1]Sheet1!$C$1:$C$1823=$A13,[1]Sheet1!$A$1:$A$1823,0),0))</f>
        <v>28374000</v>
      </c>
      <c r="F13" s="26">
        <f t="array" ref="F13">INDEX([1]Sheet1!G$1:G$1823,MATCH(2012,IF([1]Sheet1!$C$1:$C$1823=$A13,[1]Sheet1!$A$1:$A$1823,0),0))</f>
        <v>1169339000</v>
      </c>
      <c r="G13" s="26">
        <f t="array" ref="G13">INDEX([1]Sheet1!H$1:H$1823,MATCH(2012,IF([1]Sheet1!$C$1:$C$1823=$A13,[1]Sheet1!$A$1:$A$1823,0),0))</f>
        <v>32933000</v>
      </c>
      <c r="H13" s="26">
        <f t="array" ref="H13">INDEX([1]Sheet1!I$1:I$1823,MATCH(2012,IF([1]Sheet1!$C$1:$C$1823=$A13,[1]Sheet1!$A$1:$A$1823,0),0))</f>
        <v>0</v>
      </c>
      <c r="I13" s="26">
        <f t="array" ref="I13">INDEX([1]Sheet1!J$1:J$1823,MATCH(2012,IF([1]Sheet1!$C$1:$C$1823=$A13,[1]Sheet1!$A$1:$A$1823,0),0))</f>
        <v>941000</v>
      </c>
      <c r="J13" s="26">
        <f t="array" ref="J13">INDEX([1]Sheet1!K$1:K$1823,MATCH(2012,IF([1]Sheet1!$C$1:$C$1823=$A13,[1]Sheet1!$A$1:$A$1823,0),0))</f>
        <v>4168000</v>
      </c>
      <c r="K13" s="26">
        <f t="array" ref="K13">INDEX([1]Sheet1!L$1:L$1823,MATCH(2012,IF([1]Sheet1!$C$1:$C$1823=$A13,[1]Sheet1!$A$1:$A$1823,0),0))</f>
        <v>4318000</v>
      </c>
      <c r="L13" s="26">
        <f t="array" ref="L13">INDEX([1]Sheet1!M$1:M$1823,MATCH(2012,IF([1]Sheet1!$C$1:$C$1823=$A13,[1]Sheet1!$A$1:$A$1823,0),0))</f>
        <v>0</v>
      </c>
      <c r="M13" s="26">
        <f t="array" ref="M13">INDEX([1]Sheet1!N$1:N$1823,MATCH(2012,IF([1]Sheet1!$C$1:$C$1823=$A13,[1]Sheet1!$A$1:$A$1823,0),0))</f>
        <v>445000</v>
      </c>
      <c r="N13" s="26">
        <f t="array" ref="N13">INDEX([1]Sheet1!O$1:O$1823,MATCH(2012,IF([1]Sheet1!$C$1:$C$1823=$A13,[1]Sheet1!$A$1:$A$1823,0),0))</f>
        <v>7428000</v>
      </c>
      <c r="O13" s="26">
        <f t="array" ref="O13">INDEX([1]Sheet1!P$1:P$1823,MATCH(2012,IF([1]Sheet1!$C$1:$C$1823=$A13,[1]Sheet1!$A$1:$A$1823,0),0))</f>
        <v>27000</v>
      </c>
      <c r="P13" s="26">
        <f t="array" ref="P13">INDEX([1]Sheet1!Q$1:Q$1823,MATCH(2012,IF([1]Sheet1!$C$1:$C$1823=$A13,[1]Sheet1!$A$1:$A$1823,0),0))</f>
        <v>63509000</v>
      </c>
      <c r="Q13" s="26">
        <f t="array" ref="Q13">INDEX([1]Sheet1!R$1:R$1823,MATCH(2012,IF([1]Sheet1!$C$1:$C$1823=$A13,[1]Sheet1!$A$1:$A$1823,0),0))</f>
        <v>47270000</v>
      </c>
      <c r="R13" s="26">
        <f t="shared" si="0"/>
        <v>110779000</v>
      </c>
      <c r="S13" s="27">
        <f t="shared" si="1"/>
        <v>1247973000</v>
      </c>
      <c r="T13" s="27">
        <f t="shared" si="2"/>
        <v>171575000</v>
      </c>
      <c r="U13" s="27">
        <f t="shared" si="3"/>
        <v>52720000</v>
      </c>
      <c r="V13" s="27">
        <f t="shared" si="4"/>
        <v>1583047000</v>
      </c>
      <c r="W13" s="20">
        <f t="shared" si="5"/>
        <v>1565720000</v>
      </c>
    </row>
    <row r="14" spans="1:27" x14ac:dyDescent="0.25">
      <c r="A14" s="25" t="s">
        <v>26</v>
      </c>
      <c r="B14" s="25" t="s">
        <v>27</v>
      </c>
      <c r="C14" s="26">
        <f t="array" ref="C14">INDEX([1]Sheet1!D$1:D$1823,MATCH(2012,IF([1]Sheet1!$C$1:$C$1823=$A14,[1]Sheet1!$A$1:$A$1823,0),0))</f>
        <v>6060000</v>
      </c>
      <c r="D14" s="26">
        <f t="array" ref="D14">INDEX([1]Sheet1!E$1:E$1823,MATCH(2012,IF([1]Sheet1!$C$1:$C$1823=$A14,[1]Sheet1!$A$1:$A$1823,0),0))</f>
        <v>127655000</v>
      </c>
      <c r="E14" s="26">
        <f t="array" ref="E14">INDEX([1]Sheet1!F$1:F$1823,MATCH(2012,IF([1]Sheet1!$C$1:$C$1823=$A14,[1]Sheet1!$A$1:$A$1823,0),0))</f>
        <v>0</v>
      </c>
      <c r="F14" s="26">
        <f t="array" ref="F14">INDEX([1]Sheet1!G$1:G$1823,MATCH(2012,IF([1]Sheet1!$C$1:$C$1823=$A14,[1]Sheet1!$A$1:$A$1823,0),0))</f>
        <v>359610000</v>
      </c>
      <c r="G14" s="26">
        <f t="array" ref="G14">INDEX([1]Sheet1!H$1:H$1823,MATCH(2012,IF([1]Sheet1!$C$1:$C$1823=$A14,[1]Sheet1!$A$1:$A$1823,0),0))</f>
        <v>237000</v>
      </c>
      <c r="H14" s="26">
        <f t="array" ref="H14">INDEX([1]Sheet1!I$1:I$1823,MATCH(2012,IF([1]Sheet1!$C$1:$C$1823=$A14,[1]Sheet1!$A$1:$A$1823,0),0))</f>
        <v>0</v>
      </c>
      <c r="I14" s="26">
        <f t="array" ref="I14">INDEX([1]Sheet1!J$1:J$1823,MATCH(2012,IF([1]Sheet1!$C$1:$C$1823=$A14,[1]Sheet1!$A$1:$A$1823,0),0))</f>
        <v>0</v>
      </c>
      <c r="J14" s="26">
        <f t="array" ref="J14">INDEX([1]Sheet1!K$1:K$1823,MATCH(2012,IF([1]Sheet1!$C$1:$C$1823=$A14,[1]Sheet1!$A$1:$A$1823,0),0))</f>
        <v>1016000</v>
      </c>
      <c r="K14" s="26">
        <f t="array" ref="K14">INDEX([1]Sheet1!L$1:L$1823,MATCH(2012,IF([1]Sheet1!$C$1:$C$1823=$A14,[1]Sheet1!$A$1:$A$1823,0),0))</f>
        <v>0</v>
      </c>
      <c r="L14" s="26">
        <f t="array" ref="L14">INDEX([1]Sheet1!M$1:M$1823,MATCH(2012,IF([1]Sheet1!$C$1:$C$1823=$A14,[1]Sheet1!$A$1:$A$1823,0),0))</f>
        <v>70000</v>
      </c>
      <c r="M14" s="26">
        <f t="array" ref="M14">INDEX([1]Sheet1!N$1:N$1823,MATCH(2012,IF([1]Sheet1!$C$1:$C$1823=$A14,[1]Sheet1!$A$1:$A$1823,0),0))</f>
        <v>0</v>
      </c>
      <c r="N14" s="26">
        <f t="array" ref="N14">INDEX([1]Sheet1!O$1:O$1823,MATCH(2012,IF([1]Sheet1!$C$1:$C$1823=$A14,[1]Sheet1!$A$1:$A$1823,0),0))</f>
        <v>1748000</v>
      </c>
      <c r="O14" s="26">
        <f t="array" ref="O14">INDEX([1]Sheet1!P$1:P$1823,MATCH(2012,IF([1]Sheet1!$C$1:$C$1823=$A14,[1]Sheet1!$A$1:$A$1823,0),0))</f>
        <v>0</v>
      </c>
      <c r="P14" s="26">
        <f t="array" ref="P14">INDEX([1]Sheet1!Q$1:Q$1823,MATCH(2012,IF([1]Sheet1!$C$1:$C$1823=$A14,[1]Sheet1!$A$1:$A$1823,0),0))</f>
        <v>48797000</v>
      </c>
      <c r="Q14" s="26">
        <f t="array" ref="Q14">INDEX([1]Sheet1!R$1:R$1823,MATCH(2012,IF([1]Sheet1!$C$1:$C$1823=$A14,[1]Sheet1!$A$1:$A$1823,0),0))</f>
        <v>3119000</v>
      </c>
      <c r="R14" s="26">
        <f t="shared" si="0"/>
        <v>51916000</v>
      </c>
      <c r="S14" s="27">
        <f t="shared" si="1"/>
        <v>362611000</v>
      </c>
      <c r="T14" s="27">
        <f t="shared" si="2"/>
        <v>127655000</v>
      </c>
      <c r="U14" s="27">
        <f t="shared" si="3"/>
        <v>6130000</v>
      </c>
      <c r="V14" s="27">
        <f t="shared" si="4"/>
        <v>548312000</v>
      </c>
      <c r="W14" s="20">
        <f t="shared" si="5"/>
        <v>545478000</v>
      </c>
    </row>
    <row r="15" spans="1:27" x14ac:dyDescent="0.25">
      <c r="A15" s="25" t="s">
        <v>28</v>
      </c>
      <c r="B15" s="25" t="s">
        <v>29</v>
      </c>
      <c r="C15" s="26">
        <f t="array" ref="C15">INDEX([1]Sheet1!D$1:D$1823,MATCH(2012,IF([1]Sheet1!$C$1:$C$1823=$A15,[1]Sheet1!$A$1:$A$1823,0),0))</f>
        <v>39504000</v>
      </c>
      <c r="D15" s="26">
        <f t="array" ref="D15">INDEX([1]Sheet1!E$1:E$1823,MATCH(2012,IF([1]Sheet1!$C$1:$C$1823=$A15,[1]Sheet1!$A$1:$A$1823,0),0))</f>
        <v>22415000</v>
      </c>
      <c r="E15" s="26">
        <f t="array" ref="E15">INDEX([1]Sheet1!F$1:F$1823,MATCH(2012,IF([1]Sheet1!$C$1:$C$1823=$A15,[1]Sheet1!$A$1:$A$1823,0),0))</f>
        <v>25038000</v>
      </c>
      <c r="F15" s="26">
        <f t="array" ref="F15">INDEX([1]Sheet1!G$1:G$1823,MATCH(2012,IF([1]Sheet1!$C$1:$C$1823=$A15,[1]Sheet1!$A$1:$A$1823,0),0))</f>
        <v>194646000</v>
      </c>
      <c r="G15" s="26">
        <f t="array" ref="G15">INDEX([1]Sheet1!H$1:H$1823,MATCH(2012,IF([1]Sheet1!$C$1:$C$1823=$A15,[1]Sheet1!$A$1:$A$1823,0),0))</f>
        <v>0</v>
      </c>
      <c r="H15" s="26">
        <f t="array" ref="H15">INDEX([1]Sheet1!I$1:I$1823,MATCH(2012,IF([1]Sheet1!$C$1:$C$1823=$A15,[1]Sheet1!$A$1:$A$1823,0),0))</f>
        <v>22000</v>
      </c>
      <c r="I15" s="26">
        <f t="array" ref="I15">INDEX([1]Sheet1!J$1:J$1823,MATCH(2012,IF([1]Sheet1!$C$1:$C$1823=$A15,[1]Sheet1!$A$1:$A$1823,0),0))</f>
        <v>11000</v>
      </c>
      <c r="J15" s="26">
        <f t="array" ref="J15">INDEX([1]Sheet1!K$1:K$1823,MATCH(2012,IF([1]Sheet1!$C$1:$C$1823=$A15,[1]Sheet1!$A$1:$A$1823,0),0))</f>
        <v>31000</v>
      </c>
      <c r="K15" s="26">
        <f t="array" ref="K15">INDEX([1]Sheet1!L$1:L$1823,MATCH(2012,IF([1]Sheet1!$C$1:$C$1823=$A15,[1]Sheet1!$A$1:$A$1823,0),0))</f>
        <v>0</v>
      </c>
      <c r="L15" s="26">
        <f t="array" ref="L15">INDEX([1]Sheet1!M$1:M$1823,MATCH(2012,IF([1]Sheet1!$C$1:$C$1823=$A15,[1]Sheet1!$A$1:$A$1823,0),0))</f>
        <v>575000</v>
      </c>
      <c r="M15" s="26">
        <f t="array" ref="M15">INDEX([1]Sheet1!N$1:N$1823,MATCH(2012,IF([1]Sheet1!$C$1:$C$1823=$A15,[1]Sheet1!$A$1:$A$1823,0),0))</f>
        <v>550000</v>
      </c>
      <c r="N15" s="26">
        <f t="array" ref="N15">INDEX([1]Sheet1!O$1:O$1823,MATCH(2012,IF([1]Sheet1!$C$1:$C$1823=$A15,[1]Sheet1!$A$1:$A$1823,0),0))</f>
        <v>1692000</v>
      </c>
      <c r="O15" s="26">
        <f t="array" ref="O15">INDEX([1]Sheet1!P$1:P$1823,MATCH(2012,IF([1]Sheet1!$C$1:$C$1823=$A15,[1]Sheet1!$A$1:$A$1823,0),0))</f>
        <v>0</v>
      </c>
      <c r="P15" s="26">
        <f t="array" ref="P15">INDEX([1]Sheet1!Q$1:Q$1823,MATCH(2012,IF([1]Sheet1!$C$1:$C$1823=$A15,[1]Sheet1!$A$1:$A$1823,0),0))</f>
        <v>40252000</v>
      </c>
      <c r="Q15" s="26">
        <f t="array" ref="Q15">INDEX([1]Sheet1!R$1:R$1823,MATCH(2012,IF([1]Sheet1!$C$1:$C$1823=$A15,[1]Sheet1!$A$1:$A$1823,0),0))</f>
        <v>24814000</v>
      </c>
      <c r="R15" s="26">
        <f t="shared" si="0"/>
        <v>65066000</v>
      </c>
      <c r="S15" s="27">
        <f t="shared" si="1"/>
        <v>221968000</v>
      </c>
      <c r="T15" s="27">
        <f t="shared" si="2"/>
        <v>22415000</v>
      </c>
      <c r="U15" s="27">
        <f t="shared" si="3"/>
        <v>40101000</v>
      </c>
      <c r="V15" s="27">
        <f t="shared" si="4"/>
        <v>349550000</v>
      </c>
      <c r="W15" s="20">
        <f t="shared" si="5"/>
        <v>346669000</v>
      </c>
    </row>
    <row r="16" spans="1:27" x14ac:dyDescent="0.25">
      <c r="A16" s="25" t="s">
        <v>30</v>
      </c>
      <c r="B16" s="25" t="s">
        <v>31</v>
      </c>
      <c r="C16" s="26">
        <f t="array" ref="C16">INDEX([1]Sheet1!D$1:D$1823,MATCH(2012,IF([1]Sheet1!$C$1:$C$1823=$A16,[1]Sheet1!$A$1:$A$1823,0),0))</f>
        <v>124682000</v>
      </c>
      <c r="D16" s="26">
        <f t="array" ref="D16">INDEX([1]Sheet1!E$1:E$1823,MATCH(2012,IF([1]Sheet1!$C$1:$C$1823=$A16,[1]Sheet1!$A$1:$A$1823,0),0))</f>
        <v>1170928000</v>
      </c>
      <c r="E16" s="26">
        <f t="array" ref="E16">INDEX([1]Sheet1!F$1:F$1823,MATCH(2012,IF([1]Sheet1!$C$1:$C$1823=$A16,[1]Sheet1!$A$1:$A$1823,0),0))</f>
        <v>326702000</v>
      </c>
      <c r="F16" s="26">
        <f t="array" ref="F16">INDEX([1]Sheet1!G$1:G$1823,MATCH(2012,IF([1]Sheet1!$C$1:$C$1823=$A16,[1]Sheet1!$A$1:$A$1823,0),0))</f>
        <v>3048243000</v>
      </c>
      <c r="G16" s="26">
        <f t="array" ref="G16">INDEX([1]Sheet1!H$1:H$1823,MATCH(2012,IF([1]Sheet1!$C$1:$C$1823=$A16,[1]Sheet1!$A$1:$A$1823,0),0))</f>
        <v>9448000</v>
      </c>
      <c r="H16" s="26">
        <f t="array" ref="H16">INDEX([1]Sheet1!I$1:I$1823,MATCH(2012,IF([1]Sheet1!$C$1:$C$1823=$A16,[1]Sheet1!$A$1:$A$1823,0),0))</f>
        <v>17000</v>
      </c>
      <c r="I16" s="26">
        <f t="array" ref="I16">INDEX([1]Sheet1!J$1:J$1823,MATCH(2012,IF([1]Sheet1!$C$1:$C$1823=$A16,[1]Sheet1!$A$1:$A$1823,0),0))</f>
        <v>11232000</v>
      </c>
      <c r="J16" s="26">
        <f t="array" ref="J16">INDEX([1]Sheet1!K$1:K$1823,MATCH(2012,IF([1]Sheet1!$C$1:$C$1823=$A16,[1]Sheet1!$A$1:$A$1823,0),0))</f>
        <v>1393000</v>
      </c>
      <c r="K16" s="26">
        <f t="array" ref="K16">INDEX([1]Sheet1!L$1:L$1823,MATCH(2012,IF([1]Sheet1!$C$1:$C$1823=$A16,[1]Sheet1!$A$1:$A$1823,0),0))</f>
        <v>3342000</v>
      </c>
      <c r="L16" s="26">
        <f t="array" ref="L16">INDEX([1]Sheet1!M$1:M$1823,MATCH(2012,IF([1]Sheet1!$C$1:$C$1823=$A16,[1]Sheet1!$A$1:$A$1823,0),0))</f>
        <v>73000</v>
      </c>
      <c r="M16" s="26">
        <f t="array" ref="M16">INDEX([1]Sheet1!N$1:N$1823,MATCH(2012,IF([1]Sheet1!$C$1:$C$1823=$A16,[1]Sheet1!$A$1:$A$1823,0),0))</f>
        <v>3743000</v>
      </c>
      <c r="N16" s="26">
        <f t="array" ref="N16">INDEX([1]Sheet1!O$1:O$1823,MATCH(2012,IF([1]Sheet1!$C$1:$C$1823=$A16,[1]Sheet1!$A$1:$A$1823,0),0))</f>
        <v>6468000</v>
      </c>
      <c r="O16" s="26">
        <f t="array" ref="O16">INDEX([1]Sheet1!P$1:P$1823,MATCH(2012,IF([1]Sheet1!$C$1:$C$1823=$A16,[1]Sheet1!$A$1:$A$1823,0),0))</f>
        <v>71000</v>
      </c>
      <c r="P16" s="26">
        <f t="array" ref="P16">INDEX([1]Sheet1!Q$1:Q$1823,MATCH(2012,IF([1]Sheet1!$C$1:$C$1823=$A16,[1]Sheet1!$A$1:$A$1823,0),0))</f>
        <v>245420000</v>
      </c>
      <c r="Q16" s="26">
        <f t="array" ref="Q16">INDEX([1]Sheet1!R$1:R$1823,MATCH(2012,IF([1]Sheet1!$C$1:$C$1823=$A16,[1]Sheet1!$A$1:$A$1823,0),0))</f>
        <v>9491000</v>
      </c>
      <c r="R16" s="26">
        <f t="shared" si="0"/>
        <v>254911000</v>
      </c>
      <c r="S16" s="27">
        <f t="shared" si="1"/>
        <v>3410642000</v>
      </c>
      <c r="T16" s="27">
        <f t="shared" si="2"/>
        <v>1170928000</v>
      </c>
      <c r="U16" s="27">
        <f t="shared" si="3"/>
        <v>124772000</v>
      </c>
      <c r="V16" s="27">
        <f t="shared" si="4"/>
        <v>4961253000</v>
      </c>
      <c r="W16" s="20">
        <f t="shared" si="5"/>
        <v>4934914000</v>
      </c>
    </row>
    <row r="17" spans="1:23" x14ac:dyDescent="0.25">
      <c r="A17" s="25" t="s">
        <v>32</v>
      </c>
      <c r="B17" s="25" t="s">
        <v>33</v>
      </c>
      <c r="C17" s="26">
        <f t="array" ref="C17">INDEX([1]Sheet1!D$1:D$1823,MATCH(2012,IF([1]Sheet1!$C$1:$C$1823=$A17,[1]Sheet1!$A$1:$A$1823,0),0))</f>
        <v>121976000</v>
      </c>
      <c r="D17" s="26">
        <f t="array" ref="D17">INDEX([1]Sheet1!E$1:E$1823,MATCH(2012,IF([1]Sheet1!$C$1:$C$1823=$A17,[1]Sheet1!$A$1:$A$1823,0),0))</f>
        <v>581985000</v>
      </c>
      <c r="E17" s="26">
        <f t="array" ref="E17">INDEX([1]Sheet1!F$1:F$1823,MATCH(2012,IF([1]Sheet1!$C$1:$C$1823=$A17,[1]Sheet1!$A$1:$A$1823,0),0))</f>
        <v>34281000</v>
      </c>
      <c r="F17" s="26">
        <f t="array" ref="F17">INDEX([1]Sheet1!G$1:G$1823,MATCH(2012,IF([1]Sheet1!$C$1:$C$1823=$A17,[1]Sheet1!$A$1:$A$1823,0),0))</f>
        <v>1207907000</v>
      </c>
      <c r="G17" s="26">
        <f t="array" ref="G17">INDEX([1]Sheet1!H$1:H$1823,MATCH(2012,IF([1]Sheet1!$C$1:$C$1823=$A17,[1]Sheet1!$A$1:$A$1823,0),0))</f>
        <v>1200000</v>
      </c>
      <c r="H17" s="26">
        <f t="array" ref="H17">INDEX([1]Sheet1!I$1:I$1823,MATCH(2012,IF([1]Sheet1!$C$1:$C$1823=$A17,[1]Sheet1!$A$1:$A$1823,0),0))</f>
        <v>0</v>
      </c>
      <c r="I17" s="26">
        <f t="array" ref="I17">INDEX([1]Sheet1!J$1:J$1823,MATCH(2012,IF([1]Sheet1!$C$1:$C$1823=$A17,[1]Sheet1!$A$1:$A$1823,0),0))</f>
        <v>1422000</v>
      </c>
      <c r="J17" s="26">
        <f t="array" ref="J17">INDEX([1]Sheet1!K$1:K$1823,MATCH(2012,IF([1]Sheet1!$C$1:$C$1823=$A17,[1]Sheet1!$A$1:$A$1823,0),0))</f>
        <v>437000</v>
      </c>
      <c r="K17" s="26">
        <f t="array" ref="K17">INDEX([1]Sheet1!L$1:L$1823,MATCH(2012,IF([1]Sheet1!$C$1:$C$1823=$A17,[1]Sheet1!$A$1:$A$1823,0),0))</f>
        <v>5000</v>
      </c>
      <c r="L17" s="26">
        <f t="array" ref="L17">INDEX([1]Sheet1!M$1:M$1823,MATCH(2012,IF([1]Sheet1!$C$1:$C$1823=$A17,[1]Sheet1!$A$1:$A$1823,0),0))</f>
        <v>351000</v>
      </c>
      <c r="M17" s="26">
        <f t="array" ref="M17">INDEX([1]Sheet1!N$1:N$1823,MATCH(2012,IF([1]Sheet1!$C$1:$C$1823=$A17,[1]Sheet1!$A$1:$A$1823,0),0))</f>
        <v>645000</v>
      </c>
      <c r="N17" s="26">
        <f t="array" ref="N17">INDEX([1]Sheet1!O$1:O$1823,MATCH(2012,IF([1]Sheet1!$C$1:$C$1823=$A17,[1]Sheet1!$A$1:$A$1823,0),0))</f>
        <v>3431000</v>
      </c>
      <c r="O17" s="26">
        <f t="array" ref="O17">INDEX([1]Sheet1!P$1:P$1823,MATCH(2012,IF([1]Sheet1!$C$1:$C$1823=$A17,[1]Sheet1!$A$1:$A$1823,0),0))</f>
        <v>10000</v>
      </c>
      <c r="P17" s="26">
        <f t="array" ref="P17">INDEX([1]Sheet1!Q$1:Q$1823,MATCH(2012,IF([1]Sheet1!$C$1:$C$1823=$A17,[1]Sheet1!$A$1:$A$1823,0),0))</f>
        <v>45800000</v>
      </c>
      <c r="Q17" s="26">
        <f t="array" ref="Q17">INDEX([1]Sheet1!R$1:R$1823,MATCH(2012,IF([1]Sheet1!$C$1:$C$1823=$A17,[1]Sheet1!$A$1:$A$1823,0),0))</f>
        <v>126974000</v>
      </c>
      <c r="R17" s="26">
        <f t="shared" si="0"/>
        <v>172774000</v>
      </c>
      <c r="S17" s="27">
        <f t="shared" si="1"/>
        <v>1249338000</v>
      </c>
      <c r="T17" s="27">
        <f t="shared" si="2"/>
        <v>581985000</v>
      </c>
      <c r="U17" s="27">
        <f t="shared" si="3"/>
        <v>122327000</v>
      </c>
      <c r="V17" s="27">
        <f t="shared" si="4"/>
        <v>2126424000</v>
      </c>
      <c r="W17" s="20">
        <f t="shared" si="5"/>
        <v>2120123000</v>
      </c>
    </row>
    <row r="18" spans="1:23" x14ac:dyDescent="0.25">
      <c r="A18" s="25" t="s">
        <v>34</v>
      </c>
      <c r="B18" s="25" t="s">
        <v>35</v>
      </c>
      <c r="C18" s="26">
        <f t="array" ref="C18">INDEX([1]Sheet1!D$1:D$1823,MATCH(2012,IF([1]Sheet1!$C$1:$C$1823=$A18,[1]Sheet1!$A$1:$A$1823,0),0))</f>
        <v>47676000</v>
      </c>
      <c r="D18" s="26">
        <f t="array" ref="D18">INDEX([1]Sheet1!E$1:E$1823,MATCH(2012,IF([1]Sheet1!$C$1:$C$1823=$A18,[1]Sheet1!$A$1:$A$1823,0),0))</f>
        <v>81733000</v>
      </c>
      <c r="E18" s="26">
        <f t="array" ref="E18">INDEX([1]Sheet1!F$1:F$1823,MATCH(2012,IF([1]Sheet1!$C$1:$C$1823=$A18,[1]Sheet1!$A$1:$A$1823,0),0))</f>
        <v>73670000</v>
      </c>
      <c r="F18" s="26">
        <f t="array" ref="F18">INDEX([1]Sheet1!G$1:G$1823,MATCH(2012,IF([1]Sheet1!$C$1:$C$1823=$A18,[1]Sheet1!$A$1:$A$1823,0),0))</f>
        <v>368821000</v>
      </c>
      <c r="G18" s="26">
        <f t="array" ref="G18">INDEX([1]Sheet1!H$1:H$1823,MATCH(2012,IF([1]Sheet1!$C$1:$C$1823=$A18,[1]Sheet1!$A$1:$A$1823,0),0))</f>
        <v>5994000</v>
      </c>
      <c r="H18" s="26">
        <f t="array" ref="H18">INDEX([1]Sheet1!I$1:I$1823,MATCH(2012,IF([1]Sheet1!$C$1:$C$1823=$A18,[1]Sheet1!$A$1:$A$1823,0),0))</f>
        <v>0</v>
      </c>
      <c r="I18" s="26">
        <f t="array" ref="I18">INDEX([1]Sheet1!J$1:J$1823,MATCH(2012,IF([1]Sheet1!$C$1:$C$1823=$A18,[1]Sheet1!$A$1:$A$1823,0),0))</f>
        <v>1814000</v>
      </c>
      <c r="J18" s="26">
        <f t="array" ref="J18">INDEX([1]Sheet1!K$1:K$1823,MATCH(2012,IF([1]Sheet1!$C$1:$C$1823=$A18,[1]Sheet1!$A$1:$A$1823,0),0))</f>
        <v>0</v>
      </c>
      <c r="K18" s="26">
        <f t="array" ref="K18">INDEX([1]Sheet1!L$1:L$1823,MATCH(2012,IF([1]Sheet1!$C$1:$C$1823=$A18,[1]Sheet1!$A$1:$A$1823,0),0))</f>
        <v>3775000</v>
      </c>
      <c r="L18" s="26">
        <f t="array" ref="L18">INDEX([1]Sheet1!M$1:M$1823,MATCH(2012,IF([1]Sheet1!$C$1:$C$1823=$A18,[1]Sheet1!$A$1:$A$1823,0),0))</f>
        <v>501000</v>
      </c>
      <c r="M18" s="26">
        <f t="array" ref="M18">INDEX([1]Sheet1!N$1:N$1823,MATCH(2012,IF([1]Sheet1!$C$1:$C$1823=$A18,[1]Sheet1!$A$1:$A$1823,0),0))</f>
        <v>472000</v>
      </c>
      <c r="N18" s="26">
        <f t="array" ref="N18">INDEX([1]Sheet1!O$1:O$1823,MATCH(2012,IF([1]Sheet1!$C$1:$C$1823=$A18,[1]Sheet1!$A$1:$A$1823,0),0))</f>
        <v>5488000</v>
      </c>
      <c r="O18" s="26">
        <f t="array" ref="O18">INDEX([1]Sheet1!P$1:P$1823,MATCH(2012,IF([1]Sheet1!$C$1:$C$1823=$A18,[1]Sheet1!$A$1:$A$1823,0),0))</f>
        <v>980000</v>
      </c>
      <c r="P18" s="26">
        <f t="array" ref="P18">INDEX([1]Sheet1!Q$1:Q$1823,MATCH(2012,IF([1]Sheet1!$C$1:$C$1823=$A18,[1]Sheet1!$A$1:$A$1823,0),0))</f>
        <v>78186000</v>
      </c>
      <c r="Q18" s="26">
        <f t="array" ref="Q18">INDEX([1]Sheet1!R$1:R$1823,MATCH(2012,IF([1]Sheet1!$C$1:$C$1823=$A18,[1]Sheet1!$A$1:$A$1823,0),0))</f>
        <v>185219000</v>
      </c>
      <c r="R18" s="26">
        <f t="shared" si="0"/>
        <v>263405000</v>
      </c>
      <c r="S18" s="27">
        <f t="shared" si="1"/>
        <v>461014000</v>
      </c>
      <c r="T18" s="27">
        <f t="shared" si="2"/>
        <v>81733000</v>
      </c>
      <c r="U18" s="27">
        <f t="shared" si="3"/>
        <v>48177000</v>
      </c>
      <c r="V18" s="27">
        <f t="shared" si="4"/>
        <v>854329000</v>
      </c>
      <c r="W18" s="20">
        <f t="shared" si="5"/>
        <v>841299000</v>
      </c>
    </row>
    <row r="19" spans="1:23" x14ac:dyDescent="0.25">
      <c r="A19" s="25" t="s">
        <v>36</v>
      </c>
      <c r="B19" s="25" t="s">
        <v>37</v>
      </c>
      <c r="C19" s="26">
        <f t="array" ref="C19">INDEX([1]Sheet1!D$1:D$1823,MATCH(2012,IF([1]Sheet1!$C$1:$C$1823=$A19,[1]Sheet1!$A$1:$A$1823,0),0))</f>
        <v>21121000</v>
      </c>
      <c r="D19" s="26">
        <f t="array" ref="D19">INDEX([1]Sheet1!E$1:E$1823,MATCH(2012,IF([1]Sheet1!$C$1:$C$1823=$A19,[1]Sheet1!$A$1:$A$1823,0),0))</f>
        <v>289632000</v>
      </c>
      <c r="E19" s="26">
        <f t="array" ref="E19">INDEX([1]Sheet1!F$1:F$1823,MATCH(2012,IF([1]Sheet1!$C$1:$C$1823=$A19,[1]Sheet1!$A$1:$A$1823,0),0))</f>
        <v>25448000</v>
      </c>
      <c r="F19" s="26">
        <f t="array" ref="F19">INDEX([1]Sheet1!G$1:G$1823,MATCH(2012,IF([1]Sheet1!$C$1:$C$1823=$A19,[1]Sheet1!$A$1:$A$1823,0),0))</f>
        <v>327462000</v>
      </c>
      <c r="G19" s="26">
        <f t="array" ref="G19">INDEX([1]Sheet1!H$1:H$1823,MATCH(2012,IF([1]Sheet1!$C$1:$C$1823=$A19,[1]Sheet1!$A$1:$A$1823,0),0))</f>
        <v>6136000</v>
      </c>
      <c r="H19" s="26">
        <f t="array" ref="H19">INDEX([1]Sheet1!I$1:I$1823,MATCH(2012,IF([1]Sheet1!$C$1:$C$1823=$A19,[1]Sheet1!$A$1:$A$1823,0),0))</f>
        <v>0</v>
      </c>
      <c r="I19" s="26">
        <f t="array" ref="I19">INDEX([1]Sheet1!J$1:J$1823,MATCH(2012,IF([1]Sheet1!$C$1:$C$1823=$A19,[1]Sheet1!$A$1:$A$1823,0),0))</f>
        <v>143000</v>
      </c>
      <c r="J19" s="26">
        <f t="array" ref="J19">INDEX([1]Sheet1!K$1:K$1823,MATCH(2012,IF([1]Sheet1!$C$1:$C$1823=$A19,[1]Sheet1!$A$1:$A$1823,0),0))</f>
        <v>27000</v>
      </c>
      <c r="K19" s="26">
        <f t="array" ref="K19">INDEX([1]Sheet1!L$1:L$1823,MATCH(2012,IF([1]Sheet1!$C$1:$C$1823=$A19,[1]Sheet1!$A$1:$A$1823,0),0))</f>
        <v>4000</v>
      </c>
      <c r="L19" s="26">
        <f t="array" ref="L19">INDEX([1]Sheet1!M$1:M$1823,MATCH(2012,IF([1]Sheet1!$C$1:$C$1823=$A19,[1]Sheet1!$A$1:$A$1823,0),0))</f>
        <v>0</v>
      </c>
      <c r="M19" s="26">
        <f t="array" ref="M19">INDEX([1]Sheet1!N$1:N$1823,MATCH(2012,IF([1]Sheet1!$C$1:$C$1823=$A19,[1]Sheet1!$A$1:$A$1823,0),0))</f>
        <v>266000</v>
      </c>
      <c r="N19" s="26">
        <f t="array" ref="N19">INDEX([1]Sheet1!O$1:O$1823,MATCH(2012,IF([1]Sheet1!$C$1:$C$1823=$A19,[1]Sheet1!$A$1:$A$1823,0),0))</f>
        <v>3483000</v>
      </c>
      <c r="O19" s="26">
        <f t="array" ref="O19">INDEX([1]Sheet1!P$1:P$1823,MATCH(2012,IF([1]Sheet1!$C$1:$C$1823=$A19,[1]Sheet1!$A$1:$A$1823,0),0))</f>
        <v>100000</v>
      </c>
      <c r="P19" s="26">
        <f t="array" ref="P19">INDEX([1]Sheet1!Q$1:Q$1823,MATCH(2012,IF([1]Sheet1!$C$1:$C$1823=$A19,[1]Sheet1!$A$1:$A$1823,0),0))</f>
        <v>42220000</v>
      </c>
      <c r="Q19" s="26">
        <f t="array" ref="Q19">INDEX([1]Sheet1!R$1:R$1823,MATCH(2012,IF([1]Sheet1!$C$1:$C$1823=$A19,[1]Sheet1!$A$1:$A$1823,0),0))</f>
        <v>1226000</v>
      </c>
      <c r="R19" s="26">
        <f t="shared" si="0"/>
        <v>43446000</v>
      </c>
      <c r="S19" s="27">
        <f t="shared" si="1"/>
        <v>363069000</v>
      </c>
      <c r="T19" s="27">
        <f t="shared" si="2"/>
        <v>289632000</v>
      </c>
      <c r="U19" s="27">
        <f t="shared" si="3"/>
        <v>21121000</v>
      </c>
      <c r="V19" s="27">
        <f t="shared" si="4"/>
        <v>717268000</v>
      </c>
      <c r="W19" s="20">
        <f t="shared" si="5"/>
        <v>713245000</v>
      </c>
    </row>
    <row r="20" spans="1:23" x14ac:dyDescent="0.25">
      <c r="A20" s="25" t="s">
        <v>38</v>
      </c>
      <c r="B20" s="25" t="s">
        <v>39</v>
      </c>
      <c r="C20" s="26">
        <f t="array" ref="C20">INDEX([1]Sheet1!D$1:D$1823,MATCH(2012,IF([1]Sheet1!$C$1:$C$1823=$A20,[1]Sheet1!$A$1:$A$1823,0),0))</f>
        <v>90132000</v>
      </c>
      <c r="D20" s="26">
        <f t="array" ref="D20">INDEX([1]Sheet1!E$1:E$1823,MATCH(2012,IF([1]Sheet1!$C$1:$C$1823=$A20,[1]Sheet1!$A$1:$A$1823,0),0))</f>
        <v>161983000</v>
      </c>
      <c r="E20" s="26">
        <f t="array" ref="E20">INDEX([1]Sheet1!F$1:F$1823,MATCH(2012,IF([1]Sheet1!$C$1:$C$1823=$A20,[1]Sheet1!$A$1:$A$1823,0),0))</f>
        <v>0</v>
      </c>
      <c r="F20" s="26">
        <f t="array" ref="F20">INDEX([1]Sheet1!G$1:G$1823,MATCH(2012,IF([1]Sheet1!$C$1:$C$1823=$A20,[1]Sheet1!$A$1:$A$1823,0),0))</f>
        <v>923875000</v>
      </c>
      <c r="G20" s="26">
        <f t="array" ref="G20">INDEX([1]Sheet1!H$1:H$1823,MATCH(2012,IF([1]Sheet1!$C$1:$C$1823=$A20,[1]Sheet1!$A$1:$A$1823,0),0))</f>
        <v>0</v>
      </c>
      <c r="H20" s="26">
        <f t="array" ref="H20">INDEX([1]Sheet1!I$1:I$1823,MATCH(2012,IF([1]Sheet1!$C$1:$C$1823=$A20,[1]Sheet1!$A$1:$A$1823,0),0))</f>
        <v>153000</v>
      </c>
      <c r="I20" s="26">
        <f t="array" ref="I20">INDEX([1]Sheet1!J$1:J$1823,MATCH(2012,IF([1]Sheet1!$C$1:$C$1823=$A20,[1]Sheet1!$A$1:$A$1823,0),0))</f>
        <v>0</v>
      </c>
      <c r="J20" s="26">
        <f t="array" ref="J20">INDEX([1]Sheet1!K$1:K$1823,MATCH(2012,IF([1]Sheet1!$C$1:$C$1823=$A20,[1]Sheet1!$A$1:$A$1823,0),0))</f>
        <v>539000</v>
      </c>
      <c r="K20" s="26">
        <f t="array" ref="K20">INDEX([1]Sheet1!L$1:L$1823,MATCH(2012,IF([1]Sheet1!$C$1:$C$1823=$A20,[1]Sheet1!$A$1:$A$1823,0),0))</f>
        <v>0</v>
      </c>
      <c r="L20" s="26">
        <f t="array" ref="L20">INDEX([1]Sheet1!M$1:M$1823,MATCH(2012,IF([1]Sheet1!$C$1:$C$1823=$A20,[1]Sheet1!$A$1:$A$1823,0),0))</f>
        <v>724000</v>
      </c>
      <c r="M20" s="26">
        <f t="array" ref="M20">INDEX([1]Sheet1!N$1:N$1823,MATCH(2012,IF([1]Sheet1!$C$1:$C$1823=$A20,[1]Sheet1!$A$1:$A$1823,0),0))</f>
        <v>549000</v>
      </c>
      <c r="N20" s="26">
        <f t="array" ref="N20">INDEX([1]Sheet1!O$1:O$1823,MATCH(2012,IF([1]Sheet1!$C$1:$C$1823=$A20,[1]Sheet1!$A$1:$A$1823,0),0))</f>
        <v>4408000</v>
      </c>
      <c r="O20" s="26">
        <f t="array" ref="O20">INDEX([1]Sheet1!P$1:P$1823,MATCH(2012,IF([1]Sheet1!$C$1:$C$1823=$A20,[1]Sheet1!$A$1:$A$1823,0),0))</f>
        <v>0</v>
      </c>
      <c r="P20" s="26">
        <f t="array" ref="P20">INDEX([1]Sheet1!Q$1:Q$1823,MATCH(2012,IF([1]Sheet1!$C$1:$C$1823=$A20,[1]Sheet1!$A$1:$A$1823,0),0))</f>
        <v>119573000</v>
      </c>
      <c r="Q20" s="26">
        <f t="array" ref="Q20">INDEX([1]Sheet1!R$1:R$1823,MATCH(2012,IF([1]Sheet1!$C$1:$C$1823=$A20,[1]Sheet1!$A$1:$A$1823,0),0))</f>
        <v>0</v>
      </c>
      <c r="R20" s="26">
        <f t="shared" si="0"/>
        <v>119573000</v>
      </c>
      <c r="S20" s="27">
        <f t="shared" si="1"/>
        <v>929371000</v>
      </c>
      <c r="T20" s="27">
        <f t="shared" si="2"/>
        <v>161983000</v>
      </c>
      <c r="U20" s="27">
        <f t="shared" si="3"/>
        <v>91009000</v>
      </c>
      <c r="V20" s="27">
        <f t="shared" si="4"/>
        <v>1301936000</v>
      </c>
      <c r="W20" s="20">
        <f t="shared" si="5"/>
        <v>1295563000</v>
      </c>
    </row>
    <row r="21" spans="1:23" x14ac:dyDescent="0.25">
      <c r="A21" s="25" t="s">
        <v>40</v>
      </c>
      <c r="B21" s="25" t="s">
        <v>41</v>
      </c>
      <c r="C21" s="26">
        <f t="array" ref="C21">INDEX([1]Sheet1!D$1:D$1823,MATCH(2012,IF([1]Sheet1!$C$1:$C$1823=$A21,[1]Sheet1!$A$1:$A$1823,0),0))</f>
        <v>115619000</v>
      </c>
      <c r="D21" s="26">
        <f t="array" ref="D21">INDEX([1]Sheet1!E$1:E$1823,MATCH(2012,IF([1]Sheet1!$C$1:$C$1823=$A21,[1]Sheet1!$A$1:$A$1823,0),0))</f>
        <v>0</v>
      </c>
      <c r="E21" s="26">
        <f t="array" ref="E21">INDEX([1]Sheet1!F$1:F$1823,MATCH(2012,IF([1]Sheet1!$C$1:$C$1823=$A21,[1]Sheet1!$A$1:$A$1823,0),0))</f>
        <v>45532000</v>
      </c>
      <c r="F21" s="26">
        <f t="array" ref="F21">INDEX([1]Sheet1!G$1:G$1823,MATCH(2012,IF([1]Sheet1!$C$1:$C$1823=$A21,[1]Sheet1!$A$1:$A$1823,0),0))</f>
        <v>695976000</v>
      </c>
      <c r="G21" s="26">
        <f t="array" ref="G21">INDEX([1]Sheet1!H$1:H$1823,MATCH(2012,IF([1]Sheet1!$C$1:$C$1823=$A21,[1]Sheet1!$A$1:$A$1823,0),0))</f>
        <v>5972000</v>
      </c>
      <c r="H21" s="26">
        <f t="array" ref="H21">INDEX([1]Sheet1!I$1:I$1823,MATCH(2012,IF([1]Sheet1!$C$1:$C$1823=$A21,[1]Sheet1!$A$1:$A$1823,0),0))</f>
        <v>0</v>
      </c>
      <c r="I21" s="26">
        <f t="array" ref="I21">INDEX([1]Sheet1!J$1:J$1823,MATCH(2012,IF([1]Sheet1!$C$1:$C$1823=$A21,[1]Sheet1!$A$1:$A$1823,0),0))</f>
        <v>0</v>
      </c>
      <c r="J21" s="26">
        <f t="array" ref="J21">INDEX([1]Sheet1!K$1:K$1823,MATCH(2012,IF([1]Sheet1!$C$1:$C$1823=$A21,[1]Sheet1!$A$1:$A$1823,0),0))</f>
        <v>0</v>
      </c>
      <c r="K21" s="26">
        <f t="array" ref="K21">INDEX([1]Sheet1!L$1:L$1823,MATCH(2012,IF([1]Sheet1!$C$1:$C$1823=$A21,[1]Sheet1!$A$1:$A$1823,0),0))</f>
        <v>0</v>
      </c>
      <c r="L21" s="26">
        <f t="array" ref="L21">INDEX([1]Sheet1!M$1:M$1823,MATCH(2012,IF([1]Sheet1!$C$1:$C$1823=$A21,[1]Sheet1!$A$1:$A$1823,0),0))</f>
        <v>0</v>
      </c>
      <c r="M21" s="26">
        <f t="array" ref="M21">INDEX([1]Sheet1!N$1:N$1823,MATCH(2012,IF([1]Sheet1!$C$1:$C$1823=$A21,[1]Sheet1!$A$1:$A$1823,0),0))</f>
        <v>503000</v>
      </c>
      <c r="N21" s="26">
        <f t="array" ref="N21">INDEX([1]Sheet1!O$1:O$1823,MATCH(2012,IF([1]Sheet1!$C$1:$C$1823=$A21,[1]Sheet1!$A$1:$A$1823,0),0))</f>
        <v>211000</v>
      </c>
      <c r="O21" s="26">
        <f t="array" ref="O21">INDEX([1]Sheet1!P$1:P$1823,MATCH(2012,IF([1]Sheet1!$C$1:$C$1823=$A21,[1]Sheet1!$A$1:$A$1823,0),0))</f>
        <v>5000</v>
      </c>
      <c r="P21" s="26">
        <f t="array" ref="P21">INDEX([1]Sheet1!Q$1:Q$1823,MATCH(2012,IF([1]Sheet1!$C$1:$C$1823=$A21,[1]Sheet1!$A$1:$A$1823,0),0))</f>
        <v>198428000</v>
      </c>
      <c r="Q21" s="26">
        <f t="array" ref="Q21">INDEX([1]Sheet1!R$1:R$1823,MATCH(2012,IF([1]Sheet1!$C$1:$C$1823=$A21,[1]Sheet1!$A$1:$A$1823,0),0))</f>
        <v>146000</v>
      </c>
      <c r="R21" s="26">
        <f t="shared" si="0"/>
        <v>198574000</v>
      </c>
      <c r="S21" s="27">
        <f t="shared" si="1"/>
        <v>748199000</v>
      </c>
      <c r="T21" s="27">
        <f t="shared" si="2"/>
        <v>0</v>
      </c>
      <c r="U21" s="27">
        <f t="shared" si="3"/>
        <v>115619000</v>
      </c>
      <c r="V21" s="27">
        <f t="shared" si="4"/>
        <v>1062392000</v>
      </c>
      <c r="W21" s="20">
        <f t="shared" si="5"/>
        <v>1061673000</v>
      </c>
    </row>
    <row r="22" spans="1:23" x14ac:dyDescent="0.25">
      <c r="A22" s="25" t="s">
        <v>42</v>
      </c>
      <c r="B22" s="25" t="s">
        <v>43</v>
      </c>
      <c r="C22" s="26">
        <f t="array" ref="C22">INDEX([1]Sheet1!D$1:D$1823,MATCH(2012,IF([1]Sheet1!$C$1:$C$1823=$A22,[1]Sheet1!$A$1:$A$1823,0),0))</f>
        <v>20604000</v>
      </c>
      <c r="D22" s="26">
        <f t="array" ref="D22">INDEX([1]Sheet1!E$1:E$1823,MATCH(2012,IF([1]Sheet1!$C$1:$C$1823=$A22,[1]Sheet1!$A$1:$A$1823,0),0))</f>
        <v>89294000</v>
      </c>
      <c r="E22" s="26">
        <f t="array" ref="E22">INDEX([1]Sheet1!F$1:F$1823,MATCH(2012,IF([1]Sheet1!$C$1:$C$1823=$A22,[1]Sheet1!$A$1:$A$1823,0),0))</f>
        <v>14275000</v>
      </c>
      <c r="F22" s="26">
        <f t="array" ref="F22">INDEX([1]Sheet1!G$1:G$1823,MATCH(2012,IF([1]Sheet1!$C$1:$C$1823=$A22,[1]Sheet1!$A$1:$A$1823,0),0))</f>
        <v>504057000</v>
      </c>
      <c r="G22" s="26">
        <f t="array" ref="G22">INDEX([1]Sheet1!H$1:H$1823,MATCH(2012,IF([1]Sheet1!$C$1:$C$1823=$A22,[1]Sheet1!$A$1:$A$1823,0),0))</f>
        <v>226000</v>
      </c>
      <c r="H22" s="26">
        <f t="array" ref="H22">INDEX([1]Sheet1!I$1:I$1823,MATCH(2012,IF([1]Sheet1!$C$1:$C$1823=$A22,[1]Sheet1!$A$1:$A$1823,0),0))</f>
        <v>0</v>
      </c>
      <c r="I22" s="26">
        <f t="array" ref="I22">INDEX([1]Sheet1!J$1:J$1823,MATCH(2012,IF([1]Sheet1!$C$1:$C$1823=$A22,[1]Sheet1!$A$1:$A$1823,0),0))</f>
        <v>0</v>
      </c>
      <c r="J22" s="26">
        <f t="array" ref="J22">INDEX([1]Sheet1!K$1:K$1823,MATCH(2012,IF([1]Sheet1!$C$1:$C$1823=$A22,[1]Sheet1!$A$1:$A$1823,0),0))</f>
        <v>0</v>
      </c>
      <c r="K22" s="26">
        <f t="array" ref="K22">INDEX([1]Sheet1!L$1:L$1823,MATCH(2012,IF([1]Sheet1!$C$1:$C$1823=$A22,[1]Sheet1!$A$1:$A$1823,0),0))</f>
        <v>0</v>
      </c>
      <c r="L22" s="26">
        <f t="array" ref="L22">INDEX([1]Sheet1!M$1:M$1823,MATCH(2012,IF([1]Sheet1!$C$1:$C$1823=$A22,[1]Sheet1!$A$1:$A$1823,0),0))</f>
        <v>312000</v>
      </c>
      <c r="M22" s="26">
        <f t="array" ref="M22">INDEX([1]Sheet1!N$1:N$1823,MATCH(2012,IF([1]Sheet1!$C$1:$C$1823=$A22,[1]Sheet1!$A$1:$A$1823,0),0))</f>
        <v>0</v>
      </c>
      <c r="N22" s="26">
        <f t="array" ref="N22">INDEX([1]Sheet1!O$1:O$1823,MATCH(2012,IF([1]Sheet1!$C$1:$C$1823=$A22,[1]Sheet1!$A$1:$A$1823,0),0))</f>
        <v>158000</v>
      </c>
      <c r="O22" s="26">
        <f t="array" ref="O22">INDEX([1]Sheet1!P$1:P$1823,MATCH(2012,IF([1]Sheet1!$C$1:$C$1823=$A22,[1]Sheet1!$A$1:$A$1823,0),0))</f>
        <v>1000</v>
      </c>
      <c r="P22" s="26">
        <f t="array" ref="P22">INDEX([1]Sheet1!Q$1:Q$1823,MATCH(2012,IF([1]Sheet1!$C$1:$C$1823=$A22,[1]Sheet1!$A$1:$A$1823,0),0))</f>
        <v>58041000</v>
      </c>
      <c r="Q22" s="26">
        <f t="array" ref="Q22">INDEX([1]Sheet1!R$1:R$1823,MATCH(2012,IF([1]Sheet1!$C$1:$C$1823=$A22,[1]Sheet1!$A$1:$A$1823,0),0))</f>
        <v>19142000</v>
      </c>
      <c r="R22" s="26">
        <f t="shared" si="0"/>
        <v>77183000</v>
      </c>
      <c r="S22" s="27">
        <f t="shared" si="1"/>
        <v>518717000</v>
      </c>
      <c r="T22" s="27">
        <f t="shared" si="2"/>
        <v>89294000</v>
      </c>
      <c r="U22" s="27">
        <f t="shared" si="3"/>
        <v>20916000</v>
      </c>
      <c r="V22" s="27">
        <f t="shared" si="4"/>
        <v>706110000</v>
      </c>
      <c r="W22" s="20">
        <f t="shared" si="5"/>
        <v>705639000</v>
      </c>
    </row>
    <row r="23" spans="1:23" x14ac:dyDescent="0.25">
      <c r="A23" s="25" t="s">
        <v>44</v>
      </c>
      <c r="B23" s="25" t="s">
        <v>45</v>
      </c>
      <c r="C23" s="26">
        <f t="array" ref="C23">INDEX([1]Sheet1!D$1:D$1823,MATCH(2012,IF([1]Sheet1!$C$1:$C$1823=$A23,[1]Sheet1!$A$1:$A$1823,0),0))</f>
        <v>70198000</v>
      </c>
      <c r="D23" s="26">
        <f t="array" ref="D23">INDEX([1]Sheet1!E$1:E$1823,MATCH(2012,IF([1]Sheet1!$C$1:$C$1823=$A23,[1]Sheet1!$A$1:$A$1823,0),0))</f>
        <v>138347000</v>
      </c>
      <c r="E23" s="26">
        <f t="array" ref="E23">INDEX([1]Sheet1!F$1:F$1823,MATCH(2012,IF([1]Sheet1!$C$1:$C$1823=$A23,[1]Sheet1!$A$1:$A$1823,0),0))</f>
        <v>62401000</v>
      </c>
      <c r="F23" s="26">
        <f t="array" ref="F23">INDEX([1]Sheet1!G$1:G$1823,MATCH(2012,IF([1]Sheet1!$C$1:$C$1823=$A23,[1]Sheet1!$A$1:$A$1823,0),0))</f>
        <v>1127625000</v>
      </c>
      <c r="G23" s="26">
        <f t="array" ref="G23">INDEX([1]Sheet1!H$1:H$1823,MATCH(2012,IF([1]Sheet1!$C$1:$C$1823=$A23,[1]Sheet1!$A$1:$A$1823,0),0))</f>
        <v>2300000</v>
      </c>
      <c r="H23" s="26">
        <f t="array" ref="H23">INDEX([1]Sheet1!I$1:I$1823,MATCH(2012,IF([1]Sheet1!$C$1:$C$1823=$A23,[1]Sheet1!$A$1:$A$1823,0),0))</f>
        <v>0</v>
      </c>
      <c r="I23" s="26">
        <f t="array" ref="I23">INDEX([1]Sheet1!J$1:J$1823,MATCH(2012,IF([1]Sheet1!$C$1:$C$1823=$A23,[1]Sheet1!$A$1:$A$1823,0),0))</f>
        <v>0</v>
      </c>
      <c r="J23" s="26">
        <f t="array" ref="J23">INDEX([1]Sheet1!K$1:K$1823,MATCH(2012,IF([1]Sheet1!$C$1:$C$1823=$A23,[1]Sheet1!$A$1:$A$1823,0),0))</f>
        <v>0</v>
      </c>
      <c r="K23" s="26">
        <f t="array" ref="K23">INDEX([1]Sheet1!L$1:L$1823,MATCH(2012,IF([1]Sheet1!$C$1:$C$1823=$A23,[1]Sheet1!$A$1:$A$1823,0),0))</f>
        <v>86000</v>
      </c>
      <c r="L23" s="26">
        <f t="array" ref="L23">INDEX([1]Sheet1!M$1:M$1823,MATCH(2012,IF([1]Sheet1!$C$1:$C$1823=$A23,[1]Sheet1!$A$1:$A$1823,0),0))</f>
        <v>1878000</v>
      </c>
      <c r="M23" s="26">
        <f t="array" ref="M23">INDEX([1]Sheet1!N$1:N$1823,MATCH(2012,IF([1]Sheet1!$C$1:$C$1823=$A23,[1]Sheet1!$A$1:$A$1823,0),0))</f>
        <v>56000</v>
      </c>
      <c r="N23" s="26">
        <f t="array" ref="N23">INDEX([1]Sheet1!O$1:O$1823,MATCH(2012,IF([1]Sheet1!$C$1:$C$1823=$A23,[1]Sheet1!$A$1:$A$1823,0),0))</f>
        <v>4188000</v>
      </c>
      <c r="O23" s="26">
        <f t="array" ref="O23">INDEX([1]Sheet1!P$1:P$1823,MATCH(2012,IF([1]Sheet1!$C$1:$C$1823=$A23,[1]Sheet1!$A$1:$A$1823,0),0))</f>
        <v>15000</v>
      </c>
      <c r="P23" s="26">
        <f t="array" ref="P23">INDEX([1]Sheet1!Q$1:Q$1823,MATCH(2012,IF([1]Sheet1!$C$1:$C$1823=$A23,[1]Sheet1!$A$1:$A$1823,0),0))</f>
        <v>1078782000</v>
      </c>
      <c r="Q23" s="26">
        <f t="array" ref="Q23">INDEX([1]Sheet1!R$1:R$1823,MATCH(2012,IF([1]Sheet1!$C$1:$C$1823=$A23,[1]Sheet1!$A$1:$A$1823,0),0))</f>
        <v>306403000</v>
      </c>
      <c r="R23" s="26">
        <f t="shared" si="0"/>
        <v>1385185000</v>
      </c>
      <c r="S23" s="27">
        <f t="shared" si="1"/>
        <v>1196671000</v>
      </c>
      <c r="T23" s="27">
        <f t="shared" si="2"/>
        <v>138347000</v>
      </c>
      <c r="U23" s="27">
        <f t="shared" si="3"/>
        <v>72076000</v>
      </c>
      <c r="V23" s="27">
        <f t="shared" si="4"/>
        <v>2792279000</v>
      </c>
      <c r="W23" s="20">
        <f t="shared" si="5"/>
        <v>2786056000</v>
      </c>
    </row>
    <row r="24" spans="1:23" x14ac:dyDescent="0.25">
      <c r="A24" s="25" t="s">
        <v>46</v>
      </c>
      <c r="B24" s="25" t="s">
        <v>47</v>
      </c>
      <c r="C24" s="26">
        <f t="array" ref="C24">INDEX([1]Sheet1!D$1:D$1823,MATCH(2012,IF([1]Sheet1!$C$1:$C$1823=$A24,[1]Sheet1!$A$1:$A$1823,0),0))</f>
        <v>69131000</v>
      </c>
      <c r="D24" s="26">
        <f t="array" ref="D24">INDEX([1]Sheet1!E$1:E$1823,MATCH(2012,IF([1]Sheet1!$C$1:$C$1823=$A24,[1]Sheet1!$A$1:$A$1823,0),0))</f>
        <v>1274473000</v>
      </c>
      <c r="E24" s="26">
        <f t="array" ref="E24">INDEX([1]Sheet1!F$1:F$1823,MATCH(2012,IF([1]Sheet1!$C$1:$C$1823=$A24,[1]Sheet1!$A$1:$A$1823,0),0))</f>
        <v>70957000</v>
      </c>
      <c r="F24" s="26">
        <f t="array" ref="F24">INDEX([1]Sheet1!G$1:G$1823,MATCH(2012,IF([1]Sheet1!$C$1:$C$1823=$A24,[1]Sheet1!$A$1:$A$1823,0),0))</f>
        <v>939513000</v>
      </c>
      <c r="G24" s="26">
        <f t="array" ref="G24">INDEX([1]Sheet1!H$1:H$1823,MATCH(2012,IF([1]Sheet1!$C$1:$C$1823=$A24,[1]Sheet1!$A$1:$A$1823,0),0))</f>
        <v>11639000</v>
      </c>
      <c r="H24" s="26">
        <f t="array" ref="H24">INDEX([1]Sheet1!I$1:I$1823,MATCH(2012,IF([1]Sheet1!$C$1:$C$1823=$A24,[1]Sheet1!$A$1:$A$1823,0),0))</f>
        <v>0</v>
      </c>
      <c r="I24" s="26">
        <f t="array" ref="I24">INDEX([1]Sheet1!J$1:J$1823,MATCH(2012,IF([1]Sheet1!$C$1:$C$1823=$A24,[1]Sheet1!$A$1:$A$1823,0),0))</f>
        <v>769000</v>
      </c>
      <c r="J24" s="26">
        <f t="array" ref="J24">INDEX([1]Sheet1!K$1:K$1823,MATCH(2012,IF([1]Sheet1!$C$1:$C$1823=$A24,[1]Sheet1!$A$1:$A$1823,0),0))</f>
        <v>117000</v>
      </c>
      <c r="K24" s="26">
        <f t="array" ref="K24">INDEX([1]Sheet1!L$1:L$1823,MATCH(2012,IF([1]Sheet1!$C$1:$C$1823=$A24,[1]Sheet1!$A$1:$A$1823,0),0))</f>
        <v>0</v>
      </c>
      <c r="L24" s="26">
        <f t="array" ref="L24">INDEX([1]Sheet1!M$1:M$1823,MATCH(2012,IF([1]Sheet1!$C$1:$C$1823=$A24,[1]Sheet1!$A$1:$A$1823,0),0))</f>
        <v>205000</v>
      </c>
      <c r="M24" s="26">
        <f t="array" ref="M24">INDEX([1]Sheet1!N$1:N$1823,MATCH(2012,IF([1]Sheet1!$C$1:$C$1823=$A24,[1]Sheet1!$A$1:$A$1823,0),0))</f>
        <v>569000</v>
      </c>
      <c r="N24" s="26">
        <f t="array" ref="N24">INDEX([1]Sheet1!O$1:O$1823,MATCH(2012,IF([1]Sheet1!$C$1:$C$1823=$A24,[1]Sheet1!$A$1:$A$1823,0),0))</f>
        <v>3484000</v>
      </c>
      <c r="O24" s="26">
        <f t="array" ref="O24">INDEX([1]Sheet1!P$1:P$1823,MATCH(2012,IF([1]Sheet1!$C$1:$C$1823=$A24,[1]Sheet1!$A$1:$A$1823,0),0))</f>
        <v>73000</v>
      </c>
      <c r="P24" s="26">
        <f t="array" ref="P24">INDEX([1]Sheet1!Q$1:Q$1823,MATCH(2012,IF([1]Sheet1!$C$1:$C$1823=$A24,[1]Sheet1!$A$1:$A$1823,0),0))</f>
        <v>322928000</v>
      </c>
      <c r="Q24" s="26">
        <f t="array" ref="Q24">INDEX([1]Sheet1!R$1:R$1823,MATCH(2012,IF([1]Sheet1!$C$1:$C$1823=$A24,[1]Sheet1!$A$1:$A$1823,0),0))</f>
        <v>92485000</v>
      </c>
      <c r="R24" s="26">
        <f t="shared" si="0"/>
        <v>415413000</v>
      </c>
      <c r="S24" s="27">
        <f t="shared" si="1"/>
        <v>1027121000</v>
      </c>
      <c r="T24" s="27">
        <f t="shared" si="2"/>
        <v>1274473000</v>
      </c>
      <c r="U24" s="27">
        <f t="shared" si="3"/>
        <v>69336000</v>
      </c>
      <c r="V24" s="27">
        <f t="shared" si="4"/>
        <v>2786343000</v>
      </c>
      <c r="W24" s="20">
        <f t="shared" si="5"/>
        <v>2781126000</v>
      </c>
    </row>
    <row r="25" spans="1:23" x14ac:dyDescent="0.25">
      <c r="A25" s="25" t="s">
        <v>48</v>
      </c>
      <c r="B25" s="25" t="s">
        <v>49</v>
      </c>
      <c r="C25" s="26">
        <f t="array" ref="C25">INDEX([1]Sheet1!D$1:D$1823,MATCH(2012,IF([1]Sheet1!$C$1:$C$1823=$A25,[1]Sheet1!$A$1:$A$1823,0),0))</f>
        <v>192615000</v>
      </c>
      <c r="D25" s="26">
        <f t="array" ref="D25">INDEX([1]Sheet1!E$1:E$1823,MATCH(2012,IF([1]Sheet1!$C$1:$C$1823=$A25,[1]Sheet1!$A$1:$A$1823,0),0))</f>
        <v>1013349000</v>
      </c>
      <c r="E25" s="26">
        <f t="array" ref="E25">INDEX([1]Sheet1!F$1:F$1823,MATCH(2012,IF([1]Sheet1!$C$1:$C$1823=$A25,[1]Sheet1!$A$1:$A$1823,0),0))</f>
        <v>518398000</v>
      </c>
      <c r="F25" s="26">
        <f t="array" ref="F25">INDEX([1]Sheet1!G$1:G$1823,MATCH(2012,IF([1]Sheet1!$C$1:$C$1823=$A25,[1]Sheet1!$A$1:$A$1823,0),0))</f>
        <v>1616728000</v>
      </c>
      <c r="G25" s="26">
        <f t="array" ref="G25">INDEX([1]Sheet1!H$1:H$1823,MATCH(2012,IF([1]Sheet1!$C$1:$C$1823=$A25,[1]Sheet1!$A$1:$A$1823,0),0))</f>
        <v>0</v>
      </c>
      <c r="H25" s="26">
        <f t="array" ref="H25">INDEX([1]Sheet1!I$1:I$1823,MATCH(2012,IF([1]Sheet1!$C$1:$C$1823=$A25,[1]Sheet1!$A$1:$A$1823,0),0))</f>
        <v>97000</v>
      </c>
      <c r="I25" s="26">
        <f t="array" ref="I25">INDEX([1]Sheet1!J$1:J$1823,MATCH(2012,IF([1]Sheet1!$C$1:$C$1823=$A25,[1]Sheet1!$A$1:$A$1823,0),0))</f>
        <v>8942000</v>
      </c>
      <c r="J25" s="26">
        <f t="array" ref="J25">INDEX([1]Sheet1!K$1:K$1823,MATCH(2012,IF([1]Sheet1!$C$1:$C$1823=$A25,[1]Sheet1!$A$1:$A$1823,0),0))</f>
        <v>468000</v>
      </c>
      <c r="K25" s="26">
        <f t="array" ref="K25">INDEX([1]Sheet1!L$1:L$1823,MATCH(2012,IF([1]Sheet1!$C$1:$C$1823=$A25,[1]Sheet1!$A$1:$A$1823,0),0))</f>
        <v>0</v>
      </c>
      <c r="L25" s="26">
        <f t="array" ref="L25">INDEX([1]Sheet1!M$1:M$1823,MATCH(2012,IF([1]Sheet1!$C$1:$C$1823=$A25,[1]Sheet1!$A$1:$A$1823,0),0))</f>
        <v>2439000</v>
      </c>
      <c r="M25" s="26">
        <f t="array" ref="M25">INDEX([1]Sheet1!N$1:N$1823,MATCH(2012,IF([1]Sheet1!$C$1:$C$1823=$A25,[1]Sheet1!$A$1:$A$1823,0),0))</f>
        <v>6661000</v>
      </c>
      <c r="N25" s="26">
        <f t="array" ref="N25">INDEX([1]Sheet1!O$1:O$1823,MATCH(2012,IF([1]Sheet1!$C$1:$C$1823=$A25,[1]Sheet1!$A$1:$A$1823,0),0))</f>
        <v>2373000</v>
      </c>
      <c r="O25" s="26">
        <f t="array" ref="O25">INDEX([1]Sheet1!P$1:P$1823,MATCH(2012,IF([1]Sheet1!$C$1:$C$1823=$A25,[1]Sheet1!$A$1:$A$1823,0),0))</f>
        <v>0</v>
      </c>
      <c r="P25" s="26">
        <f t="array" ref="P25">INDEX([1]Sheet1!Q$1:Q$1823,MATCH(2012,IF([1]Sheet1!$C$1:$C$1823=$A25,[1]Sheet1!$A$1:$A$1823,0),0))</f>
        <v>359474000</v>
      </c>
      <c r="Q25" s="26">
        <f t="array" ref="Q25">INDEX([1]Sheet1!R$1:R$1823,MATCH(2012,IF([1]Sheet1!$C$1:$C$1823=$A25,[1]Sheet1!$A$1:$A$1823,0),0))</f>
        <v>31541000</v>
      </c>
      <c r="R25" s="26">
        <f t="shared" si="0"/>
        <v>391015000</v>
      </c>
      <c r="S25" s="27">
        <f t="shared" si="1"/>
        <v>2153570000</v>
      </c>
      <c r="T25" s="27">
        <f t="shared" si="2"/>
        <v>1013349000</v>
      </c>
      <c r="U25" s="27">
        <f t="shared" si="3"/>
        <v>195151000</v>
      </c>
      <c r="V25" s="27">
        <f t="shared" si="4"/>
        <v>3753085000</v>
      </c>
      <c r="W25" s="20">
        <f t="shared" si="5"/>
        <v>3732105000</v>
      </c>
    </row>
    <row r="26" spans="1:23" x14ac:dyDescent="0.25">
      <c r="A26" s="25" t="s">
        <v>50</v>
      </c>
      <c r="B26" s="25" t="s">
        <v>51</v>
      </c>
      <c r="C26" s="26">
        <f t="array" ref="C26">INDEX([1]Sheet1!D$1:D$1823,MATCH(2012,IF([1]Sheet1!$C$1:$C$1823=$A26,[1]Sheet1!$A$1:$A$1823,0),0))</f>
        <v>83395000</v>
      </c>
      <c r="D26" s="26">
        <f t="array" ref="D26">INDEX([1]Sheet1!E$1:E$1823,MATCH(2012,IF([1]Sheet1!$C$1:$C$1823=$A26,[1]Sheet1!$A$1:$A$1823,0),0))</f>
        <v>624006000</v>
      </c>
      <c r="E26" s="26">
        <f t="array" ref="E26">INDEX([1]Sheet1!F$1:F$1823,MATCH(2012,IF([1]Sheet1!$C$1:$C$1823=$A26,[1]Sheet1!$A$1:$A$1823,0),0))</f>
        <v>167451000</v>
      </c>
      <c r="F26" s="26">
        <f t="array" ref="F26">INDEX([1]Sheet1!G$1:G$1823,MATCH(2012,IF([1]Sheet1!$C$1:$C$1823=$A26,[1]Sheet1!$A$1:$A$1823,0),0))</f>
        <v>1390977000</v>
      </c>
      <c r="G26" s="26">
        <f t="array" ref="G26">INDEX([1]Sheet1!H$1:H$1823,MATCH(2012,IF([1]Sheet1!$C$1:$C$1823=$A26,[1]Sheet1!$A$1:$A$1823,0),0))</f>
        <v>17973000</v>
      </c>
      <c r="H26" s="26">
        <f t="array" ref="H26">INDEX([1]Sheet1!I$1:I$1823,MATCH(2012,IF([1]Sheet1!$C$1:$C$1823=$A26,[1]Sheet1!$A$1:$A$1823,0),0))</f>
        <v>138000</v>
      </c>
      <c r="I26" s="26">
        <f t="array" ref="I26">INDEX([1]Sheet1!J$1:J$1823,MATCH(2012,IF([1]Sheet1!$C$1:$C$1823=$A26,[1]Sheet1!$A$1:$A$1823,0),0))</f>
        <v>1126000</v>
      </c>
      <c r="J26" s="26">
        <f t="array" ref="J26">INDEX([1]Sheet1!K$1:K$1823,MATCH(2012,IF([1]Sheet1!$C$1:$C$1823=$A26,[1]Sheet1!$A$1:$A$1823,0),0))</f>
        <v>10787000</v>
      </c>
      <c r="K26" s="26">
        <f t="array" ref="K26">INDEX([1]Sheet1!L$1:L$1823,MATCH(2012,IF([1]Sheet1!$C$1:$C$1823=$A26,[1]Sheet1!$A$1:$A$1823,0),0))</f>
        <v>136000</v>
      </c>
      <c r="L26" s="26">
        <f t="array" ref="L26">INDEX([1]Sheet1!M$1:M$1823,MATCH(2012,IF([1]Sheet1!$C$1:$C$1823=$A26,[1]Sheet1!$A$1:$A$1823,0),0))</f>
        <v>204000</v>
      </c>
      <c r="M26" s="26">
        <f t="array" ref="M26">INDEX([1]Sheet1!N$1:N$1823,MATCH(2012,IF([1]Sheet1!$C$1:$C$1823=$A26,[1]Sheet1!$A$1:$A$1823,0),0))</f>
        <v>3719000</v>
      </c>
      <c r="N26" s="26">
        <f t="array" ref="N26">INDEX([1]Sheet1!O$1:O$1823,MATCH(2012,IF([1]Sheet1!$C$1:$C$1823=$A26,[1]Sheet1!$A$1:$A$1823,0),0))</f>
        <v>34356000</v>
      </c>
      <c r="O26" s="26">
        <f t="array" ref="O26">INDEX([1]Sheet1!P$1:P$1823,MATCH(2012,IF([1]Sheet1!$C$1:$C$1823=$A26,[1]Sheet1!$A$1:$A$1823,0),0))</f>
        <v>17664000</v>
      </c>
      <c r="P26" s="26">
        <f t="array" ref="P26">INDEX([1]Sheet1!Q$1:Q$1823,MATCH(2012,IF([1]Sheet1!$C$1:$C$1823=$A26,[1]Sheet1!$A$1:$A$1823,0),0))</f>
        <v>441704000</v>
      </c>
      <c r="Q26" s="26">
        <f t="array" ref="Q26">INDEX([1]Sheet1!R$1:R$1823,MATCH(2012,IF([1]Sheet1!$C$1:$C$1823=$A26,[1]Sheet1!$A$1:$A$1823,0),0))</f>
        <v>360300000</v>
      </c>
      <c r="R26" s="26">
        <f t="shared" si="0"/>
        <v>802004000</v>
      </c>
      <c r="S26" s="27">
        <f t="shared" si="1"/>
        <v>1644189000</v>
      </c>
      <c r="T26" s="27">
        <f t="shared" si="2"/>
        <v>624006000</v>
      </c>
      <c r="U26" s="27">
        <f t="shared" si="3"/>
        <v>83737000</v>
      </c>
      <c r="V26" s="27">
        <f t="shared" si="4"/>
        <v>3153936000</v>
      </c>
      <c r="W26" s="20">
        <f t="shared" si="5"/>
        <v>3085806000</v>
      </c>
    </row>
    <row r="27" spans="1:23" x14ac:dyDescent="0.25">
      <c r="A27" s="25" t="s">
        <v>52</v>
      </c>
      <c r="B27" s="25" t="s">
        <v>53</v>
      </c>
      <c r="C27" s="26">
        <f t="array" ref="C27">INDEX([1]Sheet1!D$1:D$1823,MATCH(2012,IF([1]Sheet1!$C$1:$C$1823=$A27,[1]Sheet1!$A$1:$A$1823,0),0))</f>
        <v>82441000</v>
      </c>
      <c r="D27" s="26">
        <f t="array" ref="D27">INDEX([1]Sheet1!E$1:E$1823,MATCH(2012,IF([1]Sheet1!$C$1:$C$1823=$A27,[1]Sheet1!$A$1:$A$1823,0),0))</f>
        <v>62000</v>
      </c>
      <c r="E27" s="26">
        <f t="array" ref="E27">INDEX([1]Sheet1!F$1:F$1823,MATCH(2012,IF([1]Sheet1!$C$1:$C$1823=$A27,[1]Sheet1!$A$1:$A$1823,0),0))</f>
        <v>41697000</v>
      </c>
      <c r="F27" s="26">
        <f t="array" ref="F27">INDEX([1]Sheet1!G$1:G$1823,MATCH(2012,IF([1]Sheet1!$C$1:$C$1823=$A27,[1]Sheet1!$A$1:$A$1823,0),0))</f>
        <v>425501000</v>
      </c>
      <c r="G27" s="26">
        <f t="array" ref="G27">INDEX([1]Sheet1!H$1:H$1823,MATCH(2012,IF([1]Sheet1!$C$1:$C$1823=$A27,[1]Sheet1!$A$1:$A$1823,0),0))</f>
        <v>5080000</v>
      </c>
      <c r="H27" s="26">
        <f t="array" ref="H27">INDEX([1]Sheet1!I$1:I$1823,MATCH(2012,IF([1]Sheet1!$C$1:$C$1823=$A27,[1]Sheet1!$A$1:$A$1823,0),0))</f>
        <v>57000</v>
      </c>
      <c r="I27" s="26">
        <f t="array" ref="I27">INDEX([1]Sheet1!J$1:J$1823,MATCH(2012,IF([1]Sheet1!$C$1:$C$1823=$A27,[1]Sheet1!$A$1:$A$1823,0),0))</f>
        <v>3036000</v>
      </c>
      <c r="J27" s="26">
        <f t="array" ref="J27">INDEX([1]Sheet1!K$1:K$1823,MATCH(2012,IF([1]Sheet1!$C$1:$C$1823=$A27,[1]Sheet1!$A$1:$A$1823,0),0))</f>
        <v>22000</v>
      </c>
      <c r="K27" s="26">
        <f t="array" ref="K27">INDEX([1]Sheet1!L$1:L$1823,MATCH(2012,IF([1]Sheet1!$C$1:$C$1823=$A27,[1]Sheet1!$A$1:$A$1823,0),0))</f>
        <v>2000</v>
      </c>
      <c r="L27" s="26">
        <f t="array" ref="L27">INDEX([1]Sheet1!M$1:M$1823,MATCH(2012,IF([1]Sheet1!$C$1:$C$1823=$A27,[1]Sheet1!$A$1:$A$1823,0),0))</f>
        <v>457000</v>
      </c>
      <c r="M27" s="26">
        <f t="array" ref="M27">INDEX([1]Sheet1!N$1:N$1823,MATCH(2012,IF([1]Sheet1!$C$1:$C$1823=$A27,[1]Sheet1!$A$1:$A$1823,0),0))</f>
        <v>456000</v>
      </c>
      <c r="N27" s="26">
        <f t="array" ref="N27">INDEX([1]Sheet1!O$1:O$1823,MATCH(2012,IF([1]Sheet1!$C$1:$C$1823=$A27,[1]Sheet1!$A$1:$A$1823,0),0))</f>
        <v>4687000</v>
      </c>
      <c r="O27" s="26">
        <f t="array" ref="O27">INDEX([1]Sheet1!P$1:P$1823,MATCH(2012,IF([1]Sheet1!$C$1:$C$1823=$A27,[1]Sheet1!$A$1:$A$1823,0),0))</f>
        <v>165000</v>
      </c>
      <c r="P27" s="26">
        <f t="array" ref="P27">INDEX([1]Sheet1!Q$1:Q$1823,MATCH(2012,IF([1]Sheet1!$C$1:$C$1823=$A27,[1]Sheet1!$A$1:$A$1823,0),0))</f>
        <v>20619000</v>
      </c>
      <c r="Q27" s="26">
        <f t="array" ref="Q27">INDEX([1]Sheet1!R$1:R$1823,MATCH(2012,IF([1]Sheet1!$C$1:$C$1823=$A27,[1]Sheet1!$A$1:$A$1823,0),0))</f>
        <v>39968000</v>
      </c>
      <c r="R27" s="26">
        <f t="shared" si="0"/>
        <v>60587000</v>
      </c>
      <c r="S27" s="27">
        <f t="shared" si="1"/>
        <v>480646000</v>
      </c>
      <c r="T27" s="27">
        <f t="shared" si="2"/>
        <v>62000</v>
      </c>
      <c r="U27" s="27">
        <f t="shared" si="3"/>
        <v>82955000</v>
      </c>
      <c r="V27" s="27">
        <f t="shared" si="4"/>
        <v>624250000</v>
      </c>
      <c r="W27" s="20">
        <f t="shared" si="5"/>
        <v>615368000</v>
      </c>
    </row>
    <row r="28" spans="1:23" x14ac:dyDescent="0.25">
      <c r="A28" s="25" t="s">
        <v>54</v>
      </c>
      <c r="B28" s="25" t="s">
        <v>55</v>
      </c>
      <c r="C28" s="26">
        <f t="array" ref="C28">INDEX([1]Sheet1!D$1:D$1823,MATCH(2012,IF([1]Sheet1!$C$1:$C$1823=$A28,[1]Sheet1!$A$1:$A$1823,0),0))</f>
        <v>33432000</v>
      </c>
      <c r="D28" s="26">
        <f t="array" ref="D28">INDEX([1]Sheet1!E$1:E$1823,MATCH(2012,IF([1]Sheet1!$C$1:$C$1823=$A28,[1]Sheet1!$A$1:$A$1823,0),0))</f>
        <v>140944000</v>
      </c>
      <c r="E28" s="26">
        <f t="array" ref="E28">INDEX([1]Sheet1!F$1:F$1823,MATCH(2012,IF([1]Sheet1!$C$1:$C$1823=$A28,[1]Sheet1!$A$1:$A$1823,0),0))</f>
        <v>194102000</v>
      </c>
      <c r="F28" s="26">
        <f t="array" ref="F28">INDEX([1]Sheet1!G$1:G$1823,MATCH(2012,IF([1]Sheet1!$C$1:$C$1823=$A28,[1]Sheet1!$A$1:$A$1823,0),0))</f>
        <v>633729000</v>
      </c>
      <c r="G28" s="26">
        <f t="array" ref="G28">INDEX([1]Sheet1!H$1:H$1823,MATCH(2012,IF([1]Sheet1!$C$1:$C$1823=$A28,[1]Sheet1!$A$1:$A$1823,0),0))</f>
        <v>3971000</v>
      </c>
      <c r="H28" s="26">
        <f t="array" ref="H28">INDEX([1]Sheet1!I$1:I$1823,MATCH(2012,IF([1]Sheet1!$C$1:$C$1823=$A28,[1]Sheet1!$A$1:$A$1823,0),0))</f>
        <v>117000</v>
      </c>
      <c r="I28" s="26">
        <f t="array" ref="I28">INDEX([1]Sheet1!J$1:J$1823,MATCH(2012,IF([1]Sheet1!$C$1:$C$1823=$A28,[1]Sheet1!$A$1:$A$1823,0),0))</f>
        <v>6414000</v>
      </c>
      <c r="J28" s="26">
        <f t="array" ref="J28">INDEX([1]Sheet1!K$1:K$1823,MATCH(2012,IF([1]Sheet1!$C$1:$C$1823=$A28,[1]Sheet1!$A$1:$A$1823,0),0))</f>
        <v>0</v>
      </c>
      <c r="K28" s="26">
        <f t="array" ref="K28">INDEX([1]Sheet1!L$1:L$1823,MATCH(2012,IF([1]Sheet1!$C$1:$C$1823=$A28,[1]Sheet1!$A$1:$A$1823,0),0))</f>
        <v>14000</v>
      </c>
      <c r="L28" s="26">
        <f t="array" ref="L28">INDEX([1]Sheet1!M$1:M$1823,MATCH(2012,IF([1]Sheet1!$C$1:$C$1823=$A28,[1]Sheet1!$A$1:$A$1823,0),0))</f>
        <v>296000</v>
      </c>
      <c r="M28" s="26">
        <f t="array" ref="M28">INDEX([1]Sheet1!N$1:N$1823,MATCH(2012,IF([1]Sheet1!$C$1:$C$1823=$A28,[1]Sheet1!$A$1:$A$1823,0),0))</f>
        <v>4024000</v>
      </c>
      <c r="N28" s="26">
        <f t="array" ref="N28">INDEX([1]Sheet1!O$1:O$1823,MATCH(2012,IF([1]Sheet1!$C$1:$C$1823=$A28,[1]Sheet1!$A$1:$A$1823,0),0))</f>
        <v>826000</v>
      </c>
      <c r="O28" s="26">
        <f t="array" ref="O28">INDEX([1]Sheet1!P$1:P$1823,MATCH(2012,IF([1]Sheet1!$C$1:$C$1823=$A28,[1]Sheet1!$A$1:$A$1823,0),0))</f>
        <v>344000</v>
      </c>
      <c r="P28" s="26">
        <f t="array" ref="P28">INDEX([1]Sheet1!Q$1:Q$1823,MATCH(2012,IF([1]Sheet1!$C$1:$C$1823=$A28,[1]Sheet1!$A$1:$A$1823,0),0))</f>
        <v>119840000</v>
      </c>
      <c r="Q28" s="26">
        <f t="array" ref="Q28">INDEX([1]Sheet1!R$1:R$1823,MATCH(2012,IF([1]Sheet1!$C$1:$C$1823=$A28,[1]Sheet1!$A$1:$A$1823,0),0))</f>
        <v>3268000</v>
      </c>
      <c r="R28" s="26">
        <f t="shared" si="0"/>
        <v>123108000</v>
      </c>
      <c r="S28" s="27">
        <f t="shared" si="1"/>
        <v>843424000</v>
      </c>
      <c r="T28" s="27">
        <f t="shared" si="2"/>
        <v>140944000</v>
      </c>
      <c r="U28" s="27">
        <f t="shared" si="3"/>
        <v>33845000</v>
      </c>
      <c r="V28" s="27">
        <f t="shared" si="4"/>
        <v>1141321000</v>
      </c>
      <c r="W28" s="20">
        <f t="shared" si="5"/>
        <v>1129286000</v>
      </c>
    </row>
    <row r="29" spans="1:23" x14ac:dyDescent="0.25">
      <c r="A29" s="25" t="s">
        <v>56</v>
      </c>
      <c r="B29" s="25" t="s">
        <v>57</v>
      </c>
      <c r="C29" s="26">
        <f t="array" ref="C29">INDEX([1]Sheet1!D$1:D$1823,MATCH(2012,IF([1]Sheet1!$C$1:$C$1823=$A29,[1]Sheet1!$A$1:$A$1823,0),0))</f>
        <v>24396000</v>
      </c>
      <c r="D29" s="26">
        <f t="array" ref="D29">INDEX([1]Sheet1!E$1:E$1823,MATCH(2012,IF([1]Sheet1!$C$1:$C$1823=$A29,[1]Sheet1!$A$1:$A$1823,0),0))</f>
        <v>20606000</v>
      </c>
      <c r="E29" s="26">
        <f t="array" ref="E29">INDEX([1]Sheet1!F$1:F$1823,MATCH(2012,IF([1]Sheet1!$C$1:$C$1823=$A29,[1]Sheet1!$A$1:$A$1823,0),0))</f>
        <v>57469000</v>
      </c>
      <c r="F29" s="26">
        <f t="array" ref="F29">INDEX([1]Sheet1!G$1:G$1823,MATCH(2012,IF([1]Sheet1!$C$1:$C$1823=$A29,[1]Sheet1!$A$1:$A$1823,0),0))</f>
        <v>226579000</v>
      </c>
      <c r="G29" s="26">
        <f t="array" ref="G29">INDEX([1]Sheet1!H$1:H$1823,MATCH(2012,IF([1]Sheet1!$C$1:$C$1823=$A29,[1]Sheet1!$A$1:$A$1823,0),0))</f>
        <v>1660000</v>
      </c>
      <c r="H29" s="26">
        <f t="array" ref="H29">INDEX([1]Sheet1!I$1:I$1823,MATCH(2012,IF([1]Sheet1!$C$1:$C$1823=$A29,[1]Sheet1!$A$1:$A$1823,0),0))</f>
        <v>0</v>
      </c>
      <c r="I29" s="26">
        <f t="array" ref="I29">INDEX([1]Sheet1!J$1:J$1823,MATCH(2012,IF([1]Sheet1!$C$1:$C$1823=$A29,[1]Sheet1!$A$1:$A$1823,0),0))</f>
        <v>1037000</v>
      </c>
      <c r="J29" s="26">
        <f t="array" ref="J29">INDEX([1]Sheet1!K$1:K$1823,MATCH(2012,IF([1]Sheet1!$C$1:$C$1823=$A29,[1]Sheet1!$A$1:$A$1823,0),0))</f>
        <v>0</v>
      </c>
      <c r="K29" s="26">
        <f t="array" ref="K29">INDEX([1]Sheet1!L$1:L$1823,MATCH(2012,IF([1]Sheet1!$C$1:$C$1823=$A29,[1]Sheet1!$A$1:$A$1823,0),0))</f>
        <v>76000</v>
      </c>
      <c r="L29" s="26">
        <f t="array" ref="L29">INDEX([1]Sheet1!M$1:M$1823,MATCH(2012,IF([1]Sheet1!$C$1:$C$1823=$A29,[1]Sheet1!$A$1:$A$1823,0),0))</f>
        <v>102000</v>
      </c>
      <c r="M29" s="26">
        <f t="array" ref="M29">INDEX([1]Sheet1!N$1:N$1823,MATCH(2012,IF([1]Sheet1!$C$1:$C$1823=$A29,[1]Sheet1!$A$1:$A$1823,0),0))</f>
        <v>834000</v>
      </c>
      <c r="N29" s="26">
        <f t="array" ref="N29">INDEX([1]Sheet1!O$1:O$1823,MATCH(2012,IF([1]Sheet1!$C$1:$C$1823=$A29,[1]Sheet1!$A$1:$A$1823,0),0))</f>
        <v>1365000</v>
      </c>
      <c r="O29" s="26">
        <f t="array" ref="O29">INDEX([1]Sheet1!P$1:P$1823,MATCH(2012,IF([1]Sheet1!$C$1:$C$1823=$A29,[1]Sheet1!$A$1:$A$1823,0),0))</f>
        <v>88000</v>
      </c>
      <c r="P29" s="26">
        <f t="array" ref="P29">INDEX([1]Sheet1!Q$1:Q$1823,MATCH(2012,IF([1]Sheet1!$C$1:$C$1823=$A29,[1]Sheet1!$A$1:$A$1823,0),0))</f>
        <v>0</v>
      </c>
      <c r="Q29" s="26">
        <f t="array" ref="Q29">INDEX([1]Sheet1!R$1:R$1823,MATCH(2012,IF([1]Sheet1!$C$1:$C$1823=$A29,[1]Sheet1!$A$1:$A$1823,0),0))</f>
        <v>29548000</v>
      </c>
      <c r="R29" s="26">
        <f t="shared" si="0"/>
        <v>29548000</v>
      </c>
      <c r="S29" s="27">
        <f t="shared" si="1"/>
        <v>289108000</v>
      </c>
      <c r="T29" s="27">
        <f t="shared" si="2"/>
        <v>20606000</v>
      </c>
      <c r="U29" s="27">
        <f t="shared" si="3"/>
        <v>24498000</v>
      </c>
      <c r="V29" s="27">
        <f t="shared" si="4"/>
        <v>363760000</v>
      </c>
      <c r="W29" s="20">
        <f t="shared" si="5"/>
        <v>360258000</v>
      </c>
    </row>
    <row r="30" spans="1:23" x14ac:dyDescent="0.25">
      <c r="A30" s="25" t="s">
        <v>58</v>
      </c>
      <c r="B30" s="25" t="s">
        <v>59</v>
      </c>
      <c r="C30" s="26">
        <f t="array" ref="C30">INDEX([1]Sheet1!D$1:D$1823,MATCH(2012,IF([1]Sheet1!$C$1:$C$1823=$A30,[1]Sheet1!$A$1:$A$1823,0),0))</f>
        <v>44450000</v>
      </c>
      <c r="D30" s="26">
        <f t="array" ref="D30">INDEX([1]Sheet1!E$1:E$1823,MATCH(2012,IF([1]Sheet1!$C$1:$C$1823=$A30,[1]Sheet1!$A$1:$A$1823,0),0))</f>
        <v>147154000</v>
      </c>
      <c r="E30" s="26">
        <f t="array" ref="E30">INDEX([1]Sheet1!F$1:F$1823,MATCH(2012,IF([1]Sheet1!$C$1:$C$1823=$A30,[1]Sheet1!$A$1:$A$1823,0),0))</f>
        <v>115351000</v>
      </c>
      <c r="F30" s="26">
        <f t="array" ref="F30">INDEX([1]Sheet1!G$1:G$1823,MATCH(2012,IF([1]Sheet1!$C$1:$C$1823=$A30,[1]Sheet1!$A$1:$A$1823,0),0))</f>
        <v>629204000</v>
      </c>
      <c r="G30" s="26">
        <f t="array" ref="G30">INDEX([1]Sheet1!H$1:H$1823,MATCH(2012,IF([1]Sheet1!$C$1:$C$1823=$A30,[1]Sheet1!$A$1:$A$1823,0),0))</f>
        <v>1831000</v>
      </c>
      <c r="H30" s="26">
        <f t="array" ref="H30">INDEX([1]Sheet1!I$1:I$1823,MATCH(2012,IF([1]Sheet1!$C$1:$C$1823=$A30,[1]Sheet1!$A$1:$A$1823,0),0))</f>
        <v>14000</v>
      </c>
      <c r="I30" s="26">
        <f t="array" ref="I30">INDEX([1]Sheet1!J$1:J$1823,MATCH(2012,IF([1]Sheet1!$C$1:$C$1823=$A30,[1]Sheet1!$A$1:$A$1823,0),0))</f>
        <v>2365000</v>
      </c>
      <c r="J30" s="26">
        <f t="array" ref="J30">INDEX([1]Sheet1!K$1:K$1823,MATCH(2012,IF([1]Sheet1!$C$1:$C$1823=$A30,[1]Sheet1!$A$1:$A$1823,0),0))</f>
        <v>209000</v>
      </c>
      <c r="K30" s="26">
        <f t="array" ref="K30">INDEX([1]Sheet1!L$1:L$1823,MATCH(2012,IF([1]Sheet1!$C$1:$C$1823=$A30,[1]Sheet1!$A$1:$A$1823,0),0))</f>
        <v>295000</v>
      </c>
      <c r="L30" s="26">
        <f t="array" ref="L30">INDEX([1]Sheet1!M$1:M$1823,MATCH(2012,IF([1]Sheet1!$C$1:$C$1823=$A30,[1]Sheet1!$A$1:$A$1823,0),0))</f>
        <v>217000</v>
      </c>
      <c r="M30" s="26">
        <f t="array" ref="M30">INDEX([1]Sheet1!N$1:N$1823,MATCH(2012,IF([1]Sheet1!$C$1:$C$1823=$A30,[1]Sheet1!$A$1:$A$1823,0),0))</f>
        <v>768000</v>
      </c>
      <c r="N30" s="26">
        <f t="array" ref="N30">INDEX([1]Sheet1!O$1:O$1823,MATCH(2012,IF([1]Sheet1!$C$1:$C$1823=$A30,[1]Sheet1!$A$1:$A$1823,0),0))</f>
        <v>558000</v>
      </c>
      <c r="O30" s="26">
        <f t="array" ref="O30">INDEX([1]Sheet1!P$1:P$1823,MATCH(2012,IF([1]Sheet1!$C$1:$C$1823=$A30,[1]Sheet1!$A$1:$A$1823,0),0))</f>
        <v>15000</v>
      </c>
      <c r="P30" s="26">
        <f t="array" ref="P30">INDEX([1]Sheet1!Q$1:Q$1823,MATCH(2012,IF([1]Sheet1!$C$1:$C$1823=$A30,[1]Sheet1!$A$1:$A$1823,0),0))</f>
        <v>34721000</v>
      </c>
      <c r="Q30" s="26">
        <f t="array" ref="Q30">INDEX([1]Sheet1!R$1:R$1823,MATCH(2012,IF([1]Sheet1!$C$1:$C$1823=$A30,[1]Sheet1!$A$1:$A$1823,0),0))</f>
        <v>690000</v>
      </c>
      <c r="R30" s="26">
        <f t="shared" si="0"/>
        <v>35411000</v>
      </c>
      <c r="S30" s="27">
        <f t="shared" si="1"/>
        <v>750596000</v>
      </c>
      <c r="T30" s="27">
        <f t="shared" si="2"/>
        <v>147154000</v>
      </c>
      <c r="U30" s="27">
        <f t="shared" si="3"/>
        <v>44681000</v>
      </c>
      <c r="V30" s="27">
        <f t="shared" si="4"/>
        <v>977842000</v>
      </c>
      <c r="W30" s="20">
        <f t="shared" si="5"/>
        <v>973401000</v>
      </c>
    </row>
    <row r="31" spans="1:23" x14ac:dyDescent="0.25">
      <c r="A31" s="25" t="s">
        <v>60</v>
      </c>
      <c r="B31" s="25" t="s">
        <v>61</v>
      </c>
      <c r="C31" s="26">
        <f t="array" ref="C31">INDEX([1]Sheet1!D$1:D$1823,MATCH(2012,IF([1]Sheet1!$C$1:$C$1823=$A31,[1]Sheet1!$A$1:$A$1823,0),0))</f>
        <v>82142000</v>
      </c>
      <c r="D31" s="26">
        <f t="array" ref="D31">INDEX([1]Sheet1!E$1:E$1823,MATCH(2012,IF([1]Sheet1!$C$1:$C$1823=$A31,[1]Sheet1!$A$1:$A$1823,0),0))</f>
        <v>58471000</v>
      </c>
      <c r="E31" s="26">
        <f t="array" ref="E31">INDEX([1]Sheet1!F$1:F$1823,MATCH(2012,IF([1]Sheet1!$C$1:$C$1823=$A31,[1]Sheet1!$A$1:$A$1823,0),0))</f>
        <v>20090000</v>
      </c>
      <c r="F31" s="26">
        <f t="array" ref="F31">INDEX([1]Sheet1!G$1:G$1823,MATCH(2012,IF([1]Sheet1!$C$1:$C$1823=$A31,[1]Sheet1!$A$1:$A$1823,0),0))</f>
        <v>569989000</v>
      </c>
      <c r="G31" s="26">
        <f t="array" ref="G31">INDEX([1]Sheet1!H$1:H$1823,MATCH(2012,IF([1]Sheet1!$C$1:$C$1823=$A31,[1]Sheet1!$A$1:$A$1823,0),0))</f>
        <v>2401000</v>
      </c>
      <c r="H31" s="26">
        <f t="array" ref="H31">INDEX([1]Sheet1!I$1:I$1823,MATCH(2012,IF([1]Sheet1!$C$1:$C$1823=$A31,[1]Sheet1!$A$1:$A$1823,0),0))</f>
        <v>0</v>
      </c>
      <c r="I31" s="26">
        <f t="array" ref="I31">INDEX([1]Sheet1!J$1:J$1823,MATCH(2012,IF([1]Sheet1!$C$1:$C$1823=$A31,[1]Sheet1!$A$1:$A$1823,0),0))</f>
        <v>4000</v>
      </c>
      <c r="J31" s="26">
        <f t="array" ref="J31">INDEX([1]Sheet1!K$1:K$1823,MATCH(2012,IF([1]Sheet1!$C$1:$C$1823=$A31,[1]Sheet1!$A$1:$A$1823,0),0))</f>
        <v>0</v>
      </c>
      <c r="K31" s="26">
        <f t="array" ref="K31">INDEX([1]Sheet1!L$1:L$1823,MATCH(2012,IF([1]Sheet1!$C$1:$C$1823=$A31,[1]Sheet1!$A$1:$A$1823,0),0))</f>
        <v>0</v>
      </c>
      <c r="L31" s="26">
        <f t="array" ref="L31">INDEX([1]Sheet1!M$1:M$1823,MATCH(2012,IF([1]Sheet1!$C$1:$C$1823=$A31,[1]Sheet1!$A$1:$A$1823,0),0))</f>
        <v>1325000</v>
      </c>
      <c r="M31" s="26">
        <f t="array" ref="M31">INDEX([1]Sheet1!N$1:N$1823,MATCH(2012,IF([1]Sheet1!$C$1:$C$1823=$A31,[1]Sheet1!$A$1:$A$1823,0),0))</f>
        <v>77000</v>
      </c>
      <c r="N31" s="26">
        <f t="array" ref="N31">INDEX([1]Sheet1!O$1:O$1823,MATCH(2012,IF([1]Sheet1!$C$1:$C$1823=$A31,[1]Sheet1!$A$1:$A$1823,0),0))</f>
        <v>1742000</v>
      </c>
      <c r="O31" s="26">
        <f t="array" ref="O31">INDEX([1]Sheet1!P$1:P$1823,MATCH(2012,IF([1]Sheet1!$C$1:$C$1823=$A31,[1]Sheet1!$A$1:$A$1823,0),0))</f>
        <v>103000</v>
      </c>
      <c r="P31" s="26">
        <f t="array" ref="P31">INDEX([1]Sheet1!Q$1:Q$1823,MATCH(2012,IF([1]Sheet1!$C$1:$C$1823=$A31,[1]Sheet1!$A$1:$A$1823,0),0))</f>
        <v>44704000</v>
      </c>
      <c r="Q31" s="26">
        <f t="array" ref="Q31">INDEX([1]Sheet1!R$1:R$1823,MATCH(2012,IF([1]Sheet1!$C$1:$C$1823=$A31,[1]Sheet1!$A$1:$A$1823,0),0))</f>
        <v>8089000</v>
      </c>
      <c r="R31" s="26">
        <f t="shared" si="0"/>
        <v>52793000</v>
      </c>
      <c r="S31" s="27">
        <f t="shared" si="1"/>
        <v>594406000</v>
      </c>
      <c r="T31" s="27">
        <f t="shared" si="2"/>
        <v>58471000</v>
      </c>
      <c r="U31" s="27">
        <f t="shared" si="3"/>
        <v>83467000</v>
      </c>
      <c r="V31" s="27">
        <f t="shared" si="4"/>
        <v>789137000</v>
      </c>
      <c r="W31" s="20">
        <f t="shared" si="5"/>
        <v>785886000</v>
      </c>
    </row>
    <row r="32" spans="1:23" x14ac:dyDescent="0.25">
      <c r="A32" s="25" t="s">
        <v>62</v>
      </c>
      <c r="B32" s="25" t="s">
        <v>63</v>
      </c>
      <c r="C32" s="26">
        <f t="array" ref="C32">INDEX([1]Sheet1!D$1:D$1823,MATCH(2012,IF([1]Sheet1!$C$1:$C$1823=$A32,[1]Sheet1!$A$1:$A$1823,0),0))</f>
        <v>35310000</v>
      </c>
      <c r="D32" s="26">
        <f t="array" ref="D32">INDEX([1]Sheet1!E$1:E$1823,MATCH(2012,IF([1]Sheet1!$C$1:$C$1823=$A32,[1]Sheet1!$A$1:$A$1823,0),0))</f>
        <v>239782000</v>
      </c>
      <c r="E32" s="26">
        <f t="array" ref="E32">INDEX([1]Sheet1!F$1:F$1823,MATCH(2012,IF([1]Sheet1!$C$1:$C$1823=$A32,[1]Sheet1!$A$1:$A$1823,0),0))</f>
        <v>225498000</v>
      </c>
      <c r="F32" s="26">
        <f t="array" ref="F32">INDEX([1]Sheet1!G$1:G$1823,MATCH(2012,IF([1]Sheet1!$C$1:$C$1823=$A32,[1]Sheet1!$A$1:$A$1823,0),0))</f>
        <v>216328000</v>
      </c>
      <c r="G32" s="26">
        <f t="array" ref="G32">INDEX([1]Sheet1!H$1:H$1823,MATCH(2012,IF([1]Sheet1!$C$1:$C$1823=$A32,[1]Sheet1!$A$1:$A$1823,0),0))</f>
        <v>427000</v>
      </c>
      <c r="H32" s="26">
        <f t="array" ref="H32">INDEX([1]Sheet1!I$1:I$1823,MATCH(2012,IF([1]Sheet1!$C$1:$C$1823=$A32,[1]Sheet1!$A$1:$A$1823,0),0))</f>
        <v>19000</v>
      </c>
      <c r="I32" s="26">
        <f t="array" ref="I32">INDEX([1]Sheet1!J$1:J$1823,MATCH(2012,IF([1]Sheet1!$C$1:$C$1823=$A32,[1]Sheet1!$A$1:$A$1823,0),0))</f>
        <v>4670000</v>
      </c>
      <c r="J32" s="26">
        <f t="array" ref="J32">INDEX([1]Sheet1!K$1:K$1823,MATCH(2012,IF([1]Sheet1!$C$1:$C$1823=$A32,[1]Sheet1!$A$1:$A$1823,0),0))</f>
        <v>11000</v>
      </c>
      <c r="K32" s="26">
        <f t="array" ref="K32">INDEX([1]Sheet1!L$1:L$1823,MATCH(2012,IF([1]Sheet1!$C$1:$C$1823=$A32,[1]Sheet1!$A$1:$A$1823,0),0))</f>
        <v>0</v>
      </c>
      <c r="L32" s="26">
        <f t="array" ref="L32">INDEX([1]Sheet1!M$1:M$1823,MATCH(2012,IF([1]Sheet1!$C$1:$C$1823=$A32,[1]Sheet1!$A$1:$A$1823,0),0))</f>
        <v>2660000</v>
      </c>
      <c r="M32" s="26">
        <f t="array" ref="M32">INDEX([1]Sheet1!N$1:N$1823,MATCH(2012,IF([1]Sheet1!$C$1:$C$1823=$A32,[1]Sheet1!$A$1:$A$1823,0),0))</f>
        <v>444000</v>
      </c>
      <c r="N32" s="26">
        <f t="array" ref="N32">INDEX([1]Sheet1!O$1:O$1823,MATCH(2012,IF([1]Sheet1!$C$1:$C$1823=$A32,[1]Sheet1!$A$1:$A$1823,0),0))</f>
        <v>1059000</v>
      </c>
      <c r="O32" s="26">
        <f t="array" ref="O32">INDEX([1]Sheet1!P$1:P$1823,MATCH(2012,IF([1]Sheet1!$C$1:$C$1823=$A32,[1]Sheet1!$A$1:$A$1823,0),0))</f>
        <v>0</v>
      </c>
      <c r="P32" s="26">
        <f t="array" ref="P32">INDEX([1]Sheet1!Q$1:Q$1823,MATCH(2012,IF([1]Sheet1!$C$1:$C$1823=$A32,[1]Sheet1!$A$1:$A$1823,0),0))</f>
        <v>40328000</v>
      </c>
      <c r="Q32" s="26">
        <f t="array" ref="Q32">INDEX([1]Sheet1!R$1:R$1823,MATCH(2012,IF([1]Sheet1!$C$1:$C$1823=$A32,[1]Sheet1!$A$1:$A$1823,0),0))</f>
        <v>21578000</v>
      </c>
      <c r="R32" s="26">
        <f t="shared" si="0"/>
        <v>61906000</v>
      </c>
      <c r="S32" s="27">
        <f t="shared" si="1"/>
        <v>448437000</v>
      </c>
      <c r="T32" s="27">
        <f t="shared" si="2"/>
        <v>239782000</v>
      </c>
      <c r="U32" s="27">
        <f t="shared" si="3"/>
        <v>37989000</v>
      </c>
      <c r="V32" s="27">
        <f t="shared" si="4"/>
        <v>788114000</v>
      </c>
      <c r="W32" s="20">
        <f t="shared" si="5"/>
        <v>779251000</v>
      </c>
    </row>
    <row r="33" spans="1:23" x14ac:dyDescent="0.25">
      <c r="A33" s="25" t="s">
        <v>64</v>
      </c>
      <c r="B33" s="25" t="s">
        <v>65</v>
      </c>
      <c r="C33" s="26">
        <f t="array" ref="C33">INDEX([1]Sheet1!D$1:D$1823,MATCH(2012,IF([1]Sheet1!$C$1:$C$1823=$A33,[1]Sheet1!$A$1:$A$1823,0),0))</f>
        <v>178465000</v>
      </c>
      <c r="D33" s="26">
        <f t="array" ref="D33">INDEX([1]Sheet1!E$1:E$1823,MATCH(2012,IF([1]Sheet1!$C$1:$C$1823=$A33,[1]Sheet1!$A$1:$A$1823,0),0))</f>
        <v>1171221000</v>
      </c>
      <c r="E33" s="26">
        <f t="array" ref="E33">INDEX([1]Sheet1!F$1:F$1823,MATCH(2012,IF([1]Sheet1!$C$1:$C$1823=$A33,[1]Sheet1!$A$1:$A$1823,0),0))</f>
        <v>276426000</v>
      </c>
      <c r="F33" s="26">
        <f t="array" ref="F33">INDEX([1]Sheet1!G$1:G$1823,MATCH(2012,IF([1]Sheet1!$C$1:$C$1823=$A33,[1]Sheet1!$A$1:$A$1823,0),0))</f>
        <v>1367797000</v>
      </c>
      <c r="G33" s="26">
        <f t="array" ref="G33">INDEX([1]Sheet1!H$1:H$1823,MATCH(2012,IF([1]Sheet1!$C$1:$C$1823=$A33,[1]Sheet1!$A$1:$A$1823,0),0))</f>
        <v>11142000</v>
      </c>
      <c r="H33" s="26">
        <f t="array" ref="H33">INDEX([1]Sheet1!I$1:I$1823,MATCH(2012,IF([1]Sheet1!$C$1:$C$1823=$A33,[1]Sheet1!$A$1:$A$1823,0),0))</f>
        <v>0</v>
      </c>
      <c r="I33" s="26">
        <f t="array" ref="I33">INDEX([1]Sheet1!J$1:J$1823,MATCH(2012,IF([1]Sheet1!$C$1:$C$1823=$A33,[1]Sheet1!$A$1:$A$1823,0),0))</f>
        <v>285000</v>
      </c>
      <c r="J33" s="26">
        <f t="array" ref="J33">INDEX([1]Sheet1!K$1:K$1823,MATCH(2012,IF([1]Sheet1!$C$1:$C$1823=$A33,[1]Sheet1!$A$1:$A$1823,0),0))</f>
        <v>14104000</v>
      </c>
      <c r="K33" s="26">
        <f t="array" ref="K33">INDEX([1]Sheet1!L$1:L$1823,MATCH(2012,IF([1]Sheet1!$C$1:$C$1823=$A33,[1]Sheet1!$A$1:$A$1823,0),0))</f>
        <v>489000</v>
      </c>
      <c r="L33" s="26">
        <f t="array" ref="L33">INDEX([1]Sheet1!M$1:M$1823,MATCH(2012,IF([1]Sheet1!$C$1:$C$1823=$A33,[1]Sheet1!$A$1:$A$1823,0),0))</f>
        <v>1979000</v>
      </c>
      <c r="M33" s="26">
        <f t="array" ref="M33">INDEX([1]Sheet1!N$1:N$1823,MATCH(2012,IF([1]Sheet1!$C$1:$C$1823=$A33,[1]Sheet1!$A$1:$A$1823,0),0))</f>
        <v>1608000</v>
      </c>
      <c r="N33" s="26">
        <f t="array" ref="N33">INDEX([1]Sheet1!O$1:O$1823,MATCH(2012,IF([1]Sheet1!$C$1:$C$1823=$A33,[1]Sheet1!$A$1:$A$1823,0),0))</f>
        <v>11064000</v>
      </c>
      <c r="O33" s="26">
        <f t="array" ref="O33">INDEX([1]Sheet1!P$1:P$1823,MATCH(2012,IF([1]Sheet1!$C$1:$C$1823=$A33,[1]Sheet1!$A$1:$A$1823,0),0))</f>
        <v>261000</v>
      </c>
      <c r="P33" s="26">
        <f t="array" ref="P33">INDEX([1]Sheet1!Q$1:Q$1823,MATCH(2012,IF([1]Sheet1!$C$1:$C$1823=$A33,[1]Sheet1!$A$1:$A$1823,0),0))</f>
        <v>265320000</v>
      </c>
      <c r="Q33" s="26">
        <f t="array" ref="Q33">INDEX([1]Sheet1!R$1:R$1823,MATCH(2012,IF([1]Sheet1!$C$1:$C$1823=$A33,[1]Sheet1!$A$1:$A$1823,0),0))</f>
        <v>541124000</v>
      </c>
      <c r="R33" s="26">
        <f t="shared" si="0"/>
        <v>806444000</v>
      </c>
      <c r="S33" s="27">
        <f t="shared" si="1"/>
        <v>1683176000</v>
      </c>
      <c r="T33" s="27">
        <f t="shared" si="2"/>
        <v>1171221000</v>
      </c>
      <c r="U33" s="27">
        <f t="shared" si="3"/>
        <v>180444000</v>
      </c>
      <c r="V33" s="27">
        <f t="shared" si="4"/>
        <v>3841285000</v>
      </c>
      <c r="W33" s="20">
        <f t="shared" si="5"/>
        <v>3811495000</v>
      </c>
    </row>
    <row r="34" spans="1:23" x14ac:dyDescent="0.25">
      <c r="A34" s="25" t="s">
        <v>66</v>
      </c>
      <c r="B34" s="25" t="s">
        <v>67</v>
      </c>
      <c r="C34" s="26">
        <f t="array" ref="C34">INDEX([1]Sheet1!D$1:D$1823,MATCH(2012,IF([1]Sheet1!$C$1:$C$1823=$A34,[1]Sheet1!$A$1:$A$1823,0),0))</f>
        <v>10665000</v>
      </c>
      <c r="D34" s="26">
        <f t="array" ref="D34">INDEX([1]Sheet1!E$1:E$1823,MATCH(2012,IF([1]Sheet1!$C$1:$C$1823=$A34,[1]Sheet1!$A$1:$A$1823,0),0))</f>
        <v>131097000</v>
      </c>
      <c r="E34" s="26">
        <f t="array" ref="E34">INDEX([1]Sheet1!F$1:F$1823,MATCH(2012,IF([1]Sheet1!$C$1:$C$1823=$A34,[1]Sheet1!$A$1:$A$1823,0),0))</f>
        <v>3161000</v>
      </c>
      <c r="F34" s="26">
        <f t="array" ref="F34">INDEX([1]Sheet1!G$1:G$1823,MATCH(2012,IF([1]Sheet1!$C$1:$C$1823=$A34,[1]Sheet1!$A$1:$A$1823,0),0))</f>
        <v>285622000</v>
      </c>
      <c r="G34" s="26">
        <f t="array" ref="G34">INDEX([1]Sheet1!H$1:H$1823,MATCH(2012,IF([1]Sheet1!$C$1:$C$1823=$A34,[1]Sheet1!$A$1:$A$1823,0),0))</f>
        <v>2829000</v>
      </c>
      <c r="H34" s="26">
        <f t="array" ref="H34">INDEX([1]Sheet1!I$1:I$1823,MATCH(2012,IF([1]Sheet1!$C$1:$C$1823=$A34,[1]Sheet1!$A$1:$A$1823,0),0))</f>
        <v>0</v>
      </c>
      <c r="I34" s="26">
        <f t="array" ref="I34">INDEX([1]Sheet1!J$1:J$1823,MATCH(2012,IF([1]Sheet1!$C$1:$C$1823=$A34,[1]Sheet1!$A$1:$A$1823,0),0))</f>
        <v>18000</v>
      </c>
      <c r="J34" s="26">
        <f t="array" ref="J34">INDEX([1]Sheet1!K$1:K$1823,MATCH(2012,IF([1]Sheet1!$C$1:$C$1823=$A34,[1]Sheet1!$A$1:$A$1823,0),0))</f>
        <v>1948000</v>
      </c>
      <c r="K34" s="26">
        <f t="array" ref="K34">INDEX([1]Sheet1!L$1:L$1823,MATCH(2012,IF([1]Sheet1!$C$1:$C$1823=$A34,[1]Sheet1!$A$1:$A$1823,0),0))</f>
        <v>0</v>
      </c>
      <c r="L34" s="26">
        <f t="array" ref="L34">INDEX([1]Sheet1!M$1:M$1823,MATCH(2012,IF([1]Sheet1!$C$1:$C$1823=$A34,[1]Sheet1!$A$1:$A$1823,0),0))</f>
        <v>0</v>
      </c>
      <c r="M34" s="26">
        <f t="array" ref="M34">INDEX([1]Sheet1!N$1:N$1823,MATCH(2012,IF([1]Sheet1!$C$1:$C$1823=$A34,[1]Sheet1!$A$1:$A$1823,0),0))</f>
        <v>5000</v>
      </c>
      <c r="N34" s="26">
        <f t="array" ref="N34">INDEX([1]Sheet1!O$1:O$1823,MATCH(2012,IF([1]Sheet1!$C$1:$C$1823=$A34,[1]Sheet1!$A$1:$A$1823,0),0))</f>
        <v>1791000</v>
      </c>
      <c r="O34" s="26">
        <f t="array" ref="O34">INDEX([1]Sheet1!P$1:P$1823,MATCH(2012,IF([1]Sheet1!$C$1:$C$1823=$A34,[1]Sheet1!$A$1:$A$1823,0),0))</f>
        <v>0</v>
      </c>
      <c r="P34" s="26">
        <f t="array" ref="P34">INDEX([1]Sheet1!Q$1:Q$1823,MATCH(2012,IF([1]Sheet1!$C$1:$C$1823=$A34,[1]Sheet1!$A$1:$A$1823,0),0))</f>
        <v>67171000</v>
      </c>
      <c r="Q34" s="26">
        <f t="array" ref="Q34">INDEX([1]Sheet1!R$1:R$1823,MATCH(2012,IF([1]Sheet1!$C$1:$C$1823=$A34,[1]Sheet1!$A$1:$A$1823,0),0))</f>
        <v>10317000</v>
      </c>
      <c r="R34" s="26">
        <f t="shared" si="0"/>
        <v>77488000</v>
      </c>
      <c r="S34" s="27">
        <f t="shared" si="1"/>
        <v>295374000</v>
      </c>
      <c r="T34" s="27">
        <f t="shared" si="2"/>
        <v>131097000</v>
      </c>
      <c r="U34" s="27">
        <f t="shared" si="3"/>
        <v>10665000</v>
      </c>
      <c r="V34" s="27">
        <f t="shared" si="4"/>
        <v>514624000</v>
      </c>
      <c r="W34" s="20">
        <f t="shared" si="5"/>
        <v>510862000</v>
      </c>
    </row>
    <row r="35" spans="1:23" x14ac:dyDescent="0.25">
      <c r="A35" s="25" t="s">
        <v>68</v>
      </c>
      <c r="B35" s="25" t="s">
        <v>69</v>
      </c>
      <c r="C35" s="26">
        <f t="array" ref="C35">INDEX([1]Sheet1!D$1:D$1823,MATCH(2012,IF([1]Sheet1!$C$1:$C$1823=$A35,[1]Sheet1!$A$1:$A$1823,0),0))</f>
        <v>376894000</v>
      </c>
      <c r="D35" s="26">
        <f t="array" ref="D35">INDEX([1]Sheet1!E$1:E$1823,MATCH(2012,IF([1]Sheet1!$C$1:$C$1823=$A35,[1]Sheet1!$A$1:$A$1823,0),0))</f>
        <v>474691000</v>
      </c>
      <c r="E35" s="26">
        <f t="array" ref="E35">INDEX([1]Sheet1!F$1:F$1823,MATCH(2012,IF([1]Sheet1!$C$1:$C$1823=$A35,[1]Sheet1!$A$1:$A$1823,0),0))</f>
        <v>653498000</v>
      </c>
      <c r="F35" s="26">
        <f t="array" ref="F35">INDEX([1]Sheet1!G$1:G$1823,MATCH(2012,IF([1]Sheet1!$C$1:$C$1823=$A35,[1]Sheet1!$A$1:$A$1823,0),0))</f>
        <v>8676346000</v>
      </c>
      <c r="G35" s="26">
        <f t="array" ref="G35">INDEX([1]Sheet1!H$1:H$1823,MATCH(2012,IF([1]Sheet1!$C$1:$C$1823=$A35,[1]Sheet1!$A$1:$A$1823,0),0))</f>
        <v>6044000</v>
      </c>
      <c r="H35" s="26">
        <f t="array" ref="H35">INDEX([1]Sheet1!I$1:I$1823,MATCH(2012,IF([1]Sheet1!$C$1:$C$1823=$A35,[1]Sheet1!$A$1:$A$1823,0),0))</f>
        <v>0</v>
      </c>
      <c r="I35" s="26">
        <f t="array" ref="I35">INDEX([1]Sheet1!J$1:J$1823,MATCH(2012,IF([1]Sheet1!$C$1:$C$1823=$A35,[1]Sheet1!$A$1:$A$1823,0),0))</f>
        <v>0</v>
      </c>
      <c r="J35" s="26">
        <f t="array" ref="J35">INDEX([1]Sheet1!K$1:K$1823,MATCH(2012,IF([1]Sheet1!$C$1:$C$1823=$A35,[1]Sheet1!$A$1:$A$1823,0),0))</f>
        <v>76508000</v>
      </c>
      <c r="K35" s="26">
        <f t="array" ref="K35">INDEX([1]Sheet1!L$1:L$1823,MATCH(2012,IF([1]Sheet1!$C$1:$C$1823=$A35,[1]Sheet1!$A$1:$A$1823,0),0))</f>
        <v>0</v>
      </c>
      <c r="L35" s="26">
        <f t="array" ref="L35">INDEX([1]Sheet1!M$1:M$1823,MATCH(2012,IF([1]Sheet1!$C$1:$C$1823=$A35,[1]Sheet1!$A$1:$A$1823,0),0))</f>
        <v>3284000</v>
      </c>
      <c r="M35" s="26">
        <f t="array" ref="M35">INDEX([1]Sheet1!N$1:N$1823,MATCH(2012,IF([1]Sheet1!$C$1:$C$1823=$A35,[1]Sheet1!$A$1:$A$1823,0),0))</f>
        <v>1133000</v>
      </c>
      <c r="N35" s="26">
        <f t="array" ref="N35">INDEX([1]Sheet1!O$1:O$1823,MATCH(2012,IF([1]Sheet1!$C$1:$C$1823=$A35,[1]Sheet1!$A$1:$A$1823,0),0))</f>
        <v>37026000</v>
      </c>
      <c r="O35" s="26">
        <f t="array" ref="O35">INDEX([1]Sheet1!P$1:P$1823,MATCH(2012,IF([1]Sheet1!$C$1:$C$1823=$A35,[1]Sheet1!$A$1:$A$1823,0),0))</f>
        <v>54000</v>
      </c>
      <c r="P35" s="26">
        <f t="array" ref="P35">INDEX([1]Sheet1!Q$1:Q$1823,MATCH(2012,IF([1]Sheet1!$C$1:$C$1823=$A35,[1]Sheet1!$A$1:$A$1823,0),0))</f>
        <v>1348640000</v>
      </c>
      <c r="Q35" s="26">
        <f t="array" ref="Q35">INDEX([1]Sheet1!R$1:R$1823,MATCH(2012,IF([1]Sheet1!$C$1:$C$1823=$A35,[1]Sheet1!$A$1:$A$1823,0),0))</f>
        <v>1018835000</v>
      </c>
      <c r="R35" s="26">
        <f t="shared" si="0"/>
        <v>2367475000</v>
      </c>
      <c r="S35" s="27">
        <f t="shared" si="1"/>
        <v>9450609000</v>
      </c>
      <c r="T35" s="27">
        <f t="shared" si="2"/>
        <v>474691000</v>
      </c>
      <c r="U35" s="27">
        <f t="shared" si="3"/>
        <v>380178000</v>
      </c>
      <c r="V35" s="27">
        <f t="shared" si="4"/>
        <v>12672953000</v>
      </c>
      <c r="W35" s="20">
        <f t="shared" si="5"/>
        <v>12554948000</v>
      </c>
    </row>
    <row r="36" spans="1:23" x14ac:dyDescent="0.25">
      <c r="A36" s="25" t="s">
        <v>70</v>
      </c>
      <c r="B36" s="25" t="s">
        <v>71</v>
      </c>
      <c r="C36" s="26">
        <f t="array" ref="C36">INDEX([1]Sheet1!D$1:D$1823,MATCH(2012,IF([1]Sheet1!$C$1:$C$1823=$A36,[1]Sheet1!$A$1:$A$1823,0),0))</f>
        <v>178881000</v>
      </c>
      <c r="D36" s="26">
        <f t="array" ref="D36">INDEX([1]Sheet1!E$1:E$1823,MATCH(2012,IF([1]Sheet1!$C$1:$C$1823=$A36,[1]Sheet1!$A$1:$A$1823,0),0))</f>
        <v>193386000</v>
      </c>
      <c r="E36" s="26">
        <f t="array" ref="E36">INDEX([1]Sheet1!F$1:F$1823,MATCH(2012,IF([1]Sheet1!$C$1:$C$1823=$A36,[1]Sheet1!$A$1:$A$1823,0),0))</f>
        <v>17370000</v>
      </c>
      <c r="F36" s="26">
        <f t="array" ref="F36">INDEX([1]Sheet1!G$1:G$1823,MATCH(2012,IF([1]Sheet1!$C$1:$C$1823=$A36,[1]Sheet1!$A$1:$A$1823,0),0))</f>
        <v>1422149000</v>
      </c>
      <c r="G36" s="26">
        <f t="array" ref="G36">INDEX([1]Sheet1!H$1:H$1823,MATCH(2012,IF([1]Sheet1!$C$1:$C$1823=$A36,[1]Sheet1!$A$1:$A$1823,0),0))</f>
        <v>4153000</v>
      </c>
      <c r="H36" s="26">
        <f t="array" ref="H36">INDEX([1]Sheet1!I$1:I$1823,MATCH(2012,IF([1]Sheet1!$C$1:$C$1823=$A36,[1]Sheet1!$A$1:$A$1823,0),0))</f>
        <v>29000</v>
      </c>
      <c r="I36" s="26">
        <f t="array" ref="I36">INDEX([1]Sheet1!J$1:J$1823,MATCH(2012,IF([1]Sheet1!$C$1:$C$1823=$A36,[1]Sheet1!$A$1:$A$1823,0),0))</f>
        <v>0</v>
      </c>
      <c r="J36" s="26">
        <f t="array" ref="J36">INDEX([1]Sheet1!K$1:K$1823,MATCH(2012,IF([1]Sheet1!$C$1:$C$1823=$A36,[1]Sheet1!$A$1:$A$1823,0),0))</f>
        <v>20123000</v>
      </c>
      <c r="K36" s="26">
        <f t="array" ref="K36">INDEX([1]Sheet1!L$1:L$1823,MATCH(2012,IF([1]Sheet1!$C$1:$C$1823=$A36,[1]Sheet1!$A$1:$A$1823,0),0))</f>
        <v>14872000</v>
      </c>
      <c r="L36" s="26">
        <f t="array" ref="L36">INDEX([1]Sheet1!M$1:M$1823,MATCH(2012,IF([1]Sheet1!$C$1:$C$1823=$A36,[1]Sheet1!$A$1:$A$1823,0),0))</f>
        <v>4089000</v>
      </c>
      <c r="M36" s="26">
        <f t="array" ref="M36">INDEX([1]Sheet1!N$1:N$1823,MATCH(2012,IF([1]Sheet1!$C$1:$C$1823=$A36,[1]Sheet1!$A$1:$A$1823,0),0))</f>
        <v>69000</v>
      </c>
      <c r="N36" s="26">
        <f t="array" ref="N36">INDEX([1]Sheet1!O$1:O$1823,MATCH(2012,IF([1]Sheet1!$C$1:$C$1823=$A36,[1]Sheet1!$A$1:$A$1823,0),0))</f>
        <v>10107000</v>
      </c>
      <c r="O36" s="26">
        <f t="array" ref="O36">INDEX([1]Sheet1!P$1:P$1823,MATCH(2012,IF([1]Sheet1!$C$1:$C$1823=$A36,[1]Sheet1!$A$1:$A$1823,0),0))</f>
        <v>6000</v>
      </c>
      <c r="P36" s="26">
        <f t="array" ref="P36">INDEX([1]Sheet1!Q$1:Q$1823,MATCH(2012,IF([1]Sheet1!$C$1:$C$1823=$A36,[1]Sheet1!$A$1:$A$1823,0),0))</f>
        <v>0</v>
      </c>
      <c r="Q36" s="26">
        <f t="array" ref="Q36">INDEX([1]Sheet1!R$1:R$1823,MATCH(2012,IF([1]Sheet1!$C$1:$C$1823=$A36,[1]Sheet1!$A$1:$A$1823,0),0))</f>
        <v>495501000</v>
      </c>
      <c r="R36" s="26">
        <f t="shared" si="0"/>
        <v>495501000</v>
      </c>
      <c r="S36" s="27">
        <f t="shared" si="1"/>
        <v>1488849000</v>
      </c>
      <c r="T36" s="27">
        <f t="shared" si="2"/>
        <v>193386000</v>
      </c>
      <c r="U36" s="27">
        <f t="shared" si="3"/>
        <v>182999000</v>
      </c>
      <c r="V36" s="27">
        <f t="shared" si="4"/>
        <v>2360735000</v>
      </c>
      <c r="W36" s="20">
        <f t="shared" si="5"/>
        <v>2311440000</v>
      </c>
    </row>
    <row r="37" spans="1:23" x14ac:dyDescent="0.25">
      <c r="A37" s="25" t="s">
        <v>72</v>
      </c>
      <c r="B37" s="25" t="s">
        <v>73</v>
      </c>
      <c r="C37" s="26">
        <f t="array" ref="C37">INDEX([1]Sheet1!D$1:D$1823,MATCH(2012,IF([1]Sheet1!$C$1:$C$1823=$A37,[1]Sheet1!$A$1:$A$1823,0),0))</f>
        <v>8155000</v>
      </c>
      <c r="D37" s="26">
        <f t="array" ref="D37">INDEX([1]Sheet1!E$1:E$1823,MATCH(2012,IF([1]Sheet1!$C$1:$C$1823=$A37,[1]Sheet1!$A$1:$A$1823,0),0))</f>
        <v>8361000</v>
      </c>
      <c r="E37" s="26">
        <f t="array" ref="E37">INDEX([1]Sheet1!F$1:F$1823,MATCH(2012,IF([1]Sheet1!$C$1:$C$1823=$A37,[1]Sheet1!$A$1:$A$1823,0),0))</f>
        <v>8580000</v>
      </c>
      <c r="F37" s="26">
        <f t="array" ref="F37">INDEX([1]Sheet1!G$1:G$1823,MATCH(2012,IF([1]Sheet1!$C$1:$C$1823=$A37,[1]Sheet1!$A$1:$A$1823,0),0))</f>
        <v>137041000</v>
      </c>
      <c r="G37" s="26">
        <f t="array" ref="G37">INDEX([1]Sheet1!H$1:H$1823,MATCH(2012,IF([1]Sheet1!$C$1:$C$1823=$A37,[1]Sheet1!$A$1:$A$1823,0),0))</f>
        <v>580000</v>
      </c>
      <c r="H37" s="26">
        <f t="array" ref="H37">INDEX([1]Sheet1!I$1:I$1823,MATCH(2012,IF([1]Sheet1!$C$1:$C$1823=$A37,[1]Sheet1!$A$1:$A$1823,0),0))</f>
        <v>0</v>
      </c>
      <c r="I37" s="26">
        <f t="array" ref="I37">INDEX([1]Sheet1!J$1:J$1823,MATCH(2012,IF([1]Sheet1!$C$1:$C$1823=$A37,[1]Sheet1!$A$1:$A$1823,0),0))</f>
        <v>618000</v>
      </c>
      <c r="J37" s="26">
        <f t="array" ref="J37">INDEX([1]Sheet1!K$1:K$1823,MATCH(2012,IF([1]Sheet1!$C$1:$C$1823=$A37,[1]Sheet1!$A$1:$A$1823,0),0))</f>
        <v>6000</v>
      </c>
      <c r="K37" s="26">
        <f t="array" ref="K37">INDEX([1]Sheet1!L$1:L$1823,MATCH(2012,IF([1]Sheet1!$C$1:$C$1823=$A37,[1]Sheet1!$A$1:$A$1823,0),0))</f>
        <v>1000</v>
      </c>
      <c r="L37" s="26">
        <f t="array" ref="L37">INDEX([1]Sheet1!M$1:M$1823,MATCH(2012,IF([1]Sheet1!$C$1:$C$1823=$A37,[1]Sheet1!$A$1:$A$1823,0),0))</f>
        <v>5000</v>
      </c>
      <c r="M37" s="26">
        <f t="array" ref="M37">INDEX([1]Sheet1!N$1:N$1823,MATCH(2012,IF([1]Sheet1!$C$1:$C$1823=$A37,[1]Sheet1!$A$1:$A$1823,0),0))</f>
        <v>262000</v>
      </c>
      <c r="N37" s="26">
        <f t="array" ref="N37">INDEX([1]Sheet1!O$1:O$1823,MATCH(2012,IF([1]Sheet1!$C$1:$C$1823=$A37,[1]Sheet1!$A$1:$A$1823,0),0))</f>
        <v>846000</v>
      </c>
      <c r="O37" s="26">
        <f t="array" ref="O37">INDEX([1]Sheet1!P$1:P$1823,MATCH(2012,IF([1]Sheet1!$C$1:$C$1823=$A37,[1]Sheet1!$A$1:$A$1823,0),0))</f>
        <v>31000</v>
      </c>
      <c r="P37" s="26">
        <f t="array" ref="P37">INDEX([1]Sheet1!Q$1:Q$1823,MATCH(2012,IF([1]Sheet1!$C$1:$C$1823=$A37,[1]Sheet1!$A$1:$A$1823,0),0))</f>
        <v>6719000</v>
      </c>
      <c r="Q37" s="26">
        <f t="array" ref="Q37">INDEX([1]Sheet1!R$1:R$1823,MATCH(2012,IF([1]Sheet1!$C$1:$C$1823=$A37,[1]Sheet1!$A$1:$A$1823,0),0))</f>
        <v>108744000</v>
      </c>
      <c r="R37" s="26">
        <f t="shared" si="0"/>
        <v>115463000</v>
      </c>
      <c r="S37" s="27">
        <f t="shared" si="1"/>
        <v>147965000</v>
      </c>
      <c r="T37" s="27">
        <f t="shared" si="2"/>
        <v>8361000</v>
      </c>
      <c r="U37" s="27">
        <f t="shared" si="3"/>
        <v>8160000</v>
      </c>
      <c r="V37" s="27">
        <f t="shared" si="4"/>
        <v>279949000</v>
      </c>
      <c r="W37" s="20">
        <f t="shared" si="5"/>
        <v>278180000</v>
      </c>
    </row>
    <row r="38" spans="1:23" x14ac:dyDescent="0.25">
      <c r="A38" s="25" t="s">
        <v>74</v>
      </c>
      <c r="B38" s="25" t="s">
        <v>75</v>
      </c>
      <c r="C38" s="26">
        <f t="array" ref="C38">INDEX([1]Sheet1!D$1:D$1823,MATCH(2012,IF([1]Sheet1!$C$1:$C$1823=$A38,[1]Sheet1!$A$1:$A$1823,0),0))</f>
        <v>332590000</v>
      </c>
      <c r="D38" s="26">
        <f t="array" ref="D38">INDEX([1]Sheet1!E$1:E$1823,MATCH(2012,IF([1]Sheet1!$C$1:$C$1823=$A38,[1]Sheet1!$A$1:$A$1823,0),0))</f>
        <v>329249000</v>
      </c>
      <c r="E38" s="26">
        <f t="array" ref="E38">INDEX([1]Sheet1!F$1:F$1823,MATCH(2012,IF([1]Sheet1!$C$1:$C$1823=$A38,[1]Sheet1!$A$1:$A$1823,0),0))</f>
        <v>174154000</v>
      </c>
      <c r="F38" s="26">
        <f t="array" ref="F38">INDEX([1]Sheet1!G$1:G$1823,MATCH(2012,IF([1]Sheet1!$C$1:$C$1823=$A38,[1]Sheet1!$A$1:$A$1823,0),0))</f>
        <v>3335278000</v>
      </c>
      <c r="G38" s="26">
        <f t="array" ref="G38">INDEX([1]Sheet1!H$1:H$1823,MATCH(2012,IF([1]Sheet1!$C$1:$C$1823=$A38,[1]Sheet1!$A$1:$A$1823,0),0))</f>
        <v>0</v>
      </c>
      <c r="H38" s="26">
        <f t="array" ref="H38">INDEX([1]Sheet1!I$1:I$1823,MATCH(2012,IF([1]Sheet1!$C$1:$C$1823=$A38,[1]Sheet1!$A$1:$A$1823,0),0))</f>
        <v>34000</v>
      </c>
      <c r="I38" s="26">
        <f t="array" ref="I38">INDEX([1]Sheet1!J$1:J$1823,MATCH(2012,IF([1]Sheet1!$C$1:$C$1823=$A38,[1]Sheet1!$A$1:$A$1823,0),0))</f>
        <v>2197000</v>
      </c>
      <c r="J38" s="26">
        <f t="array" ref="J38">INDEX([1]Sheet1!K$1:K$1823,MATCH(2012,IF([1]Sheet1!$C$1:$C$1823=$A38,[1]Sheet1!$A$1:$A$1823,0),0))</f>
        <v>5143000</v>
      </c>
      <c r="K38" s="26">
        <f t="array" ref="K38">INDEX([1]Sheet1!L$1:L$1823,MATCH(2012,IF([1]Sheet1!$C$1:$C$1823=$A38,[1]Sheet1!$A$1:$A$1823,0),0))</f>
        <v>0</v>
      </c>
      <c r="L38" s="26">
        <f t="array" ref="L38">INDEX([1]Sheet1!M$1:M$1823,MATCH(2012,IF([1]Sheet1!$C$1:$C$1823=$A38,[1]Sheet1!$A$1:$A$1823,0),0))</f>
        <v>2903000</v>
      </c>
      <c r="M38" s="26">
        <f t="array" ref="M38">INDEX([1]Sheet1!N$1:N$1823,MATCH(2012,IF([1]Sheet1!$C$1:$C$1823=$A38,[1]Sheet1!$A$1:$A$1823,0),0))</f>
        <v>2605000</v>
      </c>
      <c r="N38" s="26">
        <f t="array" ref="N38">INDEX([1]Sheet1!O$1:O$1823,MATCH(2012,IF([1]Sheet1!$C$1:$C$1823=$A38,[1]Sheet1!$A$1:$A$1823,0),0))</f>
        <v>14448000</v>
      </c>
      <c r="O38" s="26">
        <f t="array" ref="O38">INDEX([1]Sheet1!P$1:P$1823,MATCH(2012,IF([1]Sheet1!$C$1:$C$1823=$A38,[1]Sheet1!$A$1:$A$1823,0),0))</f>
        <v>0</v>
      </c>
      <c r="P38" s="26">
        <f t="array" ref="P38">INDEX([1]Sheet1!Q$1:Q$1823,MATCH(2012,IF([1]Sheet1!$C$1:$C$1823=$A38,[1]Sheet1!$A$1:$A$1823,0),0))</f>
        <v>513624000</v>
      </c>
      <c r="Q38" s="26">
        <f t="array" ref="Q38">INDEX([1]Sheet1!R$1:R$1823,MATCH(2012,IF([1]Sheet1!$C$1:$C$1823=$A38,[1]Sheet1!$A$1:$A$1823,0),0))</f>
        <v>488010000</v>
      </c>
      <c r="R38" s="26">
        <f t="shared" si="0"/>
        <v>1001634000</v>
      </c>
      <c r="S38" s="27">
        <f t="shared" si="1"/>
        <v>3533825000</v>
      </c>
      <c r="T38" s="27">
        <f t="shared" si="2"/>
        <v>329249000</v>
      </c>
      <c r="U38" s="27">
        <f t="shared" si="3"/>
        <v>335527000</v>
      </c>
      <c r="V38" s="27">
        <f t="shared" si="4"/>
        <v>5200235000</v>
      </c>
      <c r="W38" s="20">
        <f t="shared" si="5"/>
        <v>5172905000</v>
      </c>
    </row>
    <row r="39" spans="1:23" x14ac:dyDescent="0.25">
      <c r="A39" s="25" t="s">
        <v>76</v>
      </c>
      <c r="B39" s="25" t="s">
        <v>77</v>
      </c>
      <c r="C39" s="26">
        <f t="array" ref="C39">INDEX([1]Sheet1!D$1:D$1823,MATCH(2012,IF([1]Sheet1!$C$1:$C$1823=$A39,[1]Sheet1!$A$1:$A$1823,0),0))</f>
        <v>74363000</v>
      </c>
      <c r="D39" s="26">
        <f t="array" ref="D39">INDEX([1]Sheet1!E$1:E$1823,MATCH(2012,IF([1]Sheet1!$C$1:$C$1823=$A39,[1]Sheet1!$A$1:$A$1823,0),0))</f>
        <v>13012000</v>
      </c>
      <c r="E39" s="26">
        <f t="array" ref="E39">INDEX([1]Sheet1!F$1:F$1823,MATCH(2012,IF([1]Sheet1!$C$1:$C$1823=$A39,[1]Sheet1!$A$1:$A$1823,0),0))</f>
        <v>109130000</v>
      </c>
      <c r="F39" s="26">
        <f t="array" ref="F39">INDEX([1]Sheet1!G$1:G$1823,MATCH(2012,IF([1]Sheet1!$C$1:$C$1823=$A39,[1]Sheet1!$A$1:$A$1823,0),0))</f>
        <v>700802000</v>
      </c>
      <c r="G39" s="26">
        <f t="array" ref="G39">INDEX([1]Sheet1!H$1:H$1823,MATCH(2012,IF([1]Sheet1!$C$1:$C$1823=$A39,[1]Sheet1!$A$1:$A$1823,0),0))</f>
        <v>5002000</v>
      </c>
      <c r="H39" s="26">
        <f t="array" ref="H39">INDEX([1]Sheet1!I$1:I$1823,MATCH(2012,IF([1]Sheet1!$C$1:$C$1823=$A39,[1]Sheet1!$A$1:$A$1823,0),0))</f>
        <v>444000</v>
      </c>
      <c r="I39" s="26">
        <f t="array" ref="I39">INDEX([1]Sheet1!J$1:J$1823,MATCH(2012,IF([1]Sheet1!$C$1:$C$1823=$A39,[1]Sheet1!$A$1:$A$1823,0),0))</f>
        <v>6784000</v>
      </c>
      <c r="J39" s="26">
        <f t="array" ref="J39">INDEX([1]Sheet1!K$1:K$1823,MATCH(2012,IF([1]Sheet1!$C$1:$C$1823=$A39,[1]Sheet1!$A$1:$A$1823,0),0))</f>
        <v>0</v>
      </c>
      <c r="K39" s="26">
        <f t="array" ref="K39">INDEX([1]Sheet1!L$1:L$1823,MATCH(2012,IF([1]Sheet1!$C$1:$C$1823=$A39,[1]Sheet1!$A$1:$A$1823,0),0))</f>
        <v>15000</v>
      </c>
      <c r="L39" s="26">
        <f t="array" ref="L39">INDEX([1]Sheet1!M$1:M$1823,MATCH(2012,IF([1]Sheet1!$C$1:$C$1823=$A39,[1]Sheet1!$A$1:$A$1823,0),0))</f>
        <v>1753000</v>
      </c>
      <c r="M39" s="26">
        <f t="array" ref="M39">INDEX([1]Sheet1!N$1:N$1823,MATCH(2012,IF([1]Sheet1!$C$1:$C$1823=$A39,[1]Sheet1!$A$1:$A$1823,0),0))</f>
        <v>1500000</v>
      </c>
      <c r="N39" s="26">
        <f t="array" ref="N39">INDEX([1]Sheet1!O$1:O$1823,MATCH(2012,IF([1]Sheet1!$C$1:$C$1823=$A39,[1]Sheet1!$A$1:$A$1823,0),0))</f>
        <v>25000</v>
      </c>
      <c r="O39" s="26">
        <f t="array" ref="O39">INDEX([1]Sheet1!P$1:P$1823,MATCH(2012,IF([1]Sheet1!$C$1:$C$1823=$A39,[1]Sheet1!$A$1:$A$1823,0),0))</f>
        <v>92000</v>
      </c>
      <c r="P39" s="26">
        <f t="array" ref="P39">INDEX([1]Sheet1!Q$1:Q$1823,MATCH(2012,IF([1]Sheet1!$C$1:$C$1823=$A39,[1]Sheet1!$A$1:$A$1823,0),0))</f>
        <v>56438000</v>
      </c>
      <c r="Q39" s="26">
        <f t="array" ref="Q39">INDEX([1]Sheet1!R$1:R$1823,MATCH(2012,IF([1]Sheet1!$C$1:$C$1823=$A39,[1]Sheet1!$A$1:$A$1823,0),0))</f>
        <v>54108000</v>
      </c>
      <c r="R39" s="26">
        <f t="shared" si="0"/>
        <v>110546000</v>
      </c>
      <c r="S39" s="27">
        <f t="shared" si="1"/>
        <v>823350000</v>
      </c>
      <c r="T39" s="27">
        <f t="shared" si="2"/>
        <v>13012000</v>
      </c>
      <c r="U39" s="27">
        <f t="shared" si="3"/>
        <v>76560000</v>
      </c>
      <c r="V39" s="27">
        <f t="shared" si="4"/>
        <v>1023468000</v>
      </c>
      <c r="W39" s="20">
        <f t="shared" si="5"/>
        <v>1012855000</v>
      </c>
    </row>
    <row r="40" spans="1:23" x14ac:dyDescent="0.25">
      <c r="A40" s="25" t="s">
        <v>78</v>
      </c>
      <c r="B40" s="25" t="s">
        <v>79</v>
      </c>
      <c r="C40" s="26">
        <f t="array" ref="C40">INDEX([1]Sheet1!D$1:D$1823,MATCH(2012,IF([1]Sheet1!$C$1:$C$1823=$A40,[1]Sheet1!$A$1:$A$1823,0),0))</f>
        <v>65976000</v>
      </c>
      <c r="D40" s="26">
        <f t="array" ref="D40">INDEX([1]Sheet1!E$1:E$1823,MATCH(2012,IF([1]Sheet1!$C$1:$C$1823=$A40,[1]Sheet1!$A$1:$A$1823,0),0))</f>
        <v>109797000</v>
      </c>
      <c r="E40" s="26">
        <f t="array" ref="E40">INDEX([1]Sheet1!F$1:F$1823,MATCH(2012,IF([1]Sheet1!$C$1:$C$1823=$A40,[1]Sheet1!$A$1:$A$1823,0),0))</f>
        <v>64458000</v>
      </c>
      <c r="F40" s="26">
        <f t="array" ref="F40">INDEX([1]Sheet1!G$1:G$1823,MATCH(2012,IF([1]Sheet1!$C$1:$C$1823=$A40,[1]Sheet1!$A$1:$A$1823,0),0))</f>
        <v>991744000</v>
      </c>
      <c r="G40" s="26">
        <f t="array" ref="G40">INDEX([1]Sheet1!H$1:H$1823,MATCH(2012,IF([1]Sheet1!$C$1:$C$1823=$A40,[1]Sheet1!$A$1:$A$1823,0),0))</f>
        <v>8890000</v>
      </c>
      <c r="H40" s="26">
        <f t="array" ref="H40">INDEX([1]Sheet1!I$1:I$1823,MATCH(2012,IF([1]Sheet1!$C$1:$C$1823=$A40,[1]Sheet1!$A$1:$A$1823,0),0))</f>
        <v>0</v>
      </c>
      <c r="I40" s="26">
        <f t="array" ref="I40">INDEX([1]Sheet1!J$1:J$1823,MATCH(2012,IF([1]Sheet1!$C$1:$C$1823=$A40,[1]Sheet1!$A$1:$A$1823,0),0))</f>
        <v>2013000</v>
      </c>
      <c r="J40" s="26">
        <f t="array" ref="J40">INDEX([1]Sheet1!K$1:K$1823,MATCH(2012,IF([1]Sheet1!$C$1:$C$1823=$A40,[1]Sheet1!$A$1:$A$1823,0),0))</f>
        <v>0</v>
      </c>
      <c r="K40" s="26">
        <f t="array" ref="K40">INDEX([1]Sheet1!L$1:L$1823,MATCH(2012,IF([1]Sheet1!$C$1:$C$1823=$A40,[1]Sheet1!$A$1:$A$1823,0),0))</f>
        <v>0</v>
      </c>
      <c r="L40" s="26">
        <f t="array" ref="L40">INDEX([1]Sheet1!M$1:M$1823,MATCH(2012,IF([1]Sheet1!$C$1:$C$1823=$A40,[1]Sheet1!$A$1:$A$1823,0),0))</f>
        <v>287000</v>
      </c>
      <c r="M40" s="26">
        <f t="array" ref="M40">INDEX([1]Sheet1!N$1:N$1823,MATCH(2012,IF([1]Sheet1!$C$1:$C$1823=$A40,[1]Sheet1!$A$1:$A$1823,0),0))</f>
        <v>59000</v>
      </c>
      <c r="N40" s="26">
        <f t="array" ref="N40">INDEX([1]Sheet1!O$1:O$1823,MATCH(2012,IF([1]Sheet1!$C$1:$C$1823=$A40,[1]Sheet1!$A$1:$A$1823,0),0))</f>
        <v>4371000</v>
      </c>
      <c r="O40" s="26">
        <f t="array" ref="O40">INDEX([1]Sheet1!P$1:P$1823,MATCH(2012,IF([1]Sheet1!$C$1:$C$1823=$A40,[1]Sheet1!$A$1:$A$1823,0),0))</f>
        <v>0</v>
      </c>
      <c r="P40" s="26">
        <f t="array" ref="P40">INDEX([1]Sheet1!Q$1:Q$1823,MATCH(2012,IF([1]Sheet1!$C$1:$C$1823=$A40,[1]Sheet1!$A$1:$A$1823,0),0))</f>
        <v>200428000</v>
      </c>
      <c r="Q40" s="26">
        <f t="array" ref="Q40">INDEX([1]Sheet1!R$1:R$1823,MATCH(2012,IF([1]Sheet1!$C$1:$C$1823=$A40,[1]Sheet1!$A$1:$A$1823,0),0))</f>
        <v>123679000</v>
      </c>
      <c r="R40" s="26">
        <f t="shared" si="0"/>
        <v>324107000</v>
      </c>
      <c r="S40" s="27">
        <f t="shared" si="1"/>
        <v>1071535000</v>
      </c>
      <c r="T40" s="27">
        <f t="shared" si="2"/>
        <v>109797000</v>
      </c>
      <c r="U40" s="27">
        <f t="shared" si="3"/>
        <v>66263000</v>
      </c>
      <c r="V40" s="27">
        <f t="shared" si="4"/>
        <v>1571702000</v>
      </c>
      <c r="W40" s="20">
        <f t="shared" si="5"/>
        <v>1564972000</v>
      </c>
    </row>
    <row r="41" spans="1:23" x14ac:dyDescent="0.25">
      <c r="A41" s="25" t="s">
        <v>80</v>
      </c>
      <c r="B41" s="25" t="s">
        <v>81</v>
      </c>
      <c r="C41" s="26">
        <f t="array" ref="C41">INDEX([1]Sheet1!D$1:D$1823,MATCH(2012,IF([1]Sheet1!$C$1:$C$1823=$A41,[1]Sheet1!$A$1:$A$1823,0),0))</f>
        <v>115479000</v>
      </c>
      <c r="D41" s="26">
        <f t="array" ref="D41">INDEX([1]Sheet1!E$1:E$1823,MATCH(2012,IF([1]Sheet1!$C$1:$C$1823=$A41,[1]Sheet1!$A$1:$A$1823,0),0))</f>
        <v>1097803000</v>
      </c>
      <c r="E41" s="26">
        <f t="array" ref="E41">INDEX([1]Sheet1!F$1:F$1823,MATCH(2012,IF([1]Sheet1!$C$1:$C$1823=$A41,[1]Sheet1!$A$1:$A$1823,0),0))</f>
        <v>1103266000</v>
      </c>
      <c r="F41" s="26">
        <f t="array" ref="F41">INDEX([1]Sheet1!G$1:G$1823,MATCH(2012,IF([1]Sheet1!$C$1:$C$1823=$A41,[1]Sheet1!$A$1:$A$1823,0),0))</f>
        <v>2979224000</v>
      </c>
      <c r="G41" s="26">
        <f t="array" ref="G41">INDEX([1]Sheet1!H$1:H$1823,MATCH(2012,IF([1]Sheet1!$C$1:$C$1823=$A41,[1]Sheet1!$A$1:$A$1823,0),0))</f>
        <v>3103000</v>
      </c>
      <c r="H41" s="26">
        <f t="array" ref="H41">INDEX([1]Sheet1!I$1:I$1823,MATCH(2012,IF([1]Sheet1!$C$1:$C$1823=$A41,[1]Sheet1!$A$1:$A$1823,0),0))</f>
        <v>0</v>
      </c>
      <c r="I41" s="26">
        <f t="array" ref="I41">INDEX([1]Sheet1!J$1:J$1823,MATCH(2012,IF([1]Sheet1!$C$1:$C$1823=$A41,[1]Sheet1!$A$1:$A$1823,0),0))</f>
        <v>6241000</v>
      </c>
      <c r="J41" s="26">
        <f t="array" ref="J41">INDEX([1]Sheet1!K$1:K$1823,MATCH(2012,IF([1]Sheet1!$C$1:$C$1823=$A41,[1]Sheet1!$A$1:$A$1823,0),0))</f>
        <v>14404000</v>
      </c>
      <c r="K41" s="26">
        <f t="array" ref="K41">INDEX([1]Sheet1!L$1:L$1823,MATCH(2012,IF([1]Sheet1!$C$1:$C$1823=$A41,[1]Sheet1!$A$1:$A$1823,0),0))</f>
        <v>0</v>
      </c>
      <c r="L41" s="26">
        <f t="array" ref="L41">INDEX([1]Sheet1!M$1:M$1823,MATCH(2012,IF([1]Sheet1!$C$1:$C$1823=$A41,[1]Sheet1!$A$1:$A$1823,0),0))</f>
        <v>174000</v>
      </c>
      <c r="M41" s="26">
        <f t="array" ref="M41">INDEX([1]Sheet1!N$1:N$1823,MATCH(2012,IF([1]Sheet1!$C$1:$C$1823=$A41,[1]Sheet1!$A$1:$A$1823,0),0))</f>
        <v>8342000</v>
      </c>
      <c r="N41" s="26">
        <f t="array" ref="N41">INDEX([1]Sheet1!O$1:O$1823,MATCH(2012,IF([1]Sheet1!$C$1:$C$1823=$A41,[1]Sheet1!$A$1:$A$1823,0),0))</f>
        <v>12317000</v>
      </c>
      <c r="O41" s="26">
        <f t="array" ref="O41">INDEX([1]Sheet1!P$1:P$1823,MATCH(2012,IF([1]Sheet1!$C$1:$C$1823=$A41,[1]Sheet1!$A$1:$A$1823,0),0))</f>
        <v>0</v>
      </c>
      <c r="P41" s="26">
        <f t="array" ref="P41">INDEX([1]Sheet1!Q$1:Q$1823,MATCH(2012,IF([1]Sheet1!$C$1:$C$1823=$A41,[1]Sheet1!$A$1:$A$1823,0),0))</f>
        <v>465837000</v>
      </c>
      <c r="Q41" s="26">
        <f t="array" ref="Q41">INDEX([1]Sheet1!R$1:R$1823,MATCH(2012,IF([1]Sheet1!$C$1:$C$1823=$A41,[1]Sheet1!$A$1:$A$1823,0),0))</f>
        <v>749072000</v>
      </c>
      <c r="R41" s="26">
        <f t="shared" si="0"/>
        <v>1214909000</v>
      </c>
      <c r="S41" s="27">
        <f t="shared" si="1"/>
        <v>4126897000</v>
      </c>
      <c r="T41" s="27">
        <f t="shared" si="2"/>
        <v>1097803000</v>
      </c>
      <c r="U41" s="27">
        <f t="shared" si="3"/>
        <v>115653000</v>
      </c>
      <c r="V41" s="27">
        <f t="shared" si="4"/>
        <v>6555262000</v>
      </c>
      <c r="W41" s="20">
        <f t="shared" si="5"/>
        <v>6513784000</v>
      </c>
    </row>
    <row r="42" spans="1:23" x14ac:dyDescent="0.25">
      <c r="A42" s="25" t="s">
        <v>82</v>
      </c>
      <c r="B42" s="25" t="s">
        <v>83</v>
      </c>
      <c r="C42" s="26">
        <f t="array" ref="C42">INDEX([1]Sheet1!D$1:D$1823,MATCH(2012,IF([1]Sheet1!$C$1:$C$1823=$A42,[1]Sheet1!$A$1:$A$1823,0),0))</f>
        <v>24846000</v>
      </c>
      <c r="D42" s="26">
        <f t="array" ref="D42">INDEX([1]Sheet1!E$1:E$1823,MATCH(2012,IF([1]Sheet1!$C$1:$C$1823=$A42,[1]Sheet1!$A$1:$A$1823,0),0))</f>
        <v>206898000</v>
      </c>
      <c r="E42" s="26">
        <f t="array" ref="E42">INDEX([1]Sheet1!F$1:F$1823,MATCH(2012,IF([1]Sheet1!$C$1:$C$1823=$A42,[1]Sheet1!$A$1:$A$1823,0),0))</f>
        <v>6788000</v>
      </c>
      <c r="F42" s="26">
        <f t="array" ref="F42">INDEX([1]Sheet1!G$1:G$1823,MATCH(2012,IF([1]Sheet1!$C$1:$C$1823=$A42,[1]Sheet1!$A$1:$A$1823,0),0))</f>
        <v>143969000</v>
      </c>
      <c r="G42" s="26">
        <f t="array" ref="G42">INDEX([1]Sheet1!H$1:H$1823,MATCH(2012,IF([1]Sheet1!$C$1:$C$1823=$A42,[1]Sheet1!$A$1:$A$1823,0),0))</f>
        <v>925000</v>
      </c>
      <c r="H42" s="26">
        <f t="array" ref="H42">INDEX([1]Sheet1!I$1:I$1823,MATCH(2012,IF([1]Sheet1!$C$1:$C$1823=$A42,[1]Sheet1!$A$1:$A$1823,0),0))</f>
        <v>0</v>
      </c>
      <c r="I42" s="26">
        <f t="array" ref="I42">INDEX([1]Sheet1!J$1:J$1823,MATCH(2012,IF([1]Sheet1!$C$1:$C$1823=$A42,[1]Sheet1!$A$1:$A$1823,0),0))</f>
        <v>0</v>
      </c>
      <c r="J42" s="26">
        <f t="array" ref="J42">INDEX([1]Sheet1!K$1:K$1823,MATCH(2012,IF([1]Sheet1!$C$1:$C$1823=$A42,[1]Sheet1!$A$1:$A$1823,0),0))</f>
        <v>14000</v>
      </c>
      <c r="K42" s="26">
        <f t="array" ref="K42">INDEX([1]Sheet1!L$1:L$1823,MATCH(2012,IF([1]Sheet1!$C$1:$C$1823=$A42,[1]Sheet1!$A$1:$A$1823,0),0))</f>
        <v>0</v>
      </c>
      <c r="L42" s="26">
        <f t="array" ref="L42">INDEX([1]Sheet1!M$1:M$1823,MATCH(2012,IF([1]Sheet1!$C$1:$C$1823=$A42,[1]Sheet1!$A$1:$A$1823,0),0))</f>
        <v>231000</v>
      </c>
      <c r="M42" s="26">
        <f t="array" ref="M42">INDEX([1]Sheet1!N$1:N$1823,MATCH(2012,IF([1]Sheet1!$C$1:$C$1823=$A42,[1]Sheet1!$A$1:$A$1823,0),0))</f>
        <v>23000</v>
      </c>
      <c r="N42" s="26">
        <f t="array" ref="N42">INDEX([1]Sheet1!O$1:O$1823,MATCH(2012,IF([1]Sheet1!$C$1:$C$1823=$A42,[1]Sheet1!$A$1:$A$1823,0),0))</f>
        <v>381000</v>
      </c>
      <c r="O42" s="26">
        <f t="array" ref="O42">INDEX([1]Sheet1!P$1:P$1823,MATCH(2012,IF([1]Sheet1!$C$1:$C$1823=$A42,[1]Sheet1!$A$1:$A$1823,0),0))</f>
        <v>1000</v>
      </c>
      <c r="P42" s="26">
        <f t="array" ref="P42">INDEX([1]Sheet1!Q$1:Q$1823,MATCH(2012,IF([1]Sheet1!$C$1:$C$1823=$A42,[1]Sheet1!$A$1:$A$1823,0),0))</f>
        <v>36599000</v>
      </c>
      <c r="Q42" s="26">
        <f t="array" ref="Q42">INDEX([1]Sheet1!R$1:R$1823,MATCH(2012,IF([1]Sheet1!$C$1:$C$1823=$A42,[1]Sheet1!$A$1:$A$1823,0),0))</f>
        <v>0</v>
      </c>
      <c r="R42" s="26">
        <f t="shared" si="0"/>
        <v>36599000</v>
      </c>
      <c r="S42" s="27">
        <f t="shared" si="1"/>
        <v>152101000</v>
      </c>
      <c r="T42" s="27">
        <f t="shared" si="2"/>
        <v>206898000</v>
      </c>
      <c r="U42" s="27">
        <f t="shared" si="3"/>
        <v>25077000</v>
      </c>
      <c r="V42" s="27">
        <f t="shared" si="4"/>
        <v>420675000</v>
      </c>
      <c r="W42" s="20">
        <f t="shared" si="5"/>
        <v>420025000</v>
      </c>
    </row>
    <row r="43" spans="1:23" x14ac:dyDescent="0.25">
      <c r="A43" s="25" t="s">
        <v>84</v>
      </c>
      <c r="B43" s="25" t="s">
        <v>85</v>
      </c>
      <c r="C43" s="26">
        <f t="array" ref="C43">INDEX([1]Sheet1!D$1:D$1823,MATCH(2012,IF([1]Sheet1!$C$1:$C$1823=$A43,[1]Sheet1!$A$1:$A$1823,0),0))</f>
        <v>74835000</v>
      </c>
      <c r="D43" s="26">
        <f t="array" ref="D43">INDEX([1]Sheet1!E$1:E$1823,MATCH(2012,IF([1]Sheet1!$C$1:$C$1823=$A43,[1]Sheet1!$A$1:$A$1823,0),0))</f>
        <v>187242000</v>
      </c>
      <c r="E43" s="26">
        <f t="array" ref="E43">INDEX([1]Sheet1!F$1:F$1823,MATCH(2012,IF([1]Sheet1!$C$1:$C$1823=$A43,[1]Sheet1!$A$1:$A$1823,0),0))</f>
        <v>7236000</v>
      </c>
      <c r="F43" s="26">
        <f t="array" ref="F43">INDEX([1]Sheet1!G$1:G$1823,MATCH(2012,IF([1]Sheet1!$C$1:$C$1823=$A43,[1]Sheet1!$A$1:$A$1823,0),0))</f>
        <v>405192000</v>
      </c>
      <c r="G43" s="26">
        <f t="array" ref="G43">INDEX([1]Sheet1!H$1:H$1823,MATCH(2012,IF([1]Sheet1!$C$1:$C$1823=$A43,[1]Sheet1!$A$1:$A$1823,0),0))</f>
        <v>0</v>
      </c>
      <c r="H43" s="26">
        <f t="array" ref="H43">INDEX([1]Sheet1!I$1:I$1823,MATCH(2012,IF([1]Sheet1!$C$1:$C$1823=$A43,[1]Sheet1!$A$1:$A$1823,0),0))</f>
        <v>23000</v>
      </c>
      <c r="I43" s="26">
        <f t="array" ref="I43">INDEX([1]Sheet1!J$1:J$1823,MATCH(2012,IF([1]Sheet1!$C$1:$C$1823=$A43,[1]Sheet1!$A$1:$A$1823,0),0))</f>
        <v>1318000</v>
      </c>
      <c r="J43" s="26">
        <f t="array" ref="J43">INDEX([1]Sheet1!K$1:K$1823,MATCH(2012,IF([1]Sheet1!$C$1:$C$1823=$A43,[1]Sheet1!$A$1:$A$1823,0),0))</f>
        <v>13000</v>
      </c>
      <c r="K43" s="26">
        <f t="array" ref="K43">INDEX([1]Sheet1!L$1:L$1823,MATCH(2012,IF([1]Sheet1!$C$1:$C$1823=$A43,[1]Sheet1!$A$1:$A$1823,0),0))</f>
        <v>0</v>
      </c>
      <c r="L43" s="26">
        <f t="array" ref="L43">INDEX([1]Sheet1!M$1:M$1823,MATCH(2012,IF([1]Sheet1!$C$1:$C$1823=$A43,[1]Sheet1!$A$1:$A$1823,0),0))</f>
        <v>205000</v>
      </c>
      <c r="M43" s="26">
        <f t="array" ref="M43">INDEX([1]Sheet1!N$1:N$1823,MATCH(2012,IF([1]Sheet1!$C$1:$C$1823=$A43,[1]Sheet1!$A$1:$A$1823,0),0))</f>
        <v>0</v>
      </c>
      <c r="N43" s="26">
        <f t="array" ref="N43">INDEX([1]Sheet1!O$1:O$1823,MATCH(2012,IF([1]Sheet1!$C$1:$C$1823=$A43,[1]Sheet1!$A$1:$A$1823,0),0))</f>
        <v>42000</v>
      </c>
      <c r="O43" s="26">
        <f t="array" ref="O43">INDEX([1]Sheet1!P$1:P$1823,MATCH(2012,IF([1]Sheet1!$C$1:$C$1823=$A43,[1]Sheet1!$A$1:$A$1823,0),0))</f>
        <v>0</v>
      </c>
      <c r="P43" s="26">
        <f t="array" ref="P43">INDEX([1]Sheet1!Q$1:Q$1823,MATCH(2012,IF([1]Sheet1!$C$1:$C$1823=$A43,[1]Sheet1!$A$1:$A$1823,0),0))</f>
        <v>35892000</v>
      </c>
      <c r="Q43" s="26">
        <f t="array" ref="Q43">INDEX([1]Sheet1!R$1:R$1823,MATCH(2012,IF([1]Sheet1!$C$1:$C$1823=$A43,[1]Sheet1!$A$1:$A$1823,0),0))</f>
        <v>104113000</v>
      </c>
      <c r="R43" s="26">
        <f t="shared" si="0"/>
        <v>140005000</v>
      </c>
      <c r="S43" s="27">
        <f t="shared" si="1"/>
        <v>413801000</v>
      </c>
      <c r="T43" s="27">
        <f t="shared" si="2"/>
        <v>187242000</v>
      </c>
      <c r="U43" s="27">
        <f t="shared" si="3"/>
        <v>75063000</v>
      </c>
      <c r="V43" s="27">
        <f t="shared" si="4"/>
        <v>816111000</v>
      </c>
      <c r="W43" s="20">
        <f t="shared" si="5"/>
        <v>814510000</v>
      </c>
    </row>
    <row r="44" spans="1:23" x14ac:dyDescent="0.25">
      <c r="A44" s="25" t="s">
        <v>86</v>
      </c>
      <c r="B44" s="25" t="s">
        <v>87</v>
      </c>
      <c r="C44" s="26">
        <f t="array" ref="C44">INDEX([1]Sheet1!D$1:D$1823,MATCH(2012,IF([1]Sheet1!$C$1:$C$1823=$A44,[1]Sheet1!$A$1:$A$1823,0),0))</f>
        <v>21711000</v>
      </c>
      <c r="D44" s="26">
        <f t="array" ref="D44">INDEX([1]Sheet1!E$1:E$1823,MATCH(2012,IF([1]Sheet1!$C$1:$C$1823=$A44,[1]Sheet1!$A$1:$A$1823,0),0))</f>
        <v>21218000</v>
      </c>
      <c r="E44" s="26">
        <f t="array" ref="E44">INDEX([1]Sheet1!F$1:F$1823,MATCH(2012,IF([1]Sheet1!$C$1:$C$1823=$A44,[1]Sheet1!$A$1:$A$1823,0),0))</f>
        <v>11832000</v>
      </c>
      <c r="F44" s="26">
        <f t="array" ref="F44">INDEX([1]Sheet1!G$1:G$1823,MATCH(2012,IF([1]Sheet1!$C$1:$C$1823=$A44,[1]Sheet1!$A$1:$A$1823,0),0))</f>
        <v>240419000</v>
      </c>
      <c r="G44" s="26">
        <f t="array" ref="G44">INDEX([1]Sheet1!H$1:H$1823,MATCH(2012,IF([1]Sheet1!$C$1:$C$1823=$A44,[1]Sheet1!$A$1:$A$1823,0),0))</f>
        <v>1286000</v>
      </c>
      <c r="H44" s="26">
        <f t="array" ref="H44">INDEX([1]Sheet1!I$1:I$1823,MATCH(2012,IF([1]Sheet1!$C$1:$C$1823=$A44,[1]Sheet1!$A$1:$A$1823,0),0))</f>
        <v>13000</v>
      </c>
      <c r="I44" s="26">
        <f t="array" ref="I44">INDEX([1]Sheet1!J$1:J$1823,MATCH(2012,IF([1]Sheet1!$C$1:$C$1823=$A44,[1]Sheet1!$A$1:$A$1823,0),0))</f>
        <v>503000</v>
      </c>
      <c r="J44" s="26">
        <f t="array" ref="J44">INDEX([1]Sheet1!K$1:K$1823,MATCH(2012,IF([1]Sheet1!$C$1:$C$1823=$A44,[1]Sheet1!$A$1:$A$1823,0),0))</f>
        <v>5000</v>
      </c>
      <c r="K44" s="26">
        <f t="array" ref="K44">INDEX([1]Sheet1!L$1:L$1823,MATCH(2012,IF([1]Sheet1!$C$1:$C$1823=$A44,[1]Sheet1!$A$1:$A$1823,0),0))</f>
        <v>0</v>
      </c>
      <c r="L44" s="26">
        <f t="array" ref="L44">INDEX([1]Sheet1!M$1:M$1823,MATCH(2012,IF([1]Sheet1!$C$1:$C$1823=$A44,[1]Sheet1!$A$1:$A$1823,0),0))</f>
        <v>460000</v>
      </c>
      <c r="M44" s="26">
        <f t="array" ref="M44">INDEX([1]Sheet1!N$1:N$1823,MATCH(2012,IF([1]Sheet1!$C$1:$C$1823=$A44,[1]Sheet1!$A$1:$A$1823,0),0))</f>
        <v>207000</v>
      </c>
      <c r="N44" s="26">
        <f t="array" ref="N44">INDEX([1]Sheet1!O$1:O$1823,MATCH(2012,IF([1]Sheet1!$C$1:$C$1823=$A44,[1]Sheet1!$A$1:$A$1823,0),0))</f>
        <v>1545000</v>
      </c>
      <c r="O44" s="26">
        <f t="array" ref="O44">INDEX([1]Sheet1!P$1:P$1823,MATCH(2012,IF([1]Sheet1!$C$1:$C$1823=$A44,[1]Sheet1!$A$1:$A$1823,0),0))</f>
        <v>3000</v>
      </c>
      <c r="P44" s="26">
        <f t="array" ref="P44">INDEX([1]Sheet1!Q$1:Q$1823,MATCH(2012,IF([1]Sheet1!$C$1:$C$1823=$A44,[1]Sheet1!$A$1:$A$1823,0),0))</f>
        <v>20399000</v>
      </c>
      <c r="Q44" s="26">
        <f t="array" ref="Q44">INDEX([1]Sheet1!R$1:R$1823,MATCH(2012,IF([1]Sheet1!$C$1:$C$1823=$A44,[1]Sheet1!$A$1:$A$1823,0),0))</f>
        <v>32361000</v>
      </c>
      <c r="R44" s="26">
        <f t="shared" si="0"/>
        <v>52760000</v>
      </c>
      <c r="S44" s="27">
        <f t="shared" si="1"/>
        <v>255800000</v>
      </c>
      <c r="T44" s="27">
        <f t="shared" si="2"/>
        <v>21218000</v>
      </c>
      <c r="U44" s="27">
        <f t="shared" si="3"/>
        <v>22184000</v>
      </c>
      <c r="V44" s="27">
        <f t="shared" si="4"/>
        <v>351962000</v>
      </c>
      <c r="W44" s="20">
        <f t="shared" si="5"/>
        <v>349226000</v>
      </c>
    </row>
    <row r="45" spans="1:23" x14ac:dyDescent="0.25">
      <c r="A45" s="25" t="s">
        <v>88</v>
      </c>
      <c r="B45" s="25" t="s">
        <v>89</v>
      </c>
      <c r="C45" s="26">
        <f t="array" ref="C45">INDEX([1]Sheet1!D$1:D$1823,MATCH(2012,IF([1]Sheet1!$C$1:$C$1823=$A45,[1]Sheet1!$A$1:$A$1823,0),0))</f>
        <v>98736000</v>
      </c>
      <c r="D45" s="26">
        <f t="array" ref="D45">INDEX([1]Sheet1!E$1:E$1823,MATCH(2012,IF([1]Sheet1!$C$1:$C$1823=$A45,[1]Sheet1!$A$1:$A$1823,0),0))</f>
        <v>243388000</v>
      </c>
      <c r="E45" s="26">
        <f t="array" ref="E45">INDEX([1]Sheet1!F$1:F$1823,MATCH(2012,IF([1]Sheet1!$C$1:$C$1823=$A45,[1]Sheet1!$A$1:$A$1823,0),0))</f>
        <v>49483000</v>
      </c>
      <c r="F45" s="26">
        <f t="array" ref="F45">INDEX([1]Sheet1!G$1:G$1823,MATCH(2012,IF([1]Sheet1!$C$1:$C$1823=$A45,[1]Sheet1!$A$1:$A$1823,0),0))</f>
        <v>869247000</v>
      </c>
      <c r="G45" s="26">
        <f t="array" ref="G45">INDEX([1]Sheet1!H$1:H$1823,MATCH(2012,IF([1]Sheet1!$C$1:$C$1823=$A45,[1]Sheet1!$A$1:$A$1823,0),0))</f>
        <v>4664000</v>
      </c>
      <c r="H45" s="26">
        <f t="array" ref="H45">INDEX([1]Sheet1!I$1:I$1823,MATCH(2012,IF([1]Sheet1!$C$1:$C$1823=$A45,[1]Sheet1!$A$1:$A$1823,0),0))</f>
        <v>0</v>
      </c>
      <c r="I45" s="26">
        <f t="array" ref="I45">INDEX([1]Sheet1!J$1:J$1823,MATCH(2012,IF([1]Sheet1!$C$1:$C$1823=$A45,[1]Sheet1!$A$1:$A$1823,0),0))</f>
        <v>52000</v>
      </c>
      <c r="J45" s="26">
        <f t="array" ref="J45">INDEX([1]Sheet1!K$1:K$1823,MATCH(2012,IF([1]Sheet1!$C$1:$C$1823=$A45,[1]Sheet1!$A$1:$A$1823,0),0))</f>
        <v>16000</v>
      </c>
      <c r="K45" s="26">
        <f t="array" ref="K45">INDEX([1]Sheet1!L$1:L$1823,MATCH(2012,IF([1]Sheet1!$C$1:$C$1823=$A45,[1]Sheet1!$A$1:$A$1823,0),0))</f>
        <v>24000</v>
      </c>
      <c r="L45" s="26">
        <f t="array" ref="L45">INDEX([1]Sheet1!M$1:M$1823,MATCH(2012,IF([1]Sheet1!$C$1:$C$1823=$A45,[1]Sheet1!$A$1:$A$1823,0),0))</f>
        <v>590000</v>
      </c>
      <c r="M45" s="26">
        <f t="array" ref="M45">INDEX([1]Sheet1!N$1:N$1823,MATCH(2012,IF([1]Sheet1!$C$1:$C$1823=$A45,[1]Sheet1!$A$1:$A$1823,0),0))</f>
        <v>1721000</v>
      </c>
      <c r="N45" s="26">
        <f t="array" ref="N45">INDEX([1]Sheet1!O$1:O$1823,MATCH(2012,IF([1]Sheet1!$C$1:$C$1823=$A45,[1]Sheet1!$A$1:$A$1823,0),0))</f>
        <v>4752000</v>
      </c>
      <c r="O45" s="26">
        <f t="array" ref="O45">INDEX([1]Sheet1!P$1:P$1823,MATCH(2012,IF([1]Sheet1!$C$1:$C$1823=$A45,[1]Sheet1!$A$1:$A$1823,0),0))</f>
        <v>159000</v>
      </c>
      <c r="P45" s="26">
        <f t="array" ref="P45">INDEX([1]Sheet1!Q$1:Q$1823,MATCH(2012,IF([1]Sheet1!$C$1:$C$1823=$A45,[1]Sheet1!$A$1:$A$1823,0),0))</f>
        <v>121542000</v>
      </c>
      <c r="Q45" s="26">
        <f t="array" ref="Q45">INDEX([1]Sheet1!R$1:R$1823,MATCH(2012,IF([1]Sheet1!$C$1:$C$1823=$A45,[1]Sheet1!$A$1:$A$1823,0),0))</f>
        <v>479008000</v>
      </c>
      <c r="R45" s="26">
        <f t="shared" si="0"/>
        <v>600550000</v>
      </c>
      <c r="S45" s="27">
        <f t="shared" si="1"/>
        <v>930118000</v>
      </c>
      <c r="T45" s="27">
        <f t="shared" si="2"/>
        <v>243388000</v>
      </c>
      <c r="U45" s="27">
        <f t="shared" si="3"/>
        <v>99326000</v>
      </c>
      <c r="V45" s="27">
        <f t="shared" si="4"/>
        <v>1873382000</v>
      </c>
      <c r="W45" s="20">
        <f t="shared" si="5"/>
        <v>1866068000</v>
      </c>
    </row>
    <row r="46" spans="1:23" x14ac:dyDescent="0.25">
      <c r="A46" s="25" t="s">
        <v>90</v>
      </c>
      <c r="B46" s="25" t="s">
        <v>91</v>
      </c>
      <c r="C46" s="26">
        <f t="array" ref="C46">INDEX([1]Sheet1!D$1:D$1823,MATCH(2012,IF([1]Sheet1!$C$1:$C$1823=$A46,[1]Sheet1!$A$1:$A$1823,0),0))</f>
        <v>225955000</v>
      </c>
      <c r="D46" s="26">
        <f t="array" ref="D46">INDEX([1]Sheet1!E$1:E$1823,MATCH(2012,IF([1]Sheet1!$C$1:$C$1823=$A46,[1]Sheet1!$A$1:$A$1823,0),0))</f>
        <v>526881000</v>
      </c>
      <c r="E46" s="26">
        <f t="array" ref="E46">INDEX([1]Sheet1!F$1:F$1823,MATCH(2012,IF([1]Sheet1!$C$1:$C$1823=$A46,[1]Sheet1!$A$1:$A$1823,0),0))</f>
        <v>21294000</v>
      </c>
      <c r="F46" s="26">
        <f t="array" ref="F46">INDEX([1]Sheet1!G$1:G$1823,MATCH(2012,IF([1]Sheet1!$C$1:$C$1823=$A46,[1]Sheet1!$A$1:$A$1823,0),0))</f>
        <v>3043827000</v>
      </c>
      <c r="G46" s="26">
        <f t="array" ref="G46">INDEX([1]Sheet1!H$1:H$1823,MATCH(2012,IF([1]Sheet1!$C$1:$C$1823=$A46,[1]Sheet1!$A$1:$A$1823,0),0))</f>
        <v>127997000</v>
      </c>
      <c r="H46" s="26">
        <f t="array" ref="H46">INDEX([1]Sheet1!I$1:I$1823,MATCH(2012,IF([1]Sheet1!$C$1:$C$1823=$A46,[1]Sheet1!$A$1:$A$1823,0),0))</f>
        <v>104000</v>
      </c>
      <c r="I46" s="26">
        <f t="array" ref="I46">INDEX([1]Sheet1!J$1:J$1823,MATCH(2012,IF([1]Sheet1!$C$1:$C$1823=$A46,[1]Sheet1!$A$1:$A$1823,0),0))</f>
        <v>306000</v>
      </c>
      <c r="J46" s="26">
        <f t="array" ref="J46">INDEX([1]Sheet1!K$1:K$1823,MATCH(2012,IF([1]Sheet1!$C$1:$C$1823=$A46,[1]Sheet1!$A$1:$A$1823,0),0))</f>
        <v>2517000</v>
      </c>
      <c r="K46" s="26">
        <f t="array" ref="K46">INDEX([1]Sheet1!L$1:L$1823,MATCH(2012,IF([1]Sheet1!$C$1:$C$1823=$A46,[1]Sheet1!$A$1:$A$1823,0),0))</f>
        <v>4062000</v>
      </c>
      <c r="L46" s="26">
        <f t="array" ref="L46">INDEX([1]Sheet1!M$1:M$1823,MATCH(2012,IF([1]Sheet1!$C$1:$C$1823=$A46,[1]Sheet1!$A$1:$A$1823,0),0))</f>
        <v>273000</v>
      </c>
      <c r="M46" s="26">
        <f t="array" ref="M46">INDEX([1]Sheet1!N$1:N$1823,MATCH(2012,IF([1]Sheet1!$C$1:$C$1823=$A46,[1]Sheet1!$A$1:$A$1823,0),0))</f>
        <v>674000</v>
      </c>
      <c r="N46" s="26">
        <f t="array" ref="N46">INDEX([1]Sheet1!O$1:O$1823,MATCH(2012,IF([1]Sheet1!$C$1:$C$1823=$A46,[1]Sheet1!$A$1:$A$1823,0),0))</f>
        <v>32470000</v>
      </c>
      <c r="O46" s="26">
        <f t="array" ref="O46">INDEX([1]Sheet1!P$1:P$1823,MATCH(2012,IF([1]Sheet1!$C$1:$C$1823=$A46,[1]Sheet1!$A$1:$A$1823,0),0))</f>
        <v>311480000</v>
      </c>
      <c r="P46" s="26">
        <f t="array" ref="P46">INDEX([1]Sheet1!Q$1:Q$1823,MATCH(2012,IF([1]Sheet1!$C$1:$C$1823=$A46,[1]Sheet1!$A$1:$A$1823,0),0))</f>
        <v>182492000</v>
      </c>
      <c r="Q46" s="26">
        <f t="array" ref="Q46">INDEX([1]Sheet1!R$1:R$1823,MATCH(2012,IF([1]Sheet1!$C$1:$C$1823=$A46,[1]Sheet1!$A$1:$A$1823,0),0))</f>
        <v>734564000</v>
      </c>
      <c r="R46" s="26">
        <f t="shared" si="0"/>
        <v>917056000</v>
      </c>
      <c r="S46" s="27">
        <f t="shared" si="1"/>
        <v>3544627000</v>
      </c>
      <c r="T46" s="27">
        <f t="shared" si="2"/>
        <v>526881000</v>
      </c>
      <c r="U46" s="27">
        <f t="shared" si="3"/>
        <v>226332000</v>
      </c>
      <c r="V46" s="27">
        <f t="shared" si="4"/>
        <v>5214896000</v>
      </c>
      <c r="W46" s="20">
        <f t="shared" si="5"/>
        <v>4863010000</v>
      </c>
    </row>
    <row r="47" spans="1:23" x14ac:dyDescent="0.25">
      <c r="A47" s="25" t="s">
        <v>92</v>
      </c>
      <c r="B47" s="25" t="s">
        <v>93</v>
      </c>
      <c r="C47" s="26">
        <f t="array" ref="C47">INDEX([1]Sheet1!D$1:D$1823,MATCH(2012,IF([1]Sheet1!$C$1:$C$1823=$A47,[1]Sheet1!$A$1:$A$1823,0),0))</f>
        <v>14016000</v>
      </c>
      <c r="D47" s="26">
        <f t="array" ref="D47">INDEX([1]Sheet1!E$1:E$1823,MATCH(2012,IF([1]Sheet1!$C$1:$C$1823=$A47,[1]Sheet1!$A$1:$A$1823,0),0))</f>
        <v>0</v>
      </c>
      <c r="E47" s="26">
        <f t="array" ref="E47">INDEX([1]Sheet1!F$1:F$1823,MATCH(2012,IF([1]Sheet1!$C$1:$C$1823=$A47,[1]Sheet1!$A$1:$A$1823,0),0))</f>
        <v>20645000</v>
      </c>
      <c r="F47" s="26">
        <f t="array" ref="F47">INDEX([1]Sheet1!G$1:G$1823,MATCH(2012,IF([1]Sheet1!$C$1:$C$1823=$A47,[1]Sheet1!$A$1:$A$1823,0),0))</f>
        <v>279649000</v>
      </c>
      <c r="G47" s="26">
        <f t="array" ref="G47">INDEX([1]Sheet1!H$1:H$1823,MATCH(2012,IF([1]Sheet1!$C$1:$C$1823=$A47,[1]Sheet1!$A$1:$A$1823,0),0))</f>
        <v>974000</v>
      </c>
      <c r="H47" s="26">
        <f t="array" ref="H47">INDEX([1]Sheet1!I$1:I$1823,MATCH(2012,IF([1]Sheet1!$C$1:$C$1823=$A47,[1]Sheet1!$A$1:$A$1823,0),0))</f>
        <v>0</v>
      </c>
      <c r="I47" s="26">
        <f t="array" ref="I47">INDEX([1]Sheet1!J$1:J$1823,MATCH(2012,IF([1]Sheet1!$C$1:$C$1823=$A47,[1]Sheet1!$A$1:$A$1823,0),0))</f>
        <v>646000</v>
      </c>
      <c r="J47" s="26">
        <f t="array" ref="J47">INDEX([1]Sheet1!K$1:K$1823,MATCH(2012,IF([1]Sheet1!$C$1:$C$1823=$A47,[1]Sheet1!$A$1:$A$1823,0),0))</f>
        <v>92000</v>
      </c>
      <c r="K47" s="26">
        <f t="array" ref="K47">INDEX([1]Sheet1!L$1:L$1823,MATCH(2012,IF([1]Sheet1!$C$1:$C$1823=$A47,[1]Sheet1!$A$1:$A$1823,0),0))</f>
        <v>0</v>
      </c>
      <c r="L47" s="26">
        <f t="array" ref="L47">INDEX([1]Sheet1!M$1:M$1823,MATCH(2012,IF([1]Sheet1!$C$1:$C$1823=$A47,[1]Sheet1!$A$1:$A$1823,0),0))</f>
        <v>340000</v>
      </c>
      <c r="M47" s="26">
        <f t="array" ref="M47">INDEX([1]Sheet1!N$1:N$1823,MATCH(2012,IF([1]Sheet1!$C$1:$C$1823=$A47,[1]Sheet1!$A$1:$A$1823,0),0))</f>
        <v>420000</v>
      </c>
      <c r="N47" s="26">
        <f t="array" ref="N47">INDEX([1]Sheet1!O$1:O$1823,MATCH(2012,IF([1]Sheet1!$C$1:$C$1823=$A47,[1]Sheet1!$A$1:$A$1823,0),0))</f>
        <v>1438000</v>
      </c>
      <c r="O47" s="26">
        <f t="array" ref="O47">INDEX([1]Sheet1!P$1:P$1823,MATCH(2012,IF([1]Sheet1!$C$1:$C$1823=$A47,[1]Sheet1!$A$1:$A$1823,0),0))</f>
        <v>15000</v>
      </c>
      <c r="P47" s="26">
        <f t="array" ref="P47">INDEX([1]Sheet1!Q$1:Q$1823,MATCH(2012,IF([1]Sheet1!$C$1:$C$1823=$A47,[1]Sheet1!$A$1:$A$1823,0),0))</f>
        <v>61254000</v>
      </c>
      <c r="Q47" s="26">
        <f t="array" ref="Q47">INDEX([1]Sheet1!R$1:R$1823,MATCH(2012,IF([1]Sheet1!$C$1:$C$1823=$A47,[1]Sheet1!$A$1:$A$1823,0),0))</f>
        <v>497548000</v>
      </c>
      <c r="R47" s="26">
        <f t="shared" si="0"/>
        <v>558802000</v>
      </c>
      <c r="S47" s="27">
        <f t="shared" si="1"/>
        <v>303879000</v>
      </c>
      <c r="T47" s="27">
        <f t="shared" si="2"/>
        <v>0</v>
      </c>
      <c r="U47" s="27">
        <f t="shared" si="3"/>
        <v>14356000</v>
      </c>
      <c r="V47" s="27">
        <f t="shared" si="4"/>
        <v>877037000</v>
      </c>
      <c r="W47" s="20">
        <f t="shared" si="5"/>
        <v>874086000</v>
      </c>
    </row>
    <row r="48" spans="1:23" x14ac:dyDescent="0.25">
      <c r="A48" s="25" t="s">
        <v>94</v>
      </c>
      <c r="B48" s="25" t="s">
        <v>95</v>
      </c>
      <c r="C48" s="26">
        <f t="array" ref="C48">INDEX([1]Sheet1!D$1:D$1823,MATCH(2012,IF([1]Sheet1!$C$1:$C$1823=$A48,[1]Sheet1!$A$1:$A$1823,0),0))</f>
        <v>13159000</v>
      </c>
      <c r="D48" s="26">
        <f t="array" ref="D48">INDEX([1]Sheet1!E$1:E$1823,MATCH(2012,IF([1]Sheet1!$C$1:$C$1823=$A48,[1]Sheet1!$A$1:$A$1823,0),0))</f>
        <v>130694000</v>
      </c>
      <c r="E48" s="26">
        <f t="array" ref="E48">INDEX([1]Sheet1!F$1:F$1823,MATCH(2012,IF([1]Sheet1!$C$1:$C$1823=$A48,[1]Sheet1!$A$1:$A$1823,0),0))</f>
        <v>17694000</v>
      </c>
      <c r="F48" s="26">
        <f t="array" ref="F48">INDEX([1]Sheet1!G$1:G$1823,MATCH(2012,IF([1]Sheet1!$C$1:$C$1823=$A48,[1]Sheet1!$A$1:$A$1823,0),0))</f>
        <v>195196000</v>
      </c>
      <c r="G48" s="26">
        <f t="array" ref="G48">INDEX([1]Sheet1!H$1:H$1823,MATCH(2012,IF([1]Sheet1!$C$1:$C$1823=$A48,[1]Sheet1!$A$1:$A$1823,0),0))</f>
        <v>630000</v>
      </c>
      <c r="H48" s="26">
        <f t="array" ref="H48">INDEX([1]Sheet1!I$1:I$1823,MATCH(2012,IF([1]Sheet1!$C$1:$C$1823=$A48,[1]Sheet1!$A$1:$A$1823,0),0))</f>
        <v>0</v>
      </c>
      <c r="I48" s="26">
        <f t="array" ref="I48">INDEX([1]Sheet1!J$1:J$1823,MATCH(2012,IF([1]Sheet1!$C$1:$C$1823=$A48,[1]Sheet1!$A$1:$A$1823,0),0))</f>
        <v>16000</v>
      </c>
      <c r="J48" s="26">
        <f t="array" ref="J48">INDEX([1]Sheet1!K$1:K$1823,MATCH(2012,IF([1]Sheet1!$C$1:$C$1823=$A48,[1]Sheet1!$A$1:$A$1823,0),0))</f>
        <v>0</v>
      </c>
      <c r="K48" s="26">
        <f t="array" ref="K48">INDEX([1]Sheet1!L$1:L$1823,MATCH(2012,IF([1]Sheet1!$C$1:$C$1823=$A48,[1]Sheet1!$A$1:$A$1823,0),0))</f>
        <v>0</v>
      </c>
      <c r="L48" s="26">
        <f t="array" ref="L48">INDEX([1]Sheet1!M$1:M$1823,MATCH(2012,IF([1]Sheet1!$C$1:$C$1823=$A48,[1]Sheet1!$A$1:$A$1823,0),0))</f>
        <v>0</v>
      </c>
      <c r="M48" s="26">
        <f t="array" ref="M48">INDEX([1]Sheet1!N$1:N$1823,MATCH(2012,IF([1]Sheet1!$C$1:$C$1823=$A48,[1]Sheet1!$A$1:$A$1823,0),0))</f>
        <v>200000</v>
      </c>
      <c r="N48" s="26">
        <f t="array" ref="N48">INDEX([1]Sheet1!O$1:O$1823,MATCH(2012,IF([1]Sheet1!$C$1:$C$1823=$A48,[1]Sheet1!$A$1:$A$1823,0),0))</f>
        <v>1734000</v>
      </c>
      <c r="O48" s="26">
        <f t="array" ref="O48">INDEX([1]Sheet1!P$1:P$1823,MATCH(2012,IF([1]Sheet1!$C$1:$C$1823=$A48,[1]Sheet1!$A$1:$A$1823,0),0))</f>
        <v>15000</v>
      </c>
      <c r="P48" s="26">
        <f t="array" ref="P48">INDEX([1]Sheet1!Q$1:Q$1823,MATCH(2012,IF([1]Sheet1!$C$1:$C$1823=$A48,[1]Sheet1!$A$1:$A$1823,0),0))</f>
        <v>41303000</v>
      </c>
      <c r="Q48" s="26">
        <f t="array" ref="Q48">INDEX([1]Sheet1!R$1:R$1823,MATCH(2012,IF([1]Sheet1!$C$1:$C$1823=$A48,[1]Sheet1!$A$1:$A$1823,0),0))</f>
        <v>0</v>
      </c>
      <c r="R48" s="26">
        <f t="shared" si="0"/>
        <v>41303000</v>
      </c>
      <c r="S48" s="27">
        <f t="shared" si="1"/>
        <v>215485000</v>
      </c>
      <c r="T48" s="27">
        <f t="shared" si="2"/>
        <v>130694000</v>
      </c>
      <c r="U48" s="27">
        <f t="shared" si="3"/>
        <v>13159000</v>
      </c>
      <c r="V48" s="27">
        <f t="shared" si="4"/>
        <v>400641000</v>
      </c>
      <c r="W48" s="20">
        <f t="shared" si="5"/>
        <v>398676000</v>
      </c>
    </row>
    <row r="49" spans="1:23" x14ac:dyDescent="0.25">
      <c r="A49" s="25" t="s">
        <v>96</v>
      </c>
      <c r="B49" s="25" t="s">
        <v>97</v>
      </c>
      <c r="C49" s="26">
        <f t="array" ref="C49">INDEX([1]Sheet1!D$1:D$1823,MATCH(2012,IF([1]Sheet1!$C$1:$C$1823=$A49,[1]Sheet1!$A$1:$A$1823,0),0))</f>
        <v>149627000</v>
      </c>
      <c r="D49" s="26">
        <f t="array" ref="D49">INDEX([1]Sheet1!E$1:E$1823,MATCH(2012,IF([1]Sheet1!$C$1:$C$1823=$A49,[1]Sheet1!$A$1:$A$1823,0),0))</f>
        <v>69287000</v>
      </c>
      <c r="E49" s="26">
        <f t="array" ref="E49">INDEX([1]Sheet1!F$1:F$1823,MATCH(2012,IF([1]Sheet1!$C$1:$C$1823=$A49,[1]Sheet1!$A$1:$A$1823,0),0))</f>
        <v>11977000</v>
      </c>
      <c r="F49" s="26">
        <f t="array" ref="F49">INDEX([1]Sheet1!G$1:G$1823,MATCH(2012,IF([1]Sheet1!$C$1:$C$1823=$A49,[1]Sheet1!$A$1:$A$1823,0),0))</f>
        <v>1780331000</v>
      </c>
      <c r="G49" s="26">
        <f t="array" ref="G49">INDEX([1]Sheet1!H$1:H$1823,MATCH(2012,IF([1]Sheet1!$C$1:$C$1823=$A49,[1]Sheet1!$A$1:$A$1823,0),0))</f>
        <v>7512000</v>
      </c>
      <c r="H49" s="26">
        <f t="array" ref="H49">INDEX([1]Sheet1!I$1:I$1823,MATCH(2012,IF([1]Sheet1!$C$1:$C$1823=$A49,[1]Sheet1!$A$1:$A$1823,0),0))</f>
        <v>0</v>
      </c>
      <c r="I49" s="26">
        <f t="array" ref="I49">INDEX([1]Sheet1!J$1:J$1823,MATCH(2012,IF([1]Sheet1!$C$1:$C$1823=$A49,[1]Sheet1!$A$1:$A$1823,0),0))</f>
        <v>0</v>
      </c>
      <c r="J49" s="26">
        <f t="array" ref="J49">INDEX([1]Sheet1!K$1:K$1823,MATCH(2012,IF([1]Sheet1!$C$1:$C$1823=$A49,[1]Sheet1!$A$1:$A$1823,0),0))</f>
        <v>2004000</v>
      </c>
      <c r="K49" s="26">
        <f t="array" ref="K49">INDEX([1]Sheet1!L$1:L$1823,MATCH(2012,IF([1]Sheet1!$C$1:$C$1823=$A49,[1]Sheet1!$A$1:$A$1823,0),0))</f>
        <v>0</v>
      </c>
      <c r="L49" s="26">
        <f t="array" ref="L49">INDEX([1]Sheet1!M$1:M$1823,MATCH(2012,IF([1]Sheet1!$C$1:$C$1823=$A49,[1]Sheet1!$A$1:$A$1823,0),0))</f>
        <v>1120000</v>
      </c>
      <c r="M49" s="26">
        <f t="array" ref="M49">INDEX([1]Sheet1!N$1:N$1823,MATCH(2012,IF([1]Sheet1!$C$1:$C$1823=$A49,[1]Sheet1!$A$1:$A$1823,0),0))</f>
        <v>67000</v>
      </c>
      <c r="N49" s="26">
        <f t="array" ref="N49">INDEX([1]Sheet1!O$1:O$1823,MATCH(2012,IF([1]Sheet1!$C$1:$C$1823=$A49,[1]Sheet1!$A$1:$A$1823,0),0))</f>
        <v>2350000</v>
      </c>
      <c r="O49" s="26">
        <f t="array" ref="O49">INDEX([1]Sheet1!P$1:P$1823,MATCH(2012,IF([1]Sheet1!$C$1:$C$1823=$A49,[1]Sheet1!$A$1:$A$1823,0),0))</f>
        <v>69000</v>
      </c>
      <c r="P49" s="26">
        <f t="array" ref="P49">INDEX([1]Sheet1!Q$1:Q$1823,MATCH(2012,IF([1]Sheet1!$C$1:$C$1823=$A49,[1]Sheet1!$A$1:$A$1823,0),0))</f>
        <v>283507000</v>
      </c>
      <c r="Q49" s="26">
        <f t="array" ref="Q49">INDEX([1]Sheet1!R$1:R$1823,MATCH(2012,IF([1]Sheet1!$C$1:$C$1823=$A49,[1]Sheet1!$A$1:$A$1823,0),0))</f>
        <v>681752000</v>
      </c>
      <c r="R49" s="26">
        <f t="shared" si="0"/>
        <v>965259000</v>
      </c>
      <c r="S49" s="27">
        <f t="shared" si="1"/>
        <v>1804310000</v>
      </c>
      <c r="T49" s="27">
        <f t="shared" si="2"/>
        <v>69287000</v>
      </c>
      <c r="U49" s="27">
        <f t="shared" si="3"/>
        <v>150747000</v>
      </c>
      <c r="V49" s="27">
        <f t="shared" si="4"/>
        <v>2989603000</v>
      </c>
      <c r="W49" s="20">
        <f t="shared" si="5"/>
        <v>2983993000</v>
      </c>
    </row>
    <row r="50" spans="1:23" x14ac:dyDescent="0.25">
      <c r="A50" s="25" t="s">
        <v>98</v>
      </c>
      <c r="B50" s="25" t="s">
        <v>99</v>
      </c>
      <c r="C50" s="26">
        <f t="array" ref="C50">INDEX([1]Sheet1!D$1:D$1823,MATCH(2012,IF([1]Sheet1!$C$1:$C$1823=$A50,[1]Sheet1!$A$1:$A$1823,0),0))</f>
        <v>222360000</v>
      </c>
      <c r="D50" s="26">
        <f t="array" ref="D50">INDEX([1]Sheet1!E$1:E$1823,MATCH(2012,IF([1]Sheet1!$C$1:$C$1823=$A50,[1]Sheet1!$A$1:$A$1823,0),0))</f>
        <v>419563000</v>
      </c>
      <c r="E50" s="26">
        <f t="array" ref="E50">INDEX([1]Sheet1!F$1:F$1823,MATCH(2012,IF([1]Sheet1!$C$1:$C$1823=$A50,[1]Sheet1!$A$1:$A$1823,0),0))</f>
        <v>47409000</v>
      </c>
      <c r="F50" s="26">
        <f t="array" ref="F50">INDEX([1]Sheet1!G$1:G$1823,MATCH(2012,IF([1]Sheet1!$C$1:$C$1823=$A50,[1]Sheet1!$A$1:$A$1823,0),0))</f>
        <v>931718000</v>
      </c>
      <c r="G50" s="26">
        <f t="array" ref="G50">INDEX([1]Sheet1!H$1:H$1823,MATCH(2012,IF([1]Sheet1!$C$1:$C$1823=$A50,[1]Sheet1!$A$1:$A$1823,0),0))</f>
        <v>12687000</v>
      </c>
      <c r="H50" s="26">
        <f t="array" ref="H50">INDEX([1]Sheet1!I$1:I$1823,MATCH(2012,IF([1]Sheet1!$C$1:$C$1823=$A50,[1]Sheet1!$A$1:$A$1823,0),0))</f>
        <v>0</v>
      </c>
      <c r="I50" s="26">
        <f t="array" ref="I50">INDEX([1]Sheet1!J$1:J$1823,MATCH(2012,IF([1]Sheet1!$C$1:$C$1823=$A50,[1]Sheet1!$A$1:$A$1823,0),0))</f>
        <v>1449000</v>
      </c>
      <c r="J50" s="26">
        <f t="array" ref="J50">INDEX([1]Sheet1!K$1:K$1823,MATCH(2012,IF([1]Sheet1!$C$1:$C$1823=$A50,[1]Sheet1!$A$1:$A$1823,0),0))</f>
        <v>13537000</v>
      </c>
      <c r="K50" s="26">
        <f t="array" ref="K50">INDEX([1]Sheet1!L$1:L$1823,MATCH(2012,IF([1]Sheet1!$C$1:$C$1823=$A50,[1]Sheet1!$A$1:$A$1823,0),0))</f>
        <v>0</v>
      </c>
      <c r="L50" s="26">
        <f t="array" ref="L50">INDEX([1]Sheet1!M$1:M$1823,MATCH(2012,IF([1]Sheet1!$C$1:$C$1823=$A50,[1]Sheet1!$A$1:$A$1823,0),0))</f>
        <v>3457000</v>
      </c>
      <c r="M50" s="26">
        <f t="array" ref="M50">INDEX([1]Sheet1!N$1:N$1823,MATCH(2012,IF([1]Sheet1!$C$1:$C$1823=$A50,[1]Sheet1!$A$1:$A$1823,0),0))</f>
        <v>1057000</v>
      </c>
      <c r="N50" s="26">
        <f t="array" ref="N50">INDEX([1]Sheet1!O$1:O$1823,MATCH(2012,IF([1]Sheet1!$C$1:$C$1823=$A50,[1]Sheet1!$A$1:$A$1823,0),0))</f>
        <v>9758000</v>
      </c>
      <c r="O50" s="26">
        <f t="array" ref="O50">INDEX([1]Sheet1!P$1:P$1823,MATCH(2012,IF([1]Sheet1!$C$1:$C$1823=$A50,[1]Sheet1!$A$1:$A$1823,0),0))</f>
        <v>42000</v>
      </c>
      <c r="P50" s="26">
        <f t="array" ref="P50">INDEX([1]Sheet1!Q$1:Q$1823,MATCH(2012,IF([1]Sheet1!$C$1:$C$1823=$A50,[1]Sheet1!$A$1:$A$1823,0),0))</f>
        <v>261687000</v>
      </c>
      <c r="Q50" s="26">
        <f t="array" ref="Q50">INDEX([1]Sheet1!R$1:R$1823,MATCH(2012,IF([1]Sheet1!$C$1:$C$1823=$A50,[1]Sheet1!$A$1:$A$1823,0),0))</f>
        <v>365315000</v>
      </c>
      <c r="R50" s="26">
        <f t="shared" si="0"/>
        <v>627002000</v>
      </c>
      <c r="S50" s="27">
        <f t="shared" si="1"/>
        <v>1017657000</v>
      </c>
      <c r="T50" s="27">
        <f t="shared" si="2"/>
        <v>419563000</v>
      </c>
      <c r="U50" s="27">
        <f t="shared" si="3"/>
        <v>225817000</v>
      </c>
      <c r="V50" s="27">
        <f t="shared" si="4"/>
        <v>2290039000</v>
      </c>
      <c r="W50" s="20">
        <f t="shared" si="5"/>
        <v>2260739000</v>
      </c>
    </row>
    <row r="51" spans="1:23" x14ac:dyDescent="0.25">
      <c r="A51" s="25" t="s">
        <v>100</v>
      </c>
      <c r="B51" s="25" t="s">
        <v>101</v>
      </c>
      <c r="C51" s="26">
        <f t="array" ref="C51">INDEX([1]Sheet1!D$1:D$1823,MATCH(2012,IF([1]Sheet1!$C$1:$C$1823=$A51,[1]Sheet1!$A$1:$A$1823,0),0))</f>
        <v>29252000</v>
      </c>
      <c r="D51" s="26">
        <f t="array" ref="D51">INDEX([1]Sheet1!E$1:E$1823,MATCH(2012,IF([1]Sheet1!$C$1:$C$1823=$A51,[1]Sheet1!$A$1:$A$1823,0),0))</f>
        <v>75714000</v>
      </c>
      <c r="E51" s="26">
        <f t="array" ref="E51">INDEX([1]Sheet1!F$1:F$1823,MATCH(2012,IF([1]Sheet1!$C$1:$C$1823=$A51,[1]Sheet1!$A$1:$A$1823,0),0))</f>
        <v>7740000</v>
      </c>
      <c r="F51" s="26">
        <f t="array" ref="F51">INDEX([1]Sheet1!G$1:G$1823,MATCH(2012,IF([1]Sheet1!$C$1:$C$1823=$A51,[1]Sheet1!$A$1:$A$1823,0),0))</f>
        <v>311688000</v>
      </c>
      <c r="G51" s="26">
        <f t="array" ref="G51">INDEX([1]Sheet1!H$1:H$1823,MATCH(2012,IF([1]Sheet1!$C$1:$C$1823=$A51,[1]Sheet1!$A$1:$A$1823,0),0))</f>
        <v>15171000</v>
      </c>
      <c r="H51" s="26">
        <f t="array" ref="H51">INDEX([1]Sheet1!I$1:I$1823,MATCH(2012,IF([1]Sheet1!$C$1:$C$1823=$A51,[1]Sheet1!$A$1:$A$1823,0),0))</f>
        <v>0</v>
      </c>
      <c r="I51" s="26">
        <f t="array" ref="I51">INDEX([1]Sheet1!J$1:J$1823,MATCH(2012,IF([1]Sheet1!$C$1:$C$1823=$A51,[1]Sheet1!$A$1:$A$1823,0),0))</f>
        <v>246000</v>
      </c>
      <c r="J51" s="26">
        <f t="array" ref="J51">INDEX([1]Sheet1!K$1:K$1823,MATCH(2012,IF([1]Sheet1!$C$1:$C$1823=$A51,[1]Sheet1!$A$1:$A$1823,0),0))</f>
        <v>68000</v>
      </c>
      <c r="K51" s="26">
        <f t="array" ref="K51">INDEX([1]Sheet1!L$1:L$1823,MATCH(2012,IF([1]Sheet1!$C$1:$C$1823=$A51,[1]Sheet1!$A$1:$A$1823,0),0))</f>
        <v>0</v>
      </c>
      <c r="L51" s="26">
        <f t="array" ref="L51">INDEX([1]Sheet1!M$1:M$1823,MATCH(2012,IF([1]Sheet1!$C$1:$C$1823=$A51,[1]Sheet1!$A$1:$A$1823,0),0))</f>
        <v>1278000</v>
      </c>
      <c r="M51" s="26">
        <f t="array" ref="M51">INDEX([1]Sheet1!N$1:N$1823,MATCH(2012,IF([1]Sheet1!$C$1:$C$1823=$A51,[1]Sheet1!$A$1:$A$1823,0),0))</f>
        <v>35000</v>
      </c>
      <c r="N51" s="26">
        <f t="array" ref="N51">INDEX([1]Sheet1!O$1:O$1823,MATCH(2012,IF([1]Sheet1!$C$1:$C$1823=$A51,[1]Sheet1!$A$1:$A$1823,0),0))</f>
        <v>819000</v>
      </c>
      <c r="O51" s="26">
        <f t="array" ref="O51">INDEX([1]Sheet1!P$1:P$1823,MATCH(2012,IF([1]Sheet1!$C$1:$C$1823=$A51,[1]Sheet1!$A$1:$A$1823,0),0))</f>
        <v>853000</v>
      </c>
      <c r="P51" s="26">
        <f t="array" ref="P51">INDEX([1]Sheet1!Q$1:Q$1823,MATCH(2012,IF([1]Sheet1!$C$1:$C$1823=$A51,[1]Sheet1!$A$1:$A$1823,0),0))</f>
        <v>75218000</v>
      </c>
      <c r="Q51" s="26">
        <f t="array" ref="Q51">INDEX([1]Sheet1!R$1:R$1823,MATCH(2012,IF([1]Sheet1!$C$1:$C$1823=$A51,[1]Sheet1!$A$1:$A$1823,0),0))</f>
        <v>23000</v>
      </c>
      <c r="R51" s="26">
        <f t="shared" si="0"/>
        <v>75241000</v>
      </c>
      <c r="S51" s="27">
        <f t="shared" si="1"/>
        <v>336620000</v>
      </c>
      <c r="T51" s="27">
        <f t="shared" si="2"/>
        <v>75714000</v>
      </c>
      <c r="U51" s="27">
        <f t="shared" si="3"/>
        <v>30530000</v>
      </c>
      <c r="V51" s="27">
        <f t="shared" si="4"/>
        <v>518105000</v>
      </c>
      <c r="W51" s="20">
        <f t="shared" si="5"/>
        <v>514806000</v>
      </c>
    </row>
    <row r="52" spans="1:23" x14ac:dyDescent="0.25">
      <c r="A52" s="25" t="s">
        <v>102</v>
      </c>
      <c r="B52" s="25" t="s">
        <v>103</v>
      </c>
      <c r="C52" s="26">
        <f t="array" ref="C52">INDEX([1]Sheet1!D$1:D$1823,MATCH(2012,IF([1]Sheet1!$C$1:$C$1823=$A52,[1]Sheet1!$A$1:$A$1823,0),0))</f>
        <v>107140000</v>
      </c>
      <c r="D52" s="26">
        <f t="array" ref="D52">INDEX([1]Sheet1!E$1:E$1823,MATCH(2012,IF([1]Sheet1!$C$1:$C$1823=$A52,[1]Sheet1!$A$1:$A$1823,0),0))</f>
        <v>97200000</v>
      </c>
      <c r="E52" s="26">
        <f t="array" ref="E52">INDEX([1]Sheet1!F$1:F$1823,MATCH(2012,IF([1]Sheet1!$C$1:$C$1823=$A52,[1]Sheet1!$A$1:$A$1823,0),0))</f>
        <v>522161000</v>
      </c>
      <c r="F52" s="26">
        <f t="array" ref="F52">INDEX([1]Sheet1!G$1:G$1823,MATCH(2012,IF([1]Sheet1!$C$1:$C$1823=$A52,[1]Sheet1!$A$1:$A$1823,0),0))</f>
        <v>2075581000</v>
      </c>
      <c r="G52" s="26">
        <f t="array" ref="G52">INDEX([1]Sheet1!H$1:H$1823,MATCH(2012,IF([1]Sheet1!$C$1:$C$1823=$A52,[1]Sheet1!$A$1:$A$1823,0),0))</f>
        <v>13839000</v>
      </c>
      <c r="H52" s="26">
        <f t="array" ref="H52">INDEX([1]Sheet1!I$1:I$1823,MATCH(2012,IF([1]Sheet1!$C$1:$C$1823=$A52,[1]Sheet1!$A$1:$A$1823,0),0))</f>
        <v>0</v>
      </c>
      <c r="I52" s="26">
        <f t="array" ref="I52">INDEX([1]Sheet1!J$1:J$1823,MATCH(2012,IF([1]Sheet1!$C$1:$C$1823=$A52,[1]Sheet1!$A$1:$A$1823,0),0))</f>
        <v>20650000</v>
      </c>
      <c r="J52" s="26">
        <f t="array" ref="J52">INDEX([1]Sheet1!K$1:K$1823,MATCH(2012,IF([1]Sheet1!$C$1:$C$1823=$A52,[1]Sheet1!$A$1:$A$1823,0),0))</f>
        <v>11076000</v>
      </c>
      <c r="K52" s="26">
        <f t="array" ref="K52">INDEX([1]Sheet1!L$1:L$1823,MATCH(2012,IF([1]Sheet1!$C$1:$C$1823=$A52,[1]Sheet1!$A$1:$A$1823,0),0))</f>
        <v>53000</v>
      </c>
      <c r="L52" s="26">
        <f t="array" ref="L52">INDEX([1]Sheet1!M$1:M$1823,MATCH(2012,IF([1]Sheet1!$C$1:$C$1823=$A52,[1]Sheet1!$A$1:$A$1823,0),0))</f>
        <v>337000</v>
      </c>
      <c r="M52" s="26">
        <f t="array" ref="M52">INDEX([1]Sheet1!N$1:N$1823,MATCH(2012,IF([1]Sheet1!$C$1:$C$1823=$A52,[1]Sheet1!$A$1:$A$1823,0),0))</f>
        <v>650000</v>
      </c>
      <c r="N52" s="26">
        <f t="array" ref="N52">INDEX([1]Sheet1!O$1:O$1823,MATCH(2012,IF([1]Sheet1!$C$1:$C$1823=$A52,[1]Sheet1!$A$1:$A$1823,0),0))</f>
        <v>15497000</v>
      </c>
      <c r="O52" s="26">
        <f t="array" ref="O52">INDEX([1]Sheet1!P$1:P$1823,MATCH(2012,IF([1]Sheet1!$C$1:$C$1823=$A52,[1]Sheet1!$A$1:$A$1823,0),0))</f>
        <v>43000</v>
      </c>
      <c r="P52" s="26">
        <f t="array" ref="P52">INDEX([1]Sheet1!Q$1:Q$1823,MATCH(2012,IF([1]Sheet1!$C$1:$C$1823=$A52,[1]Sheet1!$A$1:$A$1823,0),0))</f>
        <v>405296000</v>
      </c>
      <c r="Q52" s="26">
        <f t="array" ref="Q52">INDEX([1]Sheet1!R$1:R$1823,MATCH(2012,IF([1]Sheet1!$C$1:$C$1823=$A52,[1]Sheet1!$A$1:$A$1823,0),0))</f>
        <v>75504000</v>
      </c>
      <c r="R52" s="26">
        <f t="shared" si="0"/>
        <v>480800000</v>
      </c>
      <c r="S52" s="27">
        <f t="shared" si="1"/>
        <v>2659550000</v>
      </c>
      <c r="T52" s="27">
        <f t="shared" si="2"/>
        <v>97200000</v>
      </c>
      <c r="U52" s="27">
        <f t="shared" si="3"/>
        <v>107477000</v>
      </c>
      <c r="V52" s="27">
        <f t="shared" si="4"/>
        <v>3345027000</v>
      </c>
      <c r="W52" s="20">
        <f t="shared" si="5"/>
        <v>3296721000</v>
      </c>
    </row>
    <row r="53" spans="1:23" x14ac:dyDescent="0.25">
      <c r="A53" s="25" t="s">
        <v>104</v>
      </c>
      <c r="B53" s="25" t="s">
        <v>105</v>
      </c>
      <c r="C53" s="26">
        <f t="array" ref="C53">INDEX([1]Sheet1!D$1:D$1823,MATCH(2012,IF([1]Sheet1!$C$1:$C$1823=$A53,[1]Sheet1!$A$1:$A$1823,0),0))</f>
        <v>33617000</v>
      </c>
      <c r="D53" s="26">
        <f t="array" ref="D53">INDEX([1]Sheet1!E$1:E$1823,MATCH(2012,IF([1]Sheet1!$C$1:$C$1823=$A53,[1]Sheet1!$A$1:$A$1823,0),0))</f>
        <v>12545000</v>
      </c>
      <c r="E53" s="26">
        <f t="array" ref="E53">INDEX([1]Sheet1!F$1:F$1823,MATCH(2012,IF([1]Sheet1!$C$1:$C$1823=$A53,[1]Sheet1!$A$1:$A$1823,0),0))</f>
        <v>3635000</v>
      </c>
      <c r="F53" s="26">
        <f t="array" ref="F53">INDEX([1]Sheet1!G$1:G$1823,MATCH(2012,IF([1]Sheet1!$C$1:$C$1823=$A53,[1]Sheet1!$A$1:$A$1823,0),0))</f>
        <v>147690000</v>
      </c>
      <c r="G53" s="26">
        <f t="array" ref="G53">INDEX([1]Sheet1!H$1:H$1823,MATCH(2012,IF([1]Sheet1!$C$1:$C$1823=$A53,[1]Sheet1!$A$1:$A$1823,0),0))</f>
        <v>0</v>
      </c>
      <c r="H53" s="26">
        <f t="array" ref="H53">INDEX([1]Sheet1!I$1:I$1823,MATCH(2012,IF([1]Sheet1!$C$1:$C$1823=$A53,[1]Sheet1!$A$1:$A$1823,0),0))</f>
        <v>28000</v>
      </c>
      <c r="I53" s="26">
        <f t="array" ref="I53">INDEX([1]Sheet1!J$1:J$1823,MATCH(2012,IF([1]Sheet1!$C$1:$C$1823=$A53,[1]Sheet1!$A$1:$A$1823,0),0))</f>
        <v>40000</v>
      </c>
      <c r="J53" s="26">
        <f t="array" ref="J53">INDEX([1]Sheet1!K$1:K$1823,MATCH(2012,IF([1]Sheet1!$C$1:$C$1823=$A53,[1]Sheet1!$A$1:$A$1823,0),0))</f>
        <v>3658000</v>
      </c>
      <c r="K53" s="26">
        <f t="array" ref="K53">INDEX([1]Sheet1!L$1:L$1823,MATCH(2012,IF([1]Sheet1!$C$1:$C$1823=$A53,[1]Sheet1!$A$1:$A$1823,0),0))</f>
        <v>0</v>
      </c>
      <c r="L53" s="26">
        <f t="array" ref="L53">INDEX([1]Sheet1!M$1:M$1823,MATCH(2012,IF([1]Sheet1!$C$1:$C$1823=$A53,[1]Sheet1!$A$1:$A$1823,0),0))</f>
        <v>346000</v>
      </c>
      <c r="M53" s="26">
        <f t="array" ref="M53">INDEX([1]Sheet1!N$1:N$1823,MATCH(2012,IF([1]Sheet1!$C$1:$C$1823=$A53,[1]Sheet1!$A$1:$A$1823,0),0))</f>
        <v>25000</v>
      </c>
      <c r="N53" s="26">
        <f t="array" ref="N53">INDEX([1]Sheet1!O$1:O$1823,MATCH(2012,IF([1]Sheet1!$C$1:$C$1823=$A53,[1]Sheet1!$A$1:$A$1823,0),0))</f>
        <v>1895000</v>
      </c>
      <c r="O53" s="26">
        <f t="array" ref="O53">INDEX([1]Sheet1!P$1:P$1823,MATCH(2012,IF([1]Sheet1!$C$1:$C$1823=$A53,[1]Sheet1!$A$1:$A$1823,0),0))</f>
        <v>0</v>
      </c>
      <c r="P53" s="26">
        <f t="array" ref="P53">INDEX([1]Sheet1!Q$1:Q$1823,MATCH(2012,IF([1]Sheet1!$C$1:$C$1823=$A53,[1]Sheet1!$A$1:$A$1823,0),0))</f>
        <v>25215000</v>
      </c>
      <c r="Q53" s="26">
        <f t="array" ref="Q53">INDEX([1]Sheet1!R$1:R$1823,MATCH(2012,IF([1]Sheet1!$C$1:$C$1823=$A53,[1]Sheet1!$A$1:$A$1823,0),0))</f>
        <v>1409000</v>
      </c>
      <c r="R53" s="26">
        <f t="shared" si="0"/>
        <v>26624000</v>
      </c>
      <c r="S53" s="27">
        <f t="shared" si="1"/>
        <v>156943000</v>
      </c>
      <c r="T53" s="27">
        <f t="shared" si="2"/>
        <v>12545000</v>
      </c>
      <c r="U53" s="27">
        <f t="shared" si="3"/>
        <v>33991000</v>
      </c>
      <c r="V53" s="27">
        <f t="shared" si="4"/>
        <v>230103000</v>
      </c>
      <c r="W53" s="20">
        <f t="shared" si="5"/>
        <v>224111000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workbookViewId="0">
      <pane xSplit="3" ySplit="1" topLeftCell="L2" activePane="bottomRight" state="frozen"/>
      <selection pane="topRight" activeCell="D1" sqref="D1"/>
      <selection pane="bottomLeft" activeCell="A2" sqref="A2"/>
      <selection pane="bottomRight" activeCell="O10" sqref="O10"/>
    </sheetView>
  </sheetViews>
  <sheetFormatPr defaultRowHeight="15" x14ac:dyDescent="0.25"/>
  <cols>
    <col min="1" max="1" width="9.140625" style="4"/>
    <col min="2" max="2" width="21.42578125" style="4" bestFit="1" customWidth="1"/>
    <col min="3" max="3" width="15.28515625" bestFit="1" customWidth="1"/>
    <col min="4" max="4" width="17.85546875" bestFit="1" customWidth="1"/>
    <col min="5" max="5" width="20.140625" bestFit="1" customWidth="1"/>
    <col min="6" max="6" width="20" bestFit="1" customWidth="1"/>
    <col min="7" max="7" width="23.7109375" bestFit="1" customWidth="1"/>
    <col min="8" max="8" width="20.140625" bestFit="1" customWidth="1"/>
    <col min="9" max="9" width="20" bestFit="1" customWidth="1"/>
    <col min="10" max="10" width="17.85546875" bestFit="1" customWidth="1"/>
    <col min="11" max="11" width="20.140625" bestFit="1" customWidth="1"/>
    <col min="12" max="12" width="20" bestFit="1" customWidth="1"/>
    <col min="13" max="13" width="17.85546875" bestFit="1" customWidth="1"/>
    <col min="14" max="14" width="20.140625" bestFit="1" customWidth="1"/>
    <col min="15" max="15" width="20" bestFit="1" customWidth="1"/>
    <col min="16" max="16" width="17.85546875" bestFit="1" customWidth="1"/>
    <col min="17" max="17" width="20.140625" bestFit="1" customWidth="1"/>
    <col min="18" max="18" width="20" bestFit="1" customWidth="1"/>
  </cols>
  <sheetData>
    <row r="1" spans="1:18" ht="45" customHeight="1" x14ac:dyDescent="0.25">
      <c r="A1" s="28" t="s">
        <v>0</v>
      </c>
      <c r="B1" s="28" t="s">
        <v>1</v>
      </c>
      <c r="C1" s="29" t="s">
        <v>106</v>
      </c>
      <c r="D1" s="30" t="s">
        <v>121</v>
      </c>
      <c r="E1" s="30"/>
      <c r="F1" s="30"/>
      <c r="G1" s="30" t="s">
        <v>127</v>
      </c>
      <c r="H1" s="30"/>
      <c r="I1" s="30"/>
      <c r="J1" s="31" t="s">
        <v>128</v>
      </c>
      <c r="K1" s="31"/>
      <c r="L1" s="31"/>
      <c r="M1" s="30" t="s">
        <v>129</v>
      </c>
      <c r="N1" s="30"/>
      <c r="O1" s="30"/>
      <c r="P1" s="30" t="s">
        <v>130</v>
      </c>
      <c r="Q1" s="30"/>
      <c r="R1" s="30"/>
    </row>
    <row r="2" spans="1:18" x14ac:dyDescent="0.25">
      <c r="A2" s="28"/>
      <c r="B2" s="28"/>
      <c r="C2" s="29"/>
      <c r="D2" s="7" t="s">
        <v>114</v>
      </c>
      <c r="E2" s="7" t="s">
        <v>115</v>
      </c>
      <c r="F2" s="7" t="s">
        <v>116</v>
      </c>
      <c r="G2" s="7" t="s">
        <v>114</v>
      </c>
      <c r="H2" s="7" t="s">
        <v>115</v>
      </c>
      <c r="I2" s="7" t="s">
        <v>116</v>
      </c>
      <c r="J2" s="7" t="s">
        <v>114</v>
      </c>
      <c r="K2" s="7" t="s">
        <v>115</v>
      </c>
      <c r="L2" s="7" t="s">
        <v>116</v>
      </c>
      <c r="M2" s="7" t="s">
        <v>114</v>
      </c>
      <c r="N2" s="7" t="s">
        <v>115</v>
      </c>
      <c r="O2" s="7" t="s">
        <v>116</v>
      </c>
      <c r="P2" s="7" t="s">
        <v>114</v>
      </c>
      <c r="Q2" s="7" t="s">
        <v>115</v>
      </c>
      <c r="R2" s="7" t="s">
        <v>116</v>
      </c>
    </row>
    <row r="3" spans="1:18" x14ac:dyDescent="0.25">
      <c r="A3" s="32" t="s">
        <v>2</v>
      </c>
      <c r="B3" s="32" t="s">
        <v>3</v>
      </c>
      <c r="C3" s="33">
        <f t="array" ref="C3">INDEX([2]data!$E$2:$E$2185,MATCH(2012,IF([2]data!$C$2:$C$2185=$A3,[2]data!$A$2:$A$2185,0),0))</f>
        <v>313873685</v>
      </c>
      <c r="D3" s="14">
        <f>INDEX('Expenditure Data'!$V$2:$V$53,MATCH(Data!$B3,'Expenditure Data'!$B$2:$B$53,0))</f>
        <v>117062052000</v>
      </c>
      <c r="E3" s="14">
        <f>INDEX('Expenditure Data'!$W$2:$W$53,MATCH(Data!$B3,'Expenditure Data'!$B$2:$B$53,0))</f>
        <v>115772075000</v>
      </c>
      <c r="F3" s="14">
        <f>D3-E3</f>
        <v>1289977000</v>
      </c>
      <c r="G3" s="14">
        <f>INDEX('Expenditure Data'!$R$2:$R$53,MATCH(Data!$B3,'Expenditure Data'!$B$2:$B$53,0))</f>
        <v>23107538000</v>
      </c>
      <c r="H3" s="14">
        <f>G3</f>
        <v>23107538000</v>
      </c>
      <c r="I3" s="14">
        <v>0</v>
      </c>
      <c r="J3" s="14">
        <f>INDEX('Expenditure Data'!$S$2:$S$53,MATCH(Data!$B3,'Expenditure Data'!$B$2:$B$53,0))</f>
        <v>75727829000</v>
      </c>
      <c r="K3" s="14">
        <f t="array" ref="K3">INDEX('Expenditure Data'!$E$2:$E$53,MATCH(Data!$B3,'Expenditure Data'!$B$2:$B$53,0))+INDEX('Expenditure Data'!$F$2:$F$53,MATCH(Data!$B3,'Expenditure Data'!$B$2:$B$53,0))+INDEX('Expenditure Data'!$G$2:$G$53,MATCH(Data!$B3,'Expenditure Data'!$B$2:$B$53,0))</f>
        <v>74485393000</v>
      </c>
      <c r="L3" s="14">
        <f>J3-K3</f>
        <v>1242436000</v>
      </c>
      <c r="M3" s="14">
        <f>INDEX('Expenditure Data'!$T$2:$T$53,MATCH(Data!$B3,'Expenditure Data'!$B$2:$B$53,0))</f>
        <v>13110543000</v>
      </c>
      <c r="N3" s="14">
        <f>M3</f>
        <v>13110543000</v>
      </c>
      <c r="O3" s="14">
        <v>0</v>
      </c>
      <c r="P3" s="14">
        <f>INDEX('Expenditure Data'!$U$2:$U$53,MATCH(Data!$B3,'Expenditure Data'!$B$2:$B$53,0))</f>
        <v>5116142000</v>
      </c>
      <c r="Q3" s="14">
        <f>INDEX('Expenditure Data'!$C$2:$C$53,MATCH(Data!$B3,'Expenditure Data'!$B$2:$B$53,0))</f>
        <v>5068601000</v>
      </c>
      <c r="R3" s="14">
        <f>P3-Q3</f>
        <v>47541000</v>
      </c>
    </row>
    <row r="4" spans="1:18" x14ac:dyDescent="0.25">
      <c r="A4" s="32" t="s">
        <v>4</v>
      </c>
      <c r="B4" s="32" t="s">
        <v>5</v>
      </c>
      <c r="C4" s="33">
        <f t="array" ref="C4">INDEX([2]data!$E$2:$E$2185,MATCH(2012,IF([2]data!$C$2:$C$2185=$A4,[2]data!$A$2:$A$2185,0),0))</f>
        <v>4817528</v>
      </c>
      <c r="D4" s="14">
        <f>INDEX('Expenditure Data'!$V$2:$V$53,MATCH(Data!$B4,'Expenditure Data'!$B$2:$B$53,0))</f>
        <v>896374000</v>
      </c>
      <c r="E4" s="14">
        <f>INDEX('Expenditure Data'!$W$2:$W$53,MATCH(Data!$B4,'Expenditure Data'!$B$2:$B$53,0))</f>
        <v>868038000</v>
      </c>
      <c r="F4" s="14">
        <f t="shared" ref="F4:F54" si="0">D4-E4</f>
        <v>28336000</v>
      </c>
      <c r="G4" s="14">
        <f>INDEX('Expenditure Data'!$R$2:$R$53,MATCH(Data!$B4,'Expenditure Data'!$B$2:$B$53,0))</f>
        <v>105463000</v>
      </c>
      <c r="H4" s="14">
        <f>G4</f>
        <v>105463000</v>
      </c>
      <c r="I4" s="14">
        <v>0</v>
      </c>
      <c r="J4" s="14">
        <f>INDEX('Expenditure Data'!$S$2:$S$53,MATCH(Data!$B4,'Expenditure Data'!$B$2:$B$53,0))</f>
        <v>511816000</v>
      </c>
      <c r="K4" s="14">
        <f t="array" ref="K4">INDEX('Expenditure Data'!$E$2:$E$53,MATCH(Data!$B4,'Expenditure Data'!$B$2:$B$53,0))+INDEX('Expenditure Data'!$F$2:$F$53,MATCH(Data!$B4,'Expenditure Data'!$B$2:$B$53,0))+INDEX('Expenditure Data'!$G$2:$G$53,MATCH(Data!$B4,'Expenditure Data'!$B$2:$B$53,0))</f>
        <v>485187000</v>
      </c>
      <c r="L4" s="14">
        <f t="shared" ref="L4:L54" si="1">J4-K4</f>
        <v>26629000</v>
      </c>
      <c r="M4" s="14">
        <f>INDEX('Expenditure Data'!$T$2:$T$53,MATCH(Data!$B4,'Expenditure Data'!$B$2:$B$53,0))</f>
        <v>172090000</v>
      </c>
      <c r="N4" s="14">
        <f t="shared" ref="N4:N54" si="2">M4</f>
        <v>172090000</v>
      </c>
      <c r="O4" s="14">
        <v>0</v>
      </c>
      <c r="P4" s="14">
        <f>INDEX('Expenditure Data'!$U$2:$U$53,MATCH(Data!$B4,'Expenditure Data'!$B$2:$B$53,0))</f>
        <v>107005000</v>
      </c>
      <c r="Q4" s="14">
        <f>INDEX('Expenditure Data'!$C$2:$C$53,MATCH(Data!$B4,'Expenditure Data'!$B$2:$B$53,0))</f>
        <v>105298000</v>
      </c>
      <c r="R4" s="14">
        <f t="shared" ref="R4:R54" si="3">P4-Q4</f>
        <v>1707000</v>
      </c>
    </row>
    <row r="5" spans="1:18" x14ac:dyDescent="0.25">
      <c r="A5" s="32" t="s">
        <v>6</v>
      </c>
      <c r="B5" s="32" t="s">
        <v>7</v>
      </c>
      <c r="C5" s="33">
        <f t="array" ref="C5">INDEX([2]data!$E$2:$E$2185,MATCH(2012,IF([2]data!$C$2:$C$2185=$A5,[2]data!$A$2:$A$2185,0),0))</f>
        <v>730307</v>
      </c>
      <c r="D5" s="14">
        <f>INDEX('Expenditure Data'!$V$2:$V$53,MATCH(Data!$B5,'Expenditure Data'!$B$2:$B$53,0))</f>
        <v>604302000</v>
      </c>
      <c r="E5" s="14">
        <f>INDEX('Expenditure Data'!$W$2:$W$53,MATCH(Data!$B5,'Expenditure Data'!$B$2:$B$53,0))</f>
        <v>603481000</v>
      </c>
      <c r="F5" s="14">
        <f t="shared" si="0"/>
        <v>821000</v>
      </c>
      <c r="G5" s="14">
        <f>INDEX('Expenditure Data'!$R$2:$R$53,MATCH(Data!$B5,'Expenditure Data'!$B$2:$B$53,0))</f>
        <v>167059000</v>
      </c>
      <c r="H5" s="14">
        <f t="shared" ref="H5:H54" si="4">G5</f>
        <v>167059000</v>
      </c>
      <c r="I5" s="14">
        <v>0</v>
      </c>
      <c r="J5" s="14">
        <f>INDEX('Expenditure Data'!$S$2:$S$53,MATCH(Data!$B5,'Expenditure Data'!$B$2:$B$53,0))</f>
        <v>249405000</v>
      </c>
      <c r="K5" s="14">
        <f t="array" ref="K5">INDEX('Expenditure Data'!$E$2:$E$53,MATCH(Data!$B5,'Expenditure Data'!$B$2:$B$53,0))+INDEX('Expenditure Data'!$F$2:$F$53,MATCH(Data!$B5,'Expenditure Data'!$B$2:$B$53,0))+INDEX('Expenditure Data'!$G$2:$G$53,MATCH(Data!$B5,'Expenditure Data'!$B$2:$B$53,0))</f>
        <v>248648000</v>
      </c>
      <c r="L5" s="14">
        <f t="shared" si="1"/>
        <v>757000</v>
      </c>
      <c r="M5" s="14">
        <f>INDEX('Expenditure Data'!$T$2:$T$53,MATCH(Data!$B5,'Expenditure Data'!$B$2:$B$53,0))</f>
        <v>143918000</v>
      </c>
      <c r="N5" s="14">
        <f t="shared" si="2"/>
        <v>143918000</v>
      </c>
      <c r="O5" s="14">
        <v>0</v>
      </c>
      <c r="P5" s="14">
        <f>INDEX('Expenditure Data'!$U$2:$U$53,MATCH(Data!$B5,'Expenditure Data'!$B$2:$B$53,0))</f>
        <v>43920000</v>
      </c>
      <c r="Q5" s="14">
        <f>INDEX('Expenditure Data'!$C$2:$C$53,MATCH(Data!$B5,'Expenditure Data'!$B$2:$B$53,0))</f>
        <v>43856000</v>
      </c>
      <c r="R5" s="14">
        <f t="shared" si="3"/>
        <v>64000</v>
      </c>
    </row>
    <row r="6" spans="1:18" x14ac:dyDescent="0.25">
      <c r="A6" s="32" t="s">
        <v>8</v>
      </c>
      <c r="B6" s="32" t="s">
        <v>9</v>
      </c>
      <c r="C6" s="33">
        <f t="array" ref="C6">INDEX([2]data!$E$2:$E$2185,MATCH(2012,IF([2]data!$C$2:$C$2185=$A6,[2]data!$A$2:$A$2185,0),0))</f>
        <v>6551149</v>
      </c>
      <c r="D6" s="14">
        <f>INDEX('Expenditure Data'!$V$2:$V$53,MATCH(Data!$B6,'Expenditure Data'!$B$2:$B$53,0))</f>
        <v>1572144000</v>
      </c>
      <c r="E6" s="14">
        <f>INDEX('Expenditure Data'!$W$2:$W$53,MATCH(Data!$B6,'Expenditure Data'!$B$2:$B$53,0))</f>
        <v>1537956000</v>
      </c>
      <c r="F6" s="14">
        <f t="shared" si="0"/>
        <v>34188000</v>
      </c>
      <c r="G6" s="14">
        <f>INDEX('Expenditure Data'!$R$2:$R$53,MATCH(Data!$B6,'Expenditure Data'!$B$2:$B$53,0))</f>
        <v>101509000</v>
      </c>
      <c r="H6" s="14">
        <f t="shared" si="4"/>
        <v>101509000</v>
      </c>
      <c r="I6" s="14">
        <v>0</v>
      </c>
      <c r="J6" s="14">
        <f>INDEX('Expenditure Data'!$S$2:$S$53,MATCH(Data!$B6,'Expenditure Data'!$B$2:$B$53,0))</f>
        <v>1343911000</v>
      </c>
      <c r="K6" s="14">
        <f t="array" ref="K6">INDEX('Expenditure Data'!$E$2:$E$53,MATCH(Data!$B6,'Expenditure Data'!$B$2:$B$53,0))+INDEX('Expenditure Data'!$F$2:$F$53,MATCH(Data!$B6,'Expenditure Data'!$B$2:$B$53,0))+INDEX('Expenditure Data'!$G$2:$G$53,MATCH(Data!$B6,'Expenditure Data'!$B$2:$B$53,0))</f>
        <v>1309723000</v>
      </c>
      <c r="L6" s="14">
        <f t="shared" si="1"/>
        <v>34188000</v>
      </c>
      <c r="M6" s="14">
        <f>INDEX('Expenditure Data'!$T$2:$T$53,MATCH(Data!$B6,'Expenditure Data'!$B$2:$B$53,0))</f>
        <v>30041000</v>
      </c>
      <c r="N6" s="14">
        <f t="shared" si="2"/>
        <v>30041000</v>
      </c>
      <c r="O6" s="14">
        <v>0</v>
      </c>
      <c r="P6" s="14">
        <f>INDEX('Expenditure Data'!$U$2:$U$53,MATCH(Data!$B6,'Expenditure Data'!$B$2:$B$53,0))</f>
        <v>96683000</v>
      </c>
      <c r="Q6" s="14">
        <f>INDEX('Expenditure Data'!$C$2:$C$53,MATCH(Data!$B6,'Expenditure Data'!$B$2:$B$53,0))</f>
        <v>96683000</v>
      </c>
      <c r="R6" s="14">
        <f t="shared" si="3"/>
        <v>0</v>
      </c>
    </row>
    <row r="7" spans="1:18" x14ac:dyDescent="0.25">
      <c r="A7" s="32" t="s">
        <v>10</v>
      </c>
      <c r="B7" s="32" t="s">
        <v>11</v>
      </c>
      <c r="C7" s="33">
        <f t="array" ref="C7">INDEX([2]data!$E$2:$E$2185,MATCH(2012,IF([2]data!$C$2:$C$2185=$A7,[2]data!$A$2:$A$2185,0),0))</f>
        <v>2949828</v>
      </c>
      <c r="D7" s="14">
        <f>INDEX('Expenditure Data'!$V$2:$V$53,MATCH(Data!$B7,'Expenditure Data'!$B$2:$B$53,0))</f>
        <v>794198000</v>
      </c>
      <c r="E7" s="14">
        <f>INDEX('Expenditure Data'!$W$2:$W$53,MATCH(Data!$B7,'Expenditure Data'!$B$2:$B$53,0))</f>
        <v>791355000</v>
      </c>
      <c r="F7" s="14">
        <f t="shared" si="0"/>
        <v>2843000</v>
      </c>
      <c r="G7" s="14">
        <f>INDEX('Expenditure Data'!$R$2:$R$53,MATCH(Data!$B7,'Expenditure Data'!$B$2:$B$53,0))</f>
        <v>14879000</v>
      </c>
      <c r="H7" s="14">
        <f t="shared" si="4"/>
        <v>14879000</v>
      </c>
      <c r="I7" s="14">
        <v>0</v>
      </c>
      <c r="J7" s="14">
        <f>INDEX('Expenditure Data'!$S$2:$S$53,MATCH(Data!$B7,'Expenditure Data'!$B$2:$B$53,0))</f>
        <v>684400000</v>
      </c>
      <c r="K7" s="14">
        <f t="array" ref="K7">INDEX('Expenditure Data'!$E$2:$E$53,MATCH(Data!$B7,'Expenditure Data'!$B$2:$B$53,0))+INDEX('Expenditure Data'!$F$2:$F$53,MATCH(Data!$B7,'Expenditure Data'!$B$2:$B$53,0))+INDEX('Expenditure Data'!$G$2:$G$53,MATCH(Data!$B7,'Expenditure Data'!$B$2:$B$53,0))</f>
        <v>681574000</v>
      </c>
      <c r="L7" s="14">
        <f t="shared" si="1"/>
        <v>2826000</v>
      </c>
      <c r="M7" s="14">
        <f>INDEX('Expenditure Data'!$T$2:$T$53,MATCH(Data!$B7,'Expenditure Data'!$B$2:$B$53,0))</f>
        <v>9000</v>
      </c>
      <c r="N7" s="14">
        <f t="shared" si="2"/>
        <v>9000</v>
      </c>
      <c r="O7" s="14">
        <v>0</v>
      </c>
      <c r="P7" s="14">
        <f>INDEX('Expenditure Data'!$U$2:$U$53,MATCH(Data!$B7,'Expenditure Data'!$B$2:$B$53,0))</f>
        <v>94910000</v>
      </c>
      <c r="Q7" s="14">
        <f>INDEX('Expenditure Data'!$C$2:$C$53,MATCH(Data!$B7,'Expenditure Data'!$B$2:$B$53,0))</f>
        <v>94893000</v>
      </c>
      <c r="R7" s="14">
        <f t="shared" si="3"/>
        <v>17000</v>
      </c>
    </row>
    <row r="8" spans="1:18" x14ac:dyDescent="0.25">
      <c r="A8" s="32" t="s">
        <v>12</v>
      </c>
      <c r="B8" s="32" t="s">
        <v>13</v>
      </c>
      <c r="C8" s="33">
        <f t="array" ref="C8">INDEX([2]data!$E$2:$E$2185,MATCH(2012,IF([2]data!$C$2:$C$2185=$A8,[2]data!$A$2:$A$2185,0),0))</f>
        <v>37999878</v>
      </c>
      <c r="D8" s="14">
        <f>INDEX('Expenditure Data'!$V$2:$V$53,MATCH(Data!$B8,'Expenditure Data'!$B$2:$B$53,0))</f>
        <v>20744415000</v>
      </c>
      <c r="E8" s="14">
        <f>INDEX('Expenditure Data'!$W$2:$W$53,MATCH(Data!$B8,'Expenditure Data'!$B$2:$B$53,0))</f>
        <v>20608571000</v>
      </c>
      <c r="F8" s="14">
        <f t="shared" si="0"/>
        <v>135844000</v>
      </c>
      <c r="G8" s="14">
        <f>INDEX('Expenditure Data'!$R$2:$R$53,MATCH(Data!$B8,'Expenditure Data'!$B$2:$B$53,0))</f>
        <v>6206629000</v>
      </c>
      <c r="H8" s="14">
        <f t="shared" si="4"/>
        <v>6206629000</v>
      </c>
      <c r="I8" s="14">
        <v>0</v>
      </c>
      <c r="J8" s="14">
        <f>INDEX('Expenditure Data'!$S$2:$S$53,MATCH(Data!$B8,'Expenditure Data'!$B$2:$B$53,0))</f>
        <v>13745453000</v>
      </c>
      <c r="K8" s="14">
        <f t="array" ref="K8">INDEX('Expenditure Data'!$E$2:$E$53,MATCH(Data!$B8,'Expenditure Data'!$B$2:$B$53,0))+INDEX('Expenditure Data'!$F$2:$F$53,MATCH(Data!$B8,'Expenditure Data'!$B$2:$B$53,0))+INDEX('Expenditure Data'!$G$2:$G$53,MATCH(Data!$B8,'Expenditure Data'!$B$2:$B$53,0))</f>
        <v>13612521000</v>
      </c>
      <c r="L8" s="14">
        <f t="shared" si="1"/>
        <v>132932000</v>
      </c>
      <c r="M8" s="14">
        <f>INDEX('Expenditure Data'!$T$2:$T$53,MATCH(Data!$B8,'Expenditure Data'!$B$2:$B$53,0))</f>
        <v>287993000</v>
      </c>
      <c r="N8" s="14">
        <f t="shared" si="2"/>
        <v>287993000</v>
      </c>
      <c r="O8" s="14">
        <v>0</v>
      </c>
      <c r="P8" s="14">
        <f>INDEX('Expenditure Data'!$U$2:$U$53,MATCH(Data!$B8,'Expenditure Data'!$B$2:$B$53,0))</f>
        <v>504340000</v>
      </c>
      <c r="Q8" s="14">
        <f>INDEX('Expenditure Data'!$C$2:$C$53,MATCH(Data!$B8,'Expenditure Data'!$B$2:$B$53,0))</f>
        <v>501428000</v>
      </c>
      <c r="R8" s="14">
        <f t="shared" si="3"/>
        <v>2912000</v>
      </c>
    </row>
    <row r="9" spans="1:18" x14ac:dyDescent="0.25">
      <c r="A9" s="32" t="s">
        <v>14</v>
      </c>
      <c r="B9" s="32" t="s">
        <v>15</v>
      </c>
      <c r="C9" s="33">
        <f t="array" ref="C9">INDEX([2]data!$E$2:$E$2185,MATCH(2012,IF([2]data!$C$2:$C$2185=$A9,[2]data!$A$2:$A$2185,0),0))</f>
        <v>5189458</v>
      </c>
      <c r="D9" s="14">
        <f>INDEX('Expenditure Data'!$V$2:$V$53,MATCH(Data!$B9,'Expenditure Data'!$B$2:$B$53,0))</f>
        <v>1372800000</v>
      </c>
      <c r="E9" s="14">
        <f>INDEX('Expenditure Data'!$W$2:$W$53,MATCH(Data!$B9,'Expenditure Data'!$B$2:$B$53,0))</f>
        <v>1324234000</v>
      </c>
      <c r="F9" s="14">
        <f t="shared" si="0"/>
        <v>48566000</v>
      </c>
      <c r="G9" s="14">
        <f>INDEX('Expenditure Data'!$R$2:$R$53,MATCH(Data!$B9,'Expenditure Data'!$B$2:$B$53,0))</f>
        <v>116332000</v>
      </c>
      <c r="H9" s="14">
        <f t="shared" si="4"/>
        <v>116332000</v>
      </c>
      <c r="I9" s="14">
        <v>0</v>
      </c>
      <c r="J9" s="14">
        <f>INDEX('Expenditure Data'!$S$2:$S$53,MATCH(Data!$B9,'Expenditure Data'!$B$2:$B$53,0))</f>
        <v>1152586000</v>
      </c>
      <c r="K9" s="14">
        <f t="array" ref="K9">INDEX('Expenditure Data'!$E$2:$E$53,MATCH(Data!$B9,'Expenditure Data'!$B$2:$B$53,0))+INDEX('Expenditure Data'!$F$2:$F$53,MATCH(Data!$B9,'Expenditure Data'!$B$2:$B$53,0))+INDEX('Expenditure Data'!$G$2:$G$53,MATCH(Data!$B9,'Expenditure Data'!$B$2:$B$53,0))</f>
        <v>1104817000</v>
      </c>
      <c r="L9" s="14">
        <f t="shared" si="1"/>
        <v>47769000</v>
      </c>
      <c r="M9" s="14">
        <f>INDEX('Expenditure Data'!$T$2:$T$53,MATCH(Data!$B9,'Expenditure Data'!$B$2:$B$53,0))</f>
        <v>35883000</v>
      </c>
      <c r="N9" s="14">
        <f t="shared" si="2"/>
        <v>35883000</v>
      </c>
      <c r="O9" s="14">
        <v>0</v>
      </c>
      <c r="P9" s="14">
        <f>INDEX('Expenditure Data'!$U$2:$U$53,MATCH(Data!$B9,'Expenditure Data'!$B$2:$B$53,0))</f>
        <v>67999000</v>
      </c>
      <c r="Q9" s="14">
        <f>INDEX('Expenditure Data'!$C$2:$C$53,MATCH(Data!$B9,'Expenditure Data'!$B$2:$B$53,0))</f>
        <v>67202000</v>
      </c>
      <c r="R9" s="14">
        <f t="shared" si="3"/>
        <v>797000</v>
      </c>
    </row>
    <row r="10" spans="1:18" x14ac:dyDescent="0.25">
      <c r="A10" s="32" t="s">
        <v>16</v>
      </c>
      <c r="B10" s="32" t="s">
        <v>17</v>
      </c>
      <c r="C10" s="33">
        <f t="array" ref="C10">INDEX([2]data!$E$2:$E$2185,MATCH(2012,IF([2]data!$C$2:$C$2185=$A10,[2]data!$A$2:$A$2185,0),0))</f>
        <v>3591765</v>
      </c>
      <c r="D10" s="14">
        <f>INDEX('Expenditure Data'!$V$2:$V$53,MATCH(Data!$B10,'Expenditure Data'!$B$2:$B$53,0))</f>
        <v>1546787000</v>
      </c>
      <c r="E10" s="14">
        <f>INDEX('Expenditure Data'!$W$2:$W$53,MATCH(Data!$B10,'Expenditure Data'!$B$2:$B$53,0))</f>
        <v>1543164000</v>
      </c>
      <c r="F10" s="14">
        <f t="shared" si="0"/>
        <v>3623000</v>
      </c>
      <c r="G10" s="14">
        <f>INDEX('Expenditure Data'!$R$2:$R$53,MATCH(Data!$B10,'Expenditure Data'!$B$2:$B$53,0))</f>
        <v>206431000</v>
      </c>
      <c r="H10" s="14">
        <f t="shared" si="4"/>
        <v>206431000</v>
      </c>
      <c r="I10" s="14">
        <v>0</v>
      </c>
      <c r="J10" s="14">
        <f>INDEX('Expenditure Data'!$S$2:$S$53,MATCH(Data!$B10,'Expenditure Data'!$B$2:$B$53,0))</f>
        <v>1067026000</v>
      </c>
      <c r="K10" s="14">
        <f t="array" ref="K10">INDEX('Expenditure Data'!$E$2:$E$53,MATCH(Data!$B10,'Expenditure Data'!$B$2:$B$53,0))+INDEX('Expenditure Data'!$F$2:$F$53,MATCH(Data!$B10,'Expenditure Data'!$B$2:$B$53,0))+INDEX('Expenditure Data'!$G$2:$G$53,MATCH(Data!$B10,'Expenditure Data'!$B$2:$B$53,0))</f>
        <v>1065087000</v>
      </c>
      <c r="L10" s="14">
        <f t="shared" si="1"/>
        <v>1939000</v>
      </c>
      <c r="M10" s="14">
        <f>INDEX('Expenditure Data'!$T$2:$T$53,MATCH(Data!$B10,'Expenditure Data'!$B$2:$B$53,0))</f>
        <v>173294000</v>
      </c>
      <c r="N10" s="14">
        <f t="shared" si="2"/>
        <v>173294000</v>
      </c>
      <c r="O10" s="14">
        <v>0</v>
      </c>
      <c r="P10" s="14">
        <f>INDEX('Expenditure Data'!$U$2:$U$53,MATCH(Data!$B10,'Expenditure Data'!$B$2:$B$53,0))</f>
        <v>100036000</v>
      </c>
      <c r="Q10" s="14">
        <f>INDEX('Expenditure Data'!$C$2:$C$53,MATCH(Data!$B10,'Expenditure Data'!$B$2:$B$53,0))</f>
        <v>98352000</v>
      </c>
      <c r="R10" s="14">
        <f t="shared" si="3"/>
        <v>1684000</v>
      </c>
    </row>
    <row r="11" spans="1:18" x14ac:dyDescent="0.25">
      <c r="A11" s="32" t="s">
        <v>18</v>
      </c>
      <c r="B11" s="32" t="s">
        <v>19</v>
      </c>
      <c r="C11" s="33">
        <f t="array" ref="C11">INDEX([2]data!$E$2:$E$2185,MATCH(2012,IF([2]data!$C$2:$C$2185=$A11,[2]data!$A$2:$A$2185,0),0))</f>
        <v>917053</v>
      </c>
      <c r="D11" s="14">
        <f>INDEX('Expenditure Data'!$V$2:$V$53,MATCH(Data!$B11,'Expenditure Data'!$B$2:$B$53,0))</f>
        <v>375846000</v>
      </c>
      <c r="E11" s="14">
        <f>INDEX('Expenditure Data'!$W$2:$W$53,MATCH(Data!$B11,'Expenditure Data'!$B$2:$B$53,0))</f>
        <v>374453000</v>
      </c>
      <c r="F11" s="14">
        <f t="shared" si="0"/>
        <v>1393000</v>
      </c>
      <c r="G11" s="14">
        <f>INDEX('Expenditure Data'!$R$2:$R$53,MATCH(Data!$B11,'Expenditure Data'!$B$2:$B$53,0))</f>
        <v>38415000</v>
      </c>
      <c r="H11" s="14">
        <f t="shared" si="4"/>
        <v>38415000</v>
      </c>
      <c r="I11" s="14">
        <v>0</v>
      </c>
      <c r="J11" s="14">
        <f>INDEX('Expenditure Data'!$S$2:$S$53,MATCH(Data!$B11,'Expenditure Data'!$B$2:$B$53,0))</f>
        <v>318906000</v>
      </c>
      <c r="K11" s="14">
        <f t="array" ref="K11">INDEX('Expenditure Data'!$E$2:$E$53,MATCH(Data!$B11,'Expenditure Data'!$B$2:$B$53,0))+INDEX('Expenditure Data'!$F$2:$F$53,MATCH(Data!$B11,'Expenditure Data'!$B$2:$B$53,0))+INDEX('Expenditure Data'!$G$2:$G$53,MATCH(Data!$B11,'Expenditure Data'!$B$2:$B$53,0))</f>
        <v>317947000</v>
      </c>
      <c r="L11" s="14">
        <f t="shared" si="1"/>
        <v>959000</v>
      </c>
      <c r="M11" s="14">
        <f>INDEX('Expenditure Data'!$T$2:$T$53,MATCH(Data!$B11,'Expenditure Data'!$B$2:$B$53,0))</f>
        <v>101000</v>
      </c>
      <c r="N11" s="14">
        <f t="shared" si="2"/>
        <v>101000</v>
      </c>
      <c r="O11" s="14">
        <v>0</v>
      </c>
      <c r="P11" s="14">
        <f>INDEX('Expenditure Data'!$U$2:$U$53,MATCH(Data!$B11,'Expenditure Data'!$B$2:$B$53,0))</f>
        <v>18424000</v>
      </c>
      <c r="Q11" s="14">
        <f>INDEX('Expenditure Data'!$C$2:$C$53,MATCH(Data!$B11,'Expenditure Data'!$B$2:$B$53,0))</f>
        <v>17990000</v>
      </c>
      <c r="R11" s="14">
        <f t="shared" si="3"/>
        <v>434000</v>
      </c>
    </row>
    <row r="12" spans="1:18" x14ac:dyDescent="0.25">
      <c r="A12" s="32" t="s">
        <v>20</v>
      </c>
      <c r="B12" s="32" t="s">
        <v>21</v>
      </c>
      <c r="C12" s="33">
        <f t="array" ref="C12">INDEX([2]data!$E$2:$E$2185,MATCH(2012,IF([2]data!$C$2:$C$2185=$A12,[2]data!$A$2:$A$2185,0),0))</f>
        <v>633427</v>
      </c>
      <c r="D12" s="14">
        <f>INDEX('Expenditure Data'!$V$2:$V$53,MATCH(Data!$B12,'Expenditure Data'!$B$2:$B$53,0))</f>
        <v>734810000</v>
      </c>
      <c r="E12" s="14">
        <f>INDEX('Expenditure Data'!$W$2:$W$53,MATCH(Data!$B12,'Expenditure Data'!$B$2:$B$53,0))</f>
        <v>721223000</v>
      </c>
      <c r="F12" s="14">
        <f t="shared" si="0"/>
        <v>13587000</v>
      </c>
      <c r="G12" s="14">
        <f>INDEX('Expenditure Data'!$R$2:$R$53,MATCH(Data!$B12,'Expenditure Data'!$B$2:$B$53,0))</f>
        <v>157338000</v>
      </c>
      <c r="H12" s="14">
        <f t="shared" si="4"/>
        <v>157338000</v>
      </c>
      <c r="I12" s="14">
        <v>0</v>
      </c>
      <c r="J12" s="14">
        <f>INDEX('Expenditure Data'!$S$2:$S$53,MATCH(Data!$B12,'Expenditure Data'!$B$2:$B$53,0))</f>
        <v>413320000</v>
      </c>
      <c r="K12" s="14">
        <f t="array" ref="K12">INDEX('Expenditure Data'!$E$2:$E$53,MATCH(Data!$B12,'Expenditure Data'!$B$2:$B$53,0))+INDEX('Expenditure Data'!$F$2:$F$53,MATCH(Data!$B12,'Expenditure Data'!$B$2:$B$53,0))+INDEX('Expenditure Data'!$G$2:$G$53,MATCH(Data!$B12,'Expenditure Data'!$B$2:$B$53,0))</f>
        <v>399991000</v>
      </c>
      <c r="L12" s="14">
        <f t="shared" si="1"/>
        <v>13329000</v>
      </c>
      <c r="M12" s="14">
        <f>INDEX('Expenditure Data'!$T$2:$T$53,MATCH(Data!$B12,'Expenditure Data'!$B$2:$B$53,0))</f>
        <v>113327000</v>
      </c>
      <c r="N12" s="14">
        <f t="shared" si="2"/>
        <v>113327000</v>
      </c>
      <c r="O12" s="14">
        <v>0</v>
      </c>
      <c r="P12" s="14">
        <f>INDEX('Expenditure Data'!$U$2:$U$53,MATCH(Data!$B12,'Expenditure Data'!$B$2:$B$53,0))</f>
        <v>50825000</v>
      </c>
      <c r="Q12" s="14">
        <f>INDEX('Expenditure Data'!$C$2:$C$53,MATCH(Data!$B12,'Expenditure Data'!$B$2:$B$53,0))</f>
        <v>50567000</v>
      </c>
      <c r="R12" s="14">
        <f t="shared" si="3"/>
        <v>258000</v>
      </c>
    </row>
    <row r="13" spans="1:18" x14ac:dyDescent="0.25">
      <c r="A13" s="32" t="s">
        <v>22</v>
      </c>
      <c r="B13" s="32" t="s">
        <v>23</v>
      </c>
      <c r="C13" s="33">
        <f t="array" ref="C13">INDEX([2]data!$E$2:$E$2185,MATCH(2012,IF([2]data!$C$2:$C$2185=$A13,[2]data!$A$2:$A$2185,0),0))</f>
        <v>19320749</v>
      </c>
      <c r="D13" s="14">
        <f>INDEX('Expenditure Data'!$V$2:$V$53,MATCH(Data!$B13,'Expenditure Data'!$B$2:$B$53,0))</f>
        <v>3691894000</v>
      </c>
      <c r="E13" s="14">
        <f>INDEX('Expenditure Data'!$W$2:$W$53,MATCH(Data!$B13,'Expenditure Data'!$B$2:$B$53,0))</f>
        <v>3643322000</v>
      </c>
      <c r="F13" s="14">
        <f t="shared" si="0"/>
        <v>48572000</v>
      </c>
      <c r="G13" s="14">
        <f>INDEX('Expenditure Data'!$R$2:$R$53,MATCH(Data!$B13,'Expenditure Data'!$B$2:$B$53,0))</f>
        <v>243318000</v>
      </c>
      <c r="H13" s="14">
        <f t="shared" si="4"/>
        <v>243318000</v>
      </c>
      <c r="I13" s="14">
        <v>0</v>
      </c>
      <c r="J13" s="14">
        <f>INDEX('Expenditure Data'!$S$2:$S$53,MATCH(Data!$B13,'Expenditure Data'!$B$2:$B$53,0))</f>
        <v>2887465000</v>
      </c>
      <c r="K13" s="14">
        <f t="array" ref="K13">INDEX('Expenditure Data'!$E$2:$E$53,MATCH(Data!$B13,'Expenditure Data'!$B$2:$B$53,0))+INDEX('Expenditure Data'!$F$2:$F$53,MATCH(Data!$B13,'Expenditure Data'!$B$2:$B$53,0))+INDEX('Expenditure Data'!$G$2:$G$53,MATCH(Data!$B13,'Expenditure Data'!$B$2:$B$53,0))</f>
        <v>2841752000</v>
      </c>
      <c r="L13" s="14">
        <f t="shared" si="1"/>
        <v>45713000</v>
      </c>
      <c r="M13" s="14">
        <f>INDEX('Expenditure Data'!$T$2:$T$53,MATCH(Data!$B13,'Expenditure Data'!$B$2:$B$53,0))</f>
        <v>280246000</v>
      </c>
      <c r="N13" s="14">
        <f t="shared" si="2"/>
        <v>280246000</v>
      </c>
      <c r="O13" s="14">
        <v>0</v>
      </c>
      <c r="P13" s="14">
        <f>INDEX('Expenditure Data'!$U$2:$U$53,MATCH(Data!$B13,'Expenditure Data'!$B$2:$B$53,0))</f>
        <v>280865000</v>
      </c>
      <c r="Q13" s="14">
        <f>INDEX('Expenditure Data'!$C$2:$C$53,MATCH(Data!$B13,'Expenditure Data'!$B$2:$B$53,0))</f>
        <v>278006000</v>
      </c>
      <c r="R13" s="14">
        <f t="shared" si="3"/>
        <v>2859000</v>
      </c>
    </row>
    <row r="14" spans="1:18" x14ac:dyDescent="0.25">
      <c r="A14" s="32" t="s">
        <v>24</v>
      </c>
      <c r="B14" s="32" t="s">
        <v>25</v>
      </c>
      <c r="C14" s="33">
        <f t="array" ref="C14">INDEX([2]data!$E$2:$E$2185,MATCH(2012,IF([2]data!$C$2:$C$2185=$A14,[2]data!$A$2:$A$2185,0),0))</f>
        <v>9915646</v>
      </c>
      <c r="D14" s="14">
        <f>INDEX('Expenditure Data'!$V$2:$V$53,MATCH(Data!$B14,'Expenditure Data'!$B$2:$B$53,0))</f>
        <v>1583047000</v>
      </c>
      <c r="E14" s="14">
        <f>INDEX('Expenditure Data'!$W$2:$W$53,MATCH(Data!$B14,'Expenditure Data'!$B$2:$B$53,0))</f>
        <v>1565720000</v>
      </c>
      <c r="F14" s="14">
        <f t="shared" si="0"/>
        <v>17327000</v>
      </c>
      <c r="G14" s="14">
        <f>INDEX('Expenditure Data'!$R$2:$R$53,MATCH(Data!$B14,'Expenditure Data'!$B$2:$B$53,0))</f>
        <v>110779000</v>
      </c>
      <c r="H14" s="14">
        <f t="shared" si="4"/>
        <v>110779000</v>
      </c>
      <c r="I14" s="14">
        <v>0</v>
      </c>
      <c r="J14" s="14">
        <f>INDEX('Expenditure Data'!$S$2:$S$53,MATCH(Data!$B14,'Expenditure Data'!$B$2:$B$53,0))</f>
        <v>1247973000</v>
      </c>
      <c r="K14" s="14">
        <f t="array" ref="K14">INDEX('Expenditure Data'!$E$2:$E$53,MATCH(Data!$B14,'Expenditure Data'!$B$2:$B$53,0))+INDEX('Expenditure Data'!$F$2:$F$53,MATCH(Data!$B14,'Expenditure Data'!$B$2:$B$53,0))+INDEX('Expenditure Data'!$G$2:$G$53,MATCH(Data!$B14,'Expenditure Data'!$B$2:$B$53,0))</f>
        <v>1230646000</v>
      </c>
      <c r="L14" s="14">
        <f t="shared" si="1"/>
        <v>17327000</v>
      </c>
      <c r="M14" s="14">
        <f>INDEX('Expenditure Data'!$T$2:$T$53,MATCH(Data!$B14,'Expenditure Data'!$B$2:$B$53,0))</f>
        <v>171575000</v>
      </c>
      <c r="N14" s="14">
        <f t="shared" si="2"/>
        <v>171575000</v>
      </c>
      <c r="O14" s="14">
        <v>0</v>
      </c>
      <c r="P14" s="14">
        <f>INDEX('Expenditure Data'!$U$2:$U$53,MATCH(Data!$B14,'Expenditure Data'!$B$2:$B$53,0))</f>
        <v>52720000</v>
      </c>
      <c r="Q14" s="14">
        <f>INDEX('Expenditure Data'!$C$2:$C$53,MATCH(Data!$B14,'Expenditure Data'!$B$2:$B$53,0))</f>
        <v>52720000</v>
      </c>
      <c r="R14" s="14">
        <f t="shared" si="3"/>
        <v>0</v>
      </c>
    </row>
    <row r="15" spans="1:18" x14ac:dyDescent="0.25">
      <c r="A15" s="32" t="s">
        <v>26</v>
      </c>
      <c r="B15" s="32" t="s">
        <v>27</v>
      </c>
      <c r="C15" s="33">
        <f t="array" ref="C15">INDEX([2]data!$E$2:$E$2185,MATCH(2012,IF([2]data!$C$2:$C$2185=$A15,[2]data!$A$2:$A$2185,0),0))</f>
        <v>1390090</v>
      </c>
      <c r="D15" s="14">
        <f>INDEX('Expenditure Data'!$V$2:$V$53,MATCH(Data!$B15,'Expenditure Data'!$B$2:$B$53,0))</f>
        <v>548312000</v>
      </c>
      <c r="E15" s="14">
        <f>INDEX('Expenditure Data'!$W$2:$W$53,MATCH(Data!$B15,'Expenditure Data'!$B$2:$B$53,0))</f>
        <v>545478000</v>
      </c>
      <c r="F15" s="14">
        <f t="shared" si="0"/>
        <v>2834000</v>
      </c>
      <c r="G15" s="14">
        <f>INDEX('Expenditure Data'!$R$2:$R$53,MATCH(Data!$B15,'Expenditure Data'!$B$2:$B$53,0))</f>
        <v>51916000</v>
      </c>
      <c r="H15" s="14">
        <f t="shared" si="4"/>
        <v>51916000</v>
      </c>
      <c r="I15" s="14">
        <v>0</v>
      </c>
      <c r="J15" s="14">
        <f>INDEX('Expenditure Data'!$S$2:$S$53,MATCH(Data!$B15,'Expenditure Data'!$B$2:$B$53,0))</f>
        <v>362611000</v>
      </c>
      <c r="K15" s="14">
        <f t="array" ref="K15">INDEX('Expenditure Data'!$E$2:$E$53,MATCH(Data!$B15,'Expenditure Data'!$B$2:$B$53,0))+INDEX('Expenditure Data'!$F$2:$F$53,MATCH(Data!$B15,'Expenditure Data'!$B$2:$B$53,0))+INDEX('Expenditure Data'!$G$2:$G$53,MATCH(Data!$B15,'Expenditure Data'!$B$2:$B$53,0))</f>
        <v>359847000</v>
      </c>
      <c r="L15" s="14">
        <f t="shared" si="1"/>
        <v>2764000</v>
      </c>
      <c r="M15" s="14">
        <f>INDEX('Expenditure Data'!$T$2:$T$53,MATCH(Data!$B15,'Expenditure Data'!$B$2:$B$53,0))</f>
        <v>127655000</v>
      </c>
      <c r="N15" s="14">
        <f t="shared" si="2"/>
        <v>127655000</v>
      </c>
      <c r="O15" s="14">
        <v>0</v>
      </c>
      <c r="P15" s="14">
        <f>INDEX('Expenditure Data'!$U$2:$U$53,MATCH(Data!$B15,'Expenditure Data'!$B$2:$B$53,0))</f>
        <v>6130000</v>
      </c>
      <c r="Q15" s="14">
        <f>INDEX('Expenditure Data'!$C$2:$C$53,MATCH(Data!$B15,'Expenditure Data'!$B$2:$B$53,0))</f>
        <v>6060000</v>
      </c>
      <c r="R15" s="14">
        <f t="shared" si="3"/>
        <v>70000</v>
      </c>
    </row>
    <row r="16" spans="1:18" x14ac:dyDescent="0.25">
      <c r="A16" s="32" t="s">
        <v>28</v>
      </c>
      <c r="B16" s="32" t="s">
        <v>29</v>
      </c>
      <c r="C16" s="33">
        <f t="array" ref="C16">INDEX([2]data!$E$2:$E$2185,MATCH(2012,IF([2]data!$C$2:$C$2185=$A16,[2]data!$A$2:$A$2185,0),0))</f>
        <v>1595590</v>
      </c>
      <c r="D16" s="14">
        <f>INDEX('Expenditure Data'!$V$2:$V$53,MATCH(Data!$B16,'Expenditure Data'!$B$2:$B$53,0))</f>
        <v>349550000</v>
      </c>
      <c r="E16" s="14">
        <f>INDEX('Expenditure Data'!$W$2:$W$53,MATCH(Data!$B16,'Expenditure Data'!$B$2:$B$53,0))</f>
        <v>346669000</v>
      </c>
      <c r="F16" s="14">
        <f t="shared" si="0"/>
        <v>2881000</v>
      </c>
      <c r="G16" s="14">
        <f>INDEX('Expenditure Data'!$R$2:$R$53,MATCH(Data!$B16,'Expenditure Data'!$B$2:$B$53,0))</f>
        <v>65066000</v>
      </c>
      <c r="H16" s="14">
        <f t="shared" si="4"/>
        <v>65066000</v>
      </c>
      <c r="I16" s="14">
        <v>0</v>
      </c>
      <c r="J16" s="14">
        <f>INDEX('Expenditure Data'!$S$2:$S$53,MATCH(Data!$B16,'Expenditure Data'!$B$2:$B$53,0))</f>
        <v>221968000</v>
      </c>
      <c r="K16" s="14">
        <f t="array" ref="K16">INDEX('Expenditure Data'!$E$2:$E$53,MATCH(Data!$B16,'Expenditure Data'!$B$2:$B$53,0))+INDEX('Expenditure Data'!$F$2:$F$53,MATCH(Data!$B16,'Expenditure Data'!$B$2:$B$53,0))+INDEX('Expenditure Data'!$G$2:$G$53,MATCH(Data!$B16,'Expenditure Data'!$B$2:$B$53,0))</f>
        <v>219684000</v>
      </c>
      <c r="L16" s="14">
        <f t="shared" si="1"/>
        <v>2284000</v>
      </c>
      <c r="M16" s="14">
        <f>INDEX('Expenditure Data'!$T$2:$T$53,MATCH(Data!$B16,'Expenditure Data'!$B$2:$B$53,0))</f>
        <v>22415000</v>
      </c>
      <c r="N16" s="14">
        <f t="shared" si="2"/>
        <v>22415000</v>
      </c>
      <c r="O16" s="14">
        <v>0</v>
      </c>
      <c r="P16" s="14">
        <f>INDEX('Expenditure Data'!$U$2:$U$53,MATCH(Data!$B16,'Expenditure Data'!$B$2:$B$53,0))</f>
        <v>40101000</v>
      </c>
      <c r="Q16" s="14">
        <f>INDEX('Expenditure Data'!$C$2:$C$53,MATCH(Data!$B16,'Expenditure Data'!$B$2:$B$53,0))</f>
        <v>39504000</v>
      </c>
      <c r="R16" s="14">
        <f t="shared" si="3"/>
        <v>597000</v>
      </c>
    </row>
    <row r="17" spans="1:18" x14ac:dyDescent="0.25">
      <c r="A17" s="32" t="s">
        <v>30</v>
      </c>
      <c r="B17" s="32" t="s">
        <v>31</v>
      </c>
      <c r="C17" s="33">
        <f t="array" ref="C17">INDEX([2]data!$E$2:$E$2185,MATCH(2012,IF([2]data!$C$2:$C$2185=$A17,[2]data!$A$2:$A$2185,0),0))</f>
        <v>12868192</v>
      </c>
      <c r="D17" s="14">
        <f>INDEX('Expenditure Data'!$V$2:$V$53,MATCH(Data!$B17,'Expenditure Data'!$B$2:$B$53,0))</f>
        <v>4961253000</v>
      </c>
      <c r="E17" s="14">
        <f>INDEX('Expenditure Data'!$W$2:$W$53,MATCH(Data!$B17,'Expenditure Data'!$B$2:$B$53,0))</f>
        <v>4934914000</v>
      </c>
      <c r="F17" s="14">
        <f t="shared" si="0"/>
        <v>26339000</v>
      </c>
      <c r="G17" s="14">
        <f>INDEX('Expenditure Data'!$R$2:$R$53,MATCH(Data!$B17,'Expenditure Data'!$B$2:$B$53,0))</f>
        <v>254911000</v>
      </c>
      <c r="H17" s="14">
        <f t="shared" si="4"/>
        <v>254911000</v>
      </c>
      <c r="I17" s="14">
        <v>0</v>
      </c>
      <c r="J17" s="14">
        <f>INDEX('Expenditure Data'!$S$2:$S$53,MATCH(Data!$B17,'Expenditure Data'!$B$2:$B$53,0))</f>
        <v>3410642000</v>
      </c>
      <c r="K17" s="14">
        <f t="array" ref="K17">INDEX('Expenditure Data'!$E$2:$E$53,MATCH(Data!$B17,'Expenditure Data'!$B$2:$B$53,0))+INDEX('Expenditure Data'!$F$2:$F$53,MATCH(Data!$B17,'Expenditure Data'!$B$2:$B$53,0))+INDEX('Expenditure Data'!$G$2:$G$53,MATCH(Data!$B17,'Expenditure Data'!$B$2:$B$53,0))</f>
        <v>3384393000</v>
      </c>
      <c r="L17" s="14">
        <f t="shared" si="1"/>
        <v>26249000</v>
      </c>
      <c r="M17" s="14">
        <f>INDEX('Expenditure Data'!$T$2:$T$53,MATCH(Data!$B17,'Expenditure Data'!$B$2:$B$53,0))</f>
        <v>1170928000</v>
      </c>
      <c r="N17" s="14">
        <f t="shared" si="2"/>
        <v>1170928000</v>
      </c>
      <c r="O17" s="14">
        <v>0</v>
      </c>
      <c r="P17" s="14">
        <f>INDEX('Expenditure Data'!$U$2:$U$53,MATCH(Data!$B17,'Expenditure Data'!$B$2:$B$53,0))</f>
        <v>124772000</v>
      </c>
      <c r="Q17" s="14">
        <f>INDEX('Expenditure Data'!$C$2:$C$53,MATCH(Data!$B17,'Expenditure Data'!$B$2:$B$53,0))</f>
        <v>124682000</v>
      </c>
      <c r="R17" s="14">
        <f t="shared" si="3"/>
        <v>90000</v>
      </c>
    </row>
    <row r="18" spans="1:18" x14ac:dyDescent="0.25">
      <c r="A18" s="32" t="s">
        <v>32</v>
      </c>
      <c r="B18" s="32" t="s">
        <v>33</v>
      </c>
      <c r="C18" s="33">
        <f t="array" ref="C18">INDEX([2]data!$E$2:$E$2185,MATCH(2012,IF([2]data!$C$2:$C$2185=$A18,[2]data!$A$2:$A$2185,0),0))</f>
        <v>6537782</v>
      </c>
      <c r="D18" s="14">
        <f>INDEX('Expenditure Data'!$V$2:$V$53,MATCH(Data!$B18,'Expenditure Data'!$B$2:$B$53,0))</f>
        <v>2126424000</v>
      </c>
      <c r="E18" s="14">
        <f>INDEX('Expenditure Data'!$W$2:$W$53,MATCH(Data!$B18,'Expenditure Data'!$B$2:$B$53,0))</f>
        <v>2120123000</v>
      </c>
      <c r="F18" s="14">
        <f t="shared" si="0"/>
        <v>6301000</v>
      </c>
      <c r="G18" s="14">
        <f>INDEX('Expenditure Data'!$R$2:$R$53,MATCH(Data!$B18,'Expenditure Data'!$B$2:$B$53,0))</f>
        <v>172774000</v>
      </c>
      <c r="H18" s="14">
        <f t="shared" si="4"/>
        <v>172774000</v>
      </c>
      <c r="I18" s="14">
        <v>0</v>
      </c>
      <c r="J18" s="14">
        <f>INDEX('Expenditure Data'!$S$2:$S$53,MATCH(Data!$B18,'Expenditure Data'!$B$2:$B$53,0))</f>
        <v>1249338000</v>
      </c>
      <c r="K18" s="14">
        <f t="array" ref="K18">INDEX('Expenditure Data'!$E$2:$E$53,MATCH(Data!$B18,'Expenditure Data'!$B$2:$B$53,0))+INDEX('Expenditure Data'!$F$2:$F$53,MATCH(Data!$B18,'Expenditure Data'!$B$2:$B$53,0))+INDEX('Expenditure Data'!$G$2:$G$53,MATCH(Data!$B18,'Expenditure Data'!$B$2:$B$53,0))</f>
        <v>1243388000</v>
      </c>
      <c r="L18" s="14">
        <f t="shared" si="1"/>
        <v>5950000</v>
      </c>
      <c r="M18" s="14">
        <f>INDEX('Expenditure Data'!$T$2:$T$53,MATCH(Data!$B18,'Expenditure Data'!$B$2:$B$53,0))</f>
        <v>581985000</v>
      </c>
      <c r="N18" s="14">
        <f t="shared" si="2"/>
        <v>581985000</v>
      </c>
      <c r="O18" s="14">
        <v>0</v>
      </c>
      <c r="P18" s="14">
        <f>INDEX('Expenditure Data'!$U$2:$U$53,MATCH(Data!$B18,'Expenditure Data'!$B$2:$B$53,0))</f>
        <v>122327000</v>
      </c>
      <c r="Q18" s="14">
        <f>INDEX('Expenditure Data'!$C$2:$C$53,MATCH(Data!$B18,'Expenditure Data'!$B$2:$B$53,0))</f>
        <v>121976000</v>
      </c>
      <c r="R18" s="14">
        <f t="shared" si="3"/>
        <v>351000</v>
      </c>
    </row>
    <row r="19" spans="1:18" x14ac:dyDescent="0.25">
      <c r="A19" s="32" t="s">
        <v>34</v>
      </c>
      <c r="B19" s="32" t="s">
        <v>35</v>
      </c>
      <c r="C19" s="33">
        <f t="array" ref="C19">INDEX([2]data!$E$2:$E$2185,MATCH(2012,IF([2]data!$C$2:$C$2185=$A19,[2]data!$A$2:$A$2185,0),0))</f>
        <v>3075039</v>
      </c>
      <c r="D19" s="14">
        <f>INDEX('Expenditure Data'!$V$2:$V$53,MATCH(Data!$B19,'Expenditure Data'!$B$2:$B$53,0))</f>
        <v>854329000</v>
      </c>
      <c r="E19" s="14">
        <f>INDEX('Expenditure Data'!$W$2:$W$53,MATCH(Data!$B19,'Expenditure Data'!$B$2:$B$53,0))</f>
        <v>841299000</v>
      </c>
      <c r="F19" s="14">
        <f t="shared" si="0"/>
        <v>13030000</v>
      </c>
      <c r="G19" s="14">
        <f>INDEX('Expenditure Data'!$R$2:$R$53,MATCH(Data!$B19,'Expenditure Data'!$B$2:$B$53,0))</f>
        <v>263405000</v>
      </c>
      <c r="H19" s="14">
        <f t="shared" si="4"/>
        <v>263405000</v>
      </c>
      <c r="I19" s="14">
        <v>0</v>
      </c>
      <c r="J19" s="14">
        <f>INDEX('Expenditure Data'!$S$2:$S$53,MATCH(Data!$B19,'Expenditure Data'!$B$2:$B$53,0))</f>
        <v>461014000</v>
      </c>
      <c r="K19" s="14">
        <f t="array" ref="K19">INDEX('Expenditure Data'!$E$2:$E$53,MATCH(Data!$B19,'Expenditure Data'!$B$2:$B$53,0))+INDEX('Expenditure Data'!$F$2:$F$53,MATCH(Data!$B19,'Expenditure Data'!$B$2:$B$53,0))+INDEX('Expenditure Data'!$G$2:$G$53,MATCH(Data!$B19,'Expenditure Data'!$B$2:$B$53,0))</f>
        <v>448485000</v>
      </c>
      <c r="L19" s="14">
        <f t="shared" si="1"/>
        <v>12529000</v>
      </c>
      <c r="M19" s="14">
        <f>INDEX('Expenditure Data'!$T$2:$T$53,MATCH(Data!$B19,'Expenditure Data'!$B$2:$B$53,0))</f>
        <v>81733000</v>
      </c>
      <c r="N19" s="14">
        <f t="shared" si="2"/>
        <v>81733000</v>
      </c>
      <c r="O19" s="14">
        <v>0</v>
      </c>
      <c r="P19" s="14">
        <f>INDEX('Expenditure Data'!$U$2:$U$53,MATCH(Data!$B19,'Expenditure Data'!$B$2:$B$53,0))</f>
        <v>48177000</v>
      </c>
      <c r="Q19" s="14">
        <f>INDEX('Expenditure Data'!$C$2:$C$53,MATCH(Data!$B19,'Expenditure Data'!$B$2:$B$53,0))</f>
        <v>47676000</v>
      </c>
      <c r="R19" s="14">
        <f t="shared" si="3"/>
        <v>501000</v>
      </c>
    </row>
    <row r="20" spans="1:18" x14ac:dyDescent="0.25">
      <c r="A20" s="32" t="s">
        <v>36</v>
      </c>
      <c r="B20" s="32" t="s">
        <v>37</v>
      </c>
      <c r="C20" s="33">
        <f t="array" ref="C20">INDEX([2]data!$E$2:$E$2185,MATCH(2012,IF([2]data!$C$2:$C$2185=$A20,[2]data!$A$2:$A$2185,0),0))</f>
        <v>2885398</v>
      </c>
      <c r="D20" s="14">
        <f>INDEX('Expenditure Data'!$V$2:$V$53,MATCH(Data!$B20,'Expenditure Data'!$B$2:$B$53,0))</f>
        <v>717268000</v>
      </c>
      <c r="E20" s="14">
        <f>INDEX('Expenditure Data'!$W$2:$W$53,MATCH(Data!$B20,'Expenditure Data'!$B$2:$B$53,0))</f>
        <v>713245000</v>
      </c>
      <c r="F20" s="14">
        <f t="shared" si="0"/>
        <v>4023000</v>
      </c>
      <c r="G20" s="14">
        <f>INDEX('Expenditure Data'!$R$2:$R$53,MATCH(Data!$B20,'Expenditure Data'!$B$2:$B$53,0))</f>
        <v>43446000</v>
      </c>
      <c r="H20" s="14">
        <f t="shared" si="4"/>
        <v>43446000</v>
      </c>
      <c r="I20" s="14">
        <v>0</v>
      </c>
      <c r="J20" s="14">
        <f>INDEX('Expenditure Data'!$S$2:$S$53,MATCH(Data!$B20,'Expenditure Data'!$B$2:$B$53,0))</f>
        <v>363069000</v>
      </c>
      <c r="K20" s="14">
        <f t="array" ref="K20">INDEX('Expenditure Data'!$E$2:$E$53,MATCH(Data!$B20,'Expenditure Data'!$B$2:$B$53,0))+INDEX('Expenditure Data'!$F$2:$F$53,MATCH(Data!$B20,'Expenditure Data'!$B$2:$B$53,0))+INDEX('Expenditure Data'!$G$2:$G$53,MATCH(Data!$B20,'Expenditure Data'!$B$2:$B$53,0))</f>
        <v>359046000</v>
      </c>
      <c r="L20" s="14">
        <f t="shared" si="1"/>
        <v>4023000</v>
      </c>
      <c r="M20" s="14">
        <f>INDEX('Expenditure Data'!$T$2:$T$53,MATCH(Data!$B20,'Expenditure Data'!$B$2:$B$53,0))</f>
        <v>289632000</v>
      </c>
      <c r="N20" s="14">
        <f t="shared" si="2"/>
        <v>289632000</v>
      </c>
      <c r="O20" s="14">
        <v>0</v>
      </c>
      <c r="P20" s="14">
        <f>INDEX('Expenditure Data'!$U$2:$U$53,MATCH(Data!$B20,'Expenditure Data'!$B$2:$B$53,0))</f>
        <v>21121000</v>
      </c>
      <c r="Q20" s="14">
        <f>INDEX('Expenditure Data'!$C$2:$C$53,MATCH(Data!$B20,'Expenditure Data'!$B$2:$B$53,0))</f>
        <v>21121000</v>
      </c>
      <c r="R20" s="14">
        <f t="shared" si="3"/>
        <v>0</v>
      </c>
    </row>
    <row r="21" spans="1:18" x14ac:dyDescent="0.25">
      <c r="A21" s="32" t="s">
        <v>38</v>
      </c>
      <c r="B21" s="32" t="s">
        <v>39</v>
      </c>
      <c r="C21" s="33">
        <f t="array" ref="C21">INDEX([2]data!$E$2:$E$2185,MATCH(2012,IF([2]data!$C$2:$C$2185=$A21,[2]data!$A$2:$A$2185,0),0))</f>
        <v>4379730</v>
      </c>
      <c r="D21" s="14">
        <f>INDEX('Expenditure Data'!$V$2:$V$53,MATCH(Data!$B21,'Expenditure Data'!$B$2:$B$53,0))</f>
        <v>1301936000</v>
      </c>
      <c r="E21" s="14">
        <f>INDEX('Expenditure Data'!$W$2:$W$53,MATCH(Data!$B21,'Expenditure Data'!$B$2:$B$53,0))</f>
        <v>1295563000</v>
      </c>
      <c r="F21" s="14">
        <f t="shared" si="0"/>
        <v>6373000</v>
      </c>
      <c r="G21" s="14">
        <f>INDEX('Expenditure Data'!$R$2:$R$53,MATCH(Data!$B21,'Expenditure Data'!$B$2:$B$53,0))</f>
        <v>119573000</v>
      </c>
      <c r="H21" s="14">
        <f t="shared" si="4"/>
        <v>119573000</v>
      </c>
      <c r="I21" s="14">
        <v>0</v>
      </c>
      <c r="J21" s="14">
        <f>INDEX('Expenditure Data'!$S$2:$S$53,MATCH(Data!$B21,'Expenditure Data'!$B$2:$B$53,0))</f>
        <v>929371000</v>
      </c>
      <c r="K21" s="14">
        <f t="array" ref="K21">INDEX('Expenditure Data'!$E$2:$E$53,MATCH(Data!$B21,'Expenditure Data'!$B$2:$B$53,0))+INDEX('Expenditure Data'!$F$2:$F$53,MATCH(Data!$B21,'Expenditure Data'!$B$2:$B$53,0))+INDEX('Expenditure Data'!$G$2:$G$53,MATCH(Data!$B21,'Expenditure Data'!$B$2:$B$53,0))</f>
        <v>923875000</v>
      </c>
      <c r="L21" s="14">
        <f t="shared" si="1"/>
        <v>5496000</v>
      </c>
      <c r="M21" s="14">
        <f>INDEX('Expenditure Data'!$T$2:$T$53,MATCH(Data!$B21,'Expenditure Data'!$B$2:$B$53,0))</f>
        <v>161983000</v>
      </c>
      <c r="N21" s="14">
        <f t="shared" si="2"/>
        <v>161983000</v>
      </c>
      <c r="O21" s="14">
        <v>0</v>
      </c>
      <c r="P21" s="14">
        <f>INDEX('Expenditure Data'!$U$2:$U$53,MATCH(Data!$B21,'Expenditure Data'!$B$2:$B$53,0))</f>
        <v>91009000</v>
      </c>
      <c r="Q21" s="14">
        <f>INDEX('Expenditure Data'!$C$2:$C$53,MATCH(Data!$B21,'Expenditure Data'!$B$2:$B$53,0))</f>
        <v>90132000</v>
      </c>
      <c r="R21" s="14">
        <f t="shared" si="3"/>
        <v>877000</v>
      </c>
    </row>
    <row r="22" spans="1:18" x14ac:dyDescent="0.25">
      <c r="A22" s="32" t="s">
        <v>40</v>
      </c>
      <c r="B22" s="32" t="s">
        <v>41</v>
      </c>
      <c r="C22" s="33">
        <f t="array" ref="C22">INDEX([2]data!$E$2:$E$2185,MATCH(2012,IF([2]data!$C$2:$C$2185=$A22,[2]data!$A$2:$A$2185,0),0))</f>
        <v>4602134</v>
      </c>
      <c r="D22" s="14">
        <f>INDEX('Expenditure Data'!$V$2:$V$53,MATCH(Data!$B22,'Expenditure Data'!$B$2:$B$53,0))</f>
        <v>1062392000</v>
      </c>
      <c r="E22" s="14">
        <f>INDEX('Expenditure Data'!$W$2:$W$53,MATCH(Data!$B22,'Expenditure Data'!$B$2:$B$53,0))</f>
        <v>1061673000</v>
      </c>
      <c r="F22" s="14">
        <f t="shared" si="0"/>
        <v>719000</v>
      </c>
      <c r="G22" s="14">
        <f>INDEX('Expenditure Data'!$R$2:$R$53,MATCH(Data!$B22,'Expenditure Data'!$B$2:$B$53,0))</f>
        <v>198574000</v>
      </c>
      <c r="H22" s="14">
        <f t="shared" si="4"/>
        <v>198574000</v>
      </c>
      <c r="I22" s="14">
        <v>0</v>
      </c>
      <c r="J22" s="14">
        <f>INDEX('Expenditure Data'!$S$2:$S$53,MATCH(Data!$B22,'Expenditure Data'!$B$2:$B$53,0))</f>
        <v>748199000</v>
      </c>
      <c r="K22" s="14">
        <f t="array" ref="K22">INDEX('Expenditure Data'!$E$2:$E$53,MATCH(Data!$B22,'Expenditure Data'!$B$2:$B$53,0))+INDEX('Expenditure Data'!$F$2:$F$53,MATCH(Data!$B22,'Expenditure Data'!$B$2:$B$53,0))+INDEX('Expenditure Data'!$G$2:$G$53,MATCH(Data!$B22,'Expenditure Data'!$B$2:$B$53,0))</f>
        <v>747480000</v>
      </c>
      <c r="L22" s="14">
        <f t="shared" si="1"/>
        <v>719000</v>
      </c>
      <c r="M22" s="14">
        <f>INDEX('Expenditure Data'!$T$2:$T$53,MATCH(Data!$B22,'Expenditure Data'!$B$2:$B$53,0))</f>
        <v>0</v>
      </c>
      <c r="N22" s="14">
        <f t="shared" si="2"/>
        <v>0</v>
      </c>
      <c r="O22" s="14">
        <v>0</v>
      </c>
      <c r="P22" s="14">
        <f>INDEX('Expenditure Data'!$U$2:$U$53,MATCH(Data!$B22,'Expenditure Data'!$B$2:$B$53,0))</f>
        <v>115619000</v>
      </c>
      <c r="Q22" s="14">
        <f>INDEX('Expenditure Data'!$C$2:$C$53,MATCH(Data!$B22,'Expenditure Data'!$B$2:$B$53,0))</f>
        <v>115619000</v>
      </c>
      <c r="R22" s="14">
        <f t="shared" si="3"/>
        <v>0</v>
      </c>
    </row>
    <row r="23" spans="1:18" x14ac:dyDescent="0.25">
      <c r="A23" s="32" t="s">
        <v>42</v>
      </c>
      <c r="B23" s="32" t="s">
        <v>43</v>
      </c>
      <c r="C23" s="33">
        <f t="array" ref="C23">INDEX([2]data!$E$2:$E$2185,MATCH(2012,IF([2]data!$C$2:$C$2185=$A23,[2]data!$A$2:$A$2185,0),0))</f>
        <v>1328501</v>
      </c>
      <c r="D23" s="14">
        <f>INDEX('Expenditure Data'!$V$2:$V$53,MATCH(Data!$B23,'Expenditure Data'!$B$2:$B$53,0))</f>
        <v>706110000</v>
      </c>
      <c r="E23" s="14">
        <f>INDEX('Expenditure Data'!$W$2:$W$53,MATCH(Data!$B23,'Expenditure Data'!$B$2:$B$53,0))</f>
        <v>705639000</v>
      </c>
      <c r="F23" s="14">
        <f t="shared" si="0"/>
        <v>471000</v>
      </c>
      <c r="G23" s="14">
        <f>INDEX('Expenditure Data'!$R$2:$R$53,MATCH(Data!$B23,'Expenditure Data'!$B$2:$B$53,0))</f>
        <v>77183000</v>
      </c>
      <c r="H23" s="14">
        <f t="shared" si="4"/>
        <v>77183000</v>
      </c>
      <c r="I23" s="14">
        <v>0</v>
      </c>
      <c r="J23" s="14">
        <f>INDEX('Expenditure Data'!$S$2:$S$53,MATCH(Data!$B23,'Expenditure Data'!$B$2:$B$53,0))</f>
        <v>518717000</v>
      </c>
      <c r="K23" s="14">
        <f t="array" ref="K23">INDEX('Expenditure Data'!$E$2:$E$53,MATCH(Data!$B23,'Expenditure Data'!$B$2:$B$53,0))+INDEX('Expenditure Data'!$F$2:$F$53,MATCH(Data!$B23,'Expenditure Data'!$B$2:$B$53,0))+INDEX('Expenditure Data'!$G$2:$G$53,MATCH(Data!$B23,'Expenditure Data'!$B$2:$B$53,0))</f>
        <v>518558000</v>
      </c>
      <c r="L23" s="14">
        <f t="shared" si="1"/>
        <v>159000</v>
      </c>
      <c r="M23" s="14">
        <f>INDEX('Expenditure Data'!$T$2:$T$53,MATCH(Data!$B23,'Expenditure Data'!$B$2:$B$53,0))</f>
        <v>89294000</v>
      </c>
      <c r="N23" s="14">
        <f t="shared" si="2"/>
        <v>89294000</v>
      </c>
      <c r="O23" s="14">
        <v>0</v>
      </c>
      <c r="P23" s="14">
        <f>INDEX('Expenditure Data'!$U$2:$U$53,MATCH(Data!$B23,'Expenditure Data'!$B$2:$B$53,0))</f>
        <v>20916000</v>
      </c>
      <c r="Q23" s="14">
        <f>INDEX('Expenditure Data'!$C$2:$C$53,MATCH(Data!$B23,'Expenditure Data'!$B$2:$B$53,0))</f>
        <v>20604000</v>
      </c>
      <c r="R23" s="14">
        <f t="shared" si="3"/>
        <v>312000</v>
      </c>
    </row>
    <row r="24" spans="1:18" x14ac:dyDescent="0.25">
      <c r="A24" s="32" t="s">
        <v>44</v>
      </c>
      <c r="B24" s="32" t="s">
        <v>45</v>
      </c>
      <c r="C24" s="33">
        <f t="array" ref="C24">INDEX([2]data!$E$2:$E$2185,MATCH(2012,IF([2]data!$C$2:$C$2185=$A24,[2]data!$A$2:$A$2185,0),0))</f>
        <v>5884868</v>
      </c>
      <c r="D24" s="14">
        <f>INDEX('Expenditure Data'!$V$2:$V$53,MATCH(Data!$B24,'Expenditure Data'!$B$2:$B$53,0))</f>
        <v>2792279000</v>
      </c>
      <c r="E24" s="14">
        <f>INDEX('Expenditure Data'!$W$2:$W$53,MATCH(Data!$B24,'Expenditure Data'!$B$2:$B$53,0))</f>
        <v>2786056000</v>
      </c>
      <c r="F24" s="14">
        <f t="shared" si="0"/>
        <v>6223000</v>
      </c>
      <c r="G24" s="14">
        <f>INDEX('Expenditure Data'!$R$2:$R$53,MATCH(Data!$B24,'Expenditure Data'!$B$2:$B$53,0))</f>
        <v>1385185000</v>
      </c>
      <c r="H24" s="14">
        <f t="shared" si="4"/>
        <v>1385185000</v>
      </c>
      <c r="I24" s="14">
        <v>0</v>
      </c>
      <c r="J24" s="14">
        <f>INDEX('Expenditure Data'!$S$2:$S$53,MATCH(Data!$B24,'Expenditure Data'!$B$2:$B$53,0))</f>
        <v>1196671000</v>
      </c>
      <c r="K24" s="14">
        <f t="array" ref="K24">INDEX('Expenditure Data'!$E$2:$E$53,MATCH(Data!$B24,'Expenditure Data'!$B$2:$B$53,0))+INDEX('Expenditure Data'!$F$2:$F$53,MATCH(Data!$B24,'Expenditure Data'!$B$2:$B$53,0))+INDEX('Expenditure Data'!$G$2:$G$53,MATCH(Data!$B24,'Expenditure Data'!$B$2:$B$53,0))</f>
        <v>1192326000</v>
      </c>
      <c r="L24" s="14">
        <f t="shared" si="1"/>
        <v>4345000</v>
      </c>
      <c r="M24" s="14">
        <f>INDEX('Expenditure Data'!$T$2:$T$53,MATCH(Data!$B24,'Expenditure Data'!$B$2:$B$53,0))</f>
        <v>138347000</v>
      </c>
      <c r="N24" s="14">
        <f t="shared" si="2"/>
        <v>138347000</v>
      </c>
      <c r="O24" s="14">
        <v>0</v>
      </c>
      <c r="P24" s="14">
        <f>INDEX('Expenditure Data'!$U$2:$U$53,MATCH(Data!$B24,'Expenditure Data'!$B$2:$B$53,0))</f>
        <v>72076000</v>
      </c>
      <c r="Q24" s="14">
        <f>INDEX('Expenditure Data'!$C$2:$C$53,MATCH(Data!$B24,'Expenditure Data'!$B$2:$B$53,0))</f>
        <v>70198000</v>
      </c>
      <c r="R24" s="14">
        <f t="shared" si="3"/>
        <v>1878000</v>
      </c>
    </row>
    <row r="25" spans="1:18" x14ac:dyDescent="0.25">
      <c r="A25" s="32" t="s">
        <v>46</v>
      </c>
      <c r="B25" s="32" t="s">
        <v>47</v>
      </c>
      <c r="C25" s="33">
        <f t="array" ref="C25">INDEX([2]data!$E$2:$E$2185,MATCH(2012,IF([2]data!$C$2:$C$2185=$A25,[2]data!$A$2:$A$2185,0),0))</f>
        <v>6645303</v>
      </c>
      <c r="D25" s="14">
        <f>INDEX('Expenditure Data'!$V$2:$V$53,MATCH(Data!$B25,'Expenditure Data'!$B$2:$B$53,0))</f>
        <v>2786343000</v>
      </c>
      <c r="E25" s="14">
        <f>INDEX('Expenditure Data'!$W$2:$W$53,MATCH(Data!$B25,'Expenditure Data'!$B$2:$B$53,0))</f>
        <v>2781126000</v>
      </c>
      <c r="F25" s="14">
        <f t="shared" si="0"/>
        <v>5217000</v>
      </c>
      <c r="G25" s="14">
        <f>INDEX('Expenditure Data'!$R$2:$R$53,MATCH(Data!$B25,'Expenditure Data'!$B$2:$B$53,0))</f>
        <v>415413000</v>
      </c>
      <c r="H25" s="14">
        <f t="shared" si="4"/>
        <v>415413000</v>
      </c>
      <c r="I25" s="14">
        <v>0</v>
      </c>
      <c r="J25" s="14">
        <f>INDEX('Expenditure Data'!$S$2:$S$53,MATCH(Data!$B25,'Expenditure Data'!$B$2:$B$53,0))</f>
        <v>1027121000</v>
      </c>
      <c r="K25" s="14">
        <f t="array" ref="K25">INDEX('Expenditure Data'!$E$2:$E$53,MATCH(Data!$B25,'Expenditure Data'!$B$2:$B$53,0))+INDEX('Expenditure Data'!$F$2:$F$53,MATCH(Data!$B25,'Expenditure Data'!$B$2:$B$53,0))+INDEX('Expenditure Data'!$G$2:$G$53,MATCH(Data!$B25,'Expenditure Data'!$B$2:$B$53,0))</f>
        <v>1022109000</v>
      </c>
      <c r="L25" s="14">
        <f t="shared" si="1"/>
        <v>5012000</v>
      </c>
      <c r="M25" s="14">
        <f>INDEX('Expenditure Data'!$T$2:$T$53,MATCH(Data!$B25,'Expenditure Data'!$B$2:$B$53,0))</f>
        <v>1274473000</v>
      </c>
      <c r="N25" s="14">
        <f t="shared" si="2"/>
        <v>1274473000</v>
      </c>
      <c r="O25" s="14">
        <v>0</v>
      </c>
      <c r="P25" s="14">
        <f>INDEX('Expenditure Data'!$U$2:$U$53,MATCH(Data!$B25,'Expenditure Data'!$B$2:$B$53,0))</f>
        <v>69336000</v>
      </c>
      <c r="Q25" s="14">
        <f>INDEX('Expenditure Data'!$C$2:$C$53,MATCH(Data!$B25,'Expenditure Data'!$B$2:$B$53,0))</f>
        <v>69131000</v>
      </c>
      <c r="R25" s="14">
        <f t="shared" si="3"/>
        <v>205000</v>
      </c>
    </row>
    <row r="26" spans="1:18" x14ac:dyDescent="0.25">
      <c r="A26" s="32" t="s">
        <v>48</v>
      </c>
      <c r="B26" s="32" t="s">
        <v>49</v>
      </c>
      <c r="C26" s="33">
        <f t="array" ref="C26">INDEX([2]data!$E$2:$E$2185,MATCH(2012,IF([2]data!$C$2:$C$2185=$A26,[2]data!$A$2:$A$2185,0),0))</f>
        <v>9882519</v>
      </c>
      <c r="D26" s="14">
        <f>INDEX('Expenditure Data'!$V$2:$V$53,MATCH(Data!$B26,'Expenditure Data'!$B$2:$B$53,0))</f>
        <v>3753085000</v>
      </c>
      <c r="E26" s="14">
        <f>INDEX('Expenditure Data'!$W$2:$W$53,MATCH(Data!$B26,'Expenditure Data'!$B$2:$B$53,0))</f>
        <v>3732105000</v>
      </c>
      <c r="F26" s="14">
        <f t="shared" si="0"/>
        <v>20980000</v>
      </c>
      <c r="G26" s="14">
        <f>INDEX('Expenditure Data'!$R$2:$R$53,MATCH(Data!$B26,'Expenditure Data'!$B$2:$B$53,0))</f>
        <v>391015000</v>
      </c>
      <c r="H26" s="14">
        <f t="shared" si="4"/>
        <v>391015000</v>
      </c>
      <c r="I26" s="14">
        <v>0</v>
      </c>
      <c r="J26" s="14">
        <f>INDEX('Expenditure Data'!$S$2:$S$53,MATCH(Data!$B26,'Expenditure Data'!$B$2:$B$53,0))</f>
        <v>2153570000</v>
      </c>
      <c r="K26" s="14">
        <f t="array" ref="K26">INDEX('Expenditure Data'!$E$2:$E$53,MATCH(Data!$B26,'Expenditure Data'!$B$2:$B$53,0))+INDEX('Expenditure Data'!$F$2:$F$53,MATCH(Data!$B26,'Expenditure Data'!$B$2:$B$53,0))+INDEX('Expenditure Data'!$G$2:$G$53,MATCH(Data!$B26,'Expenditure Data'!$B$2:$B$53,0))</f>
        <v>2135126000</v>
      </c>
      <c r="L26" s="14">
        <f t="shared" si="1"/>
        <v>18444000</v>
      </c>
      <c r="M26" s="14">
        <f>INDEX('Expenditure Data'!$T$2:$T$53,MATCH(Data!$B26,'Expenditure Data'!$B$2:$B$53,0))</f>
        <v>1013349000</v>
      </c>
      <c r="N26" s="14">
        <f t="shared" si="2"/>
        <v>1013349000</v>
      </c>
      <c r="O26" s="14">
        <v>0</v>
      </c>
      <c r="P26" s="14">
        <f>INDEX('Expenditure Data'!$U$2:$U$53,MATCH(Data!$B26,'Expenditure Data'!$B$2:$B$53,0))</f>
        <v>195151000</v>
      </c>
      <c r="Q26" s="14">
        <f>INDEX('Expenditure Data'!$C$2:$C$53,MATCH(Data!$B26,'Expenditure Data'!$B$2:$B$53,0))</f>
        <v>192615000</v>
      </c>
      <c r="R26" s="14">
        <f t="shared" si="3"/>
        <v>2536000</v>
      </c>
    </row>
    <row r="27" spans="1:18" x14ac:dyDescent="0.25">
      <c r="A27" s="32" t="s">
        <v>50</v>
      </c>
      <c r="B27" s="32" t="s">
        <v>51</v>
      </c>
      <c r="C27" s="33">
        <f t="array" ref="C27">INDEX([2]data!$E$2:$E$2185,MATCH(2012,IF([2]data!$C$2:$C$2185=$A27,[2]data!$A$2:$A$2185,0),0))</f>
        <v>5379646</v>
      </c>
      <c r="D27" s="14">
        <f>INDEX('Expenditure Data'!$V$2:$V$53,MATCH(Data!$B27,'Expenditure Data'!$B$2:$B$53,0))</f>
        <v>3153936000</v>
      </c>
      <c r="E27" s="14">
        <f>INDEX('Expenditure Data'!$W$2:$W$53,MATCH(Data!$B27,'Expenditure Data'!$B$2:$B$53,0))</f>
        <v>3085806000</v>
      </c>
      <c r="F27" s="14">
        <f t="shared" si="0"/>
        <v>68130000</v>
      </c>
      <c r="G27" s="14">
        <f>INDEX('Expenditure Data'!$R$2:$R$53,MATCH(Data!$B27,'Expenditure Data'!$B$2:$B$53,0))</f>
        <v>802004000</v>
      </c>
      <c r="H27" s="14">
        <f t="shared" si="4"/>
        <v>802004000</v>
      </c>
      <c r="I27" s="14">
        <v>0</v>
      </c>
      <c r="J27" s="14">
        <f>INDEX('Expenditure Data'!$S$2:$S$53,MATCH(Data!$B27,'Expenditure Data'!$B$2:$B$53,0))</f>
        <v>1644189000</v>
      </c>
      <c r="K27" s="14">
        <f t="array" ref="K27">INDEX('Expenditure Data'!$E$2:$E$53,MATCH(Data!$B27,'Expenditure Data'!$B$2:$B$53,0))+INDEX('Expenditure Data'!$F$2:$F$53,MATCH(Data!$B27,'Expenditure Data'!$B$2:$B$53,0))+INDEX('Expenditure Data'!$G$2:$G$53,MATCH(Data!$B27,'Expenditure Data'!$B$2:$B$53,0))</f>
        <v>1576401000</v>
      </c>
      <c r="L27" s="14">
        <f t="shared" si="1"/>
        <v>67788000</v>
      </c>
      <c r="M27" s="14">
        <f>INDEX('Expenditure Data'!$T$2:$T$53,MATCH(Data!$B27,'Expenditure Data'!$B$2:$B$53,0))</f>
        <v>624006000</v>
      </c>
      <c r="N27" s="14">
        <f t="shared" si="2"/>
        <v>624006000</v>
      </c>
      <c r="O27" s="14">
        <v>0</v>
      </c>
      <c r="P27" s="14">
        <f>INDEX('Expenditure Data'!$U$2:$U$53,MATCH(Data!$B27,'Expenditure Data'!$B$2:$B$53,0))</f>
        <v>83737000</v>
      </c>
      <c r="Q27" s="14">
        <f>INDEX('Expenditure Data'!$C$2:$C$53,MATCH(Data!$B27,'Expenditure Data'!$B$2:$B$53,0))</f>
        <v>83395000</v>
      </c>
      <c r="R27" s="14">
        <f t="shared" si="3"/>
        <v>342000</v>
      </c>
    </row>
    <row r="28" spans="1:18" x14ac:dyDescent="0.25">
      <c r="A28" s="32" t="s">
        <v>52</v>
      </c>
      <c r="B28" s="32" t="s">
        <v>53</v>
      </c>
      <c r="C28" s="33">
        <f t="array" ref="C28">INDEX([2]data!$E$2:$E$2185,MATCH(2012,IF([2]data!$C$2:$C$2185=$A28,[2]data!$A$2:$A$2185,0),0))</f>
        <v>2986450</v>
      </c>
      <c r="D28" s="14">
        <f>INDEX('Expenditure Data'!$V$2:$V$53,MATCH(Data!$B28,'Expenditure Data'!$B$2:$B$53,0))</f>
        <v>624250000</v>
      </c>
      <c r="E28" s="14">
        <f>INDEX('Expenditure Data'!$W$2:$W$53,MATCH(Data!$B28,'Expenditure Data'!$B$2:$B$53,0))</f>
        <v>615368000</v>
      </c>
      <c r="F28" s="14">
        <f t="shared" si="0"/>
        <v>8882000</v>
      </c>
      <c r="G28" s="14">
        <f>INDEX('Expenditure Data'!$R$2:$R$53,MATCH(Data!$B28,'Expenditure Data'!$B$2:$B$53,0))</f>
        <v>60587000</v>
      </c>
      <c r="H28" s="14">
        <f t="shared" si="4"/>
        <v>60587000</v>
      </c>
      <c r="I28" s="14">
        <v>0</v>
      </c>
      <c r="J28" s="14">
        <f>INDEX('Expenditure Data'!$S$2:$S$53,MATCH(Data!$B28,'Expenditure Data'!$B$2:$B$53,0))</f>
        <v>480646000</v>
      </c>
      <c r="K28" s="14">
        <f t="array" ref="K28">INDEX('Expenditure Data'!$E$2:$E$53,MATCH(Data!$B28,'Expenditure Data'!$B$2:$B$53,0))+INDEX('Expenditure Data'!$F$2:$F$53,MATCH(Data!$B28,'Expenditure Data'!$B$2:$B$53,0))+INDEX('Expenditure Data'!$G$2:$G$53,MATCH(Data!$B28,'Expenditure Data'!$B$2:$B$53,0))</f>
        <v>472278000</v>
      </c>
      <c r="L28" s="14">
        <f t="shared" si="1"/>
        <v>8368000</v>
      </c>
      <c r="M28" s="14">
        <f>INDEX('Expenditure Data'!$T$2:$T$53,MATCH(Data!$B28,'Expenditure Data'!$B$2:$B$53,0))</f>
        <v>62000</v>
      </c>
      <c r="N28" s="14">
        <f t="shared" si="2"/>
        <v>62000</v>
      </c>
      <c r="O28" s="14">
        <v>0</v>
      </c>
      <c r="P28" s="14">
        <f>INDEX('Expenditure Data'!$U$2:$U$53,MATCH(Data!$B28,'Expenditure Data'!$B$2:$B$53,0))</f>
        <v>82955000</v>
      </c>
      <c r="Q28" s="14">
        <f>INDEX('Expenditure Data'!$C$2:$C$53,MATCH(Data!$B28,'Expenditure Data'!$B$2:$B$53,0))</f>
        <v>82441000</v>
      </c>
      <c r="R28" s="14">
        <f t="shared" si="3"/>
        <v>514000</v>
      </c>
    </row>
    <row r="29" spans="1:18" x14ac:dyDescent="0.25">
      <c r="A29" s="32" t="s">
        <v>54</v>
      </c>
      <c r="B29" s="32" t="s">
        <v>55</v>
      </c>
      <c r="C29" s="33">
        <f t="array" ref="C29">INDEX([2]data!$E$2:$E$2185,MATCH(2012,IF([2]data!$C$2:$C$2185=$A29,[2]data!$A$2:$A$2185,0),0))</f>
        <v>6024522</v>
      </c>
      <c r="D29" s="14">
        <f>INDEX('Expenditure Data'!$V$2:$V$53,MATCH(Data!$B29,'Expenditure Data'!$B$2:$B$53,0))</f>
        <v>1141321000</v>
      </c>
      <c r="E29" s="14">
        <f>INDEX('Expenditure Data'!$W$2:$W$53,MATCH(Data!$B29,'Expenditure Data'!$B$2:$B$53,0))</f>
        <v>1129286000</v>
      </c>
      <c r="F29" s="14">
        <f t="shared" si="0"/>
        <v>12035000</v>
      </c>
      <c r="G29" s="14">
        <f>INDEX('Expenditure Data'!$R$2:$R$53,MATCH(Data!$B29,'Expenditure Data'!$B$2:$B$53,0))</f>
        <v>123108000</v>
      </c>
      <c r="H29" s="14">
        <f t="shared" si="4"/>
        <v>123108000</v>
      </c>
      <c r="I29" s="14">
        <v>0</v>
      </c>
      <c r="J29" s="14">
        <f>INDEX('Expenditure Data'!$S$2:$S$53,MATCH(Data!$B29,'Expenditure Data'!$B$2:$B$53,0))</f>
        <v>843424000</v>
      </c>
      <c r="K29" s="14">
        <f t="array" ref="K29">INDEX('Expenditure Data'!$E$2:$E$53,MATCH(Data!$B29,'Expenditure Data'!$B$2:$B$53,0))+INDEX('Expenditure Data'!$F$2:$F$53,MATCH(Data!$B29,'Expenditure Data'!$B$2:$B$53,0))+INDEX('Expenditure Data'!$G$2:$G$53,MATCH(Data!$B29,'Expenditure Data'!$B$2:$B$53,0))</f>
        <v>831802000</v>
      </c>
      <c r="L29" s="14">
        <f t="shared" si="1"/>
        <v>11622000</v>
      </c>
      <c r="M29" s="14">
        <f>INDEX('Expenditure Data'!$T$2:$T$53,MATCH(Data!$B29,'Expenditure Data'!$B$2:$B$53,0))</f>
        <v>140944000</v>
      </c>
      <c r="N29" s="14">
        <f t="shared" si="2"/>
        <v>140944000</v>
      </c>
      <c r="O29" s="14">
        <v>0</v>
      </c>
      <c r="P29" s="14">
        <f>INDEX('Expenditure Data'!$U$2:$U$53,MATCH(Data!$B29,'Expenditure Data'!$B$2:$B$53,0))</f>
        <v>33845000</v>
      </c>
      <c r="Q29" s="14">
        <f>INDEX('Expenditure Data'!$C$2:$C$53,MATCH(Data!$B29,'Expenditure Data'!$B$2:$B$53,0))</f>
        <v>33432000</v>
      </c>
      <c r="R29" s="14">
        <f t="shared" si="3"/>
        <v>413000</v>
      </c>
    </row>
    <row r="30" spans="1:18" x14ac:dyDescent="0.25">
      <c r="A30" s="32" t="s">
        <v>56</v>
      </c>
      <c r="B30" s="32" t="s">
        <v>57</v>
      </c>
      <c r="C30" s="33">
        <f t="array" ref="C30">INDEX([2]data!$E$2:$E$2185,MATCH(2012,IF([2]data!$C$2:$C$2185=$A30,[2]data!$A$2:$A$2185,0),0))</f>
        <v>1005494</v>
      </c>
      <c r="D30" s="14">
        <f>INDEX('Expenditure Data'!$V$2:$V$53,MATCH(Data!$B30,'Expenditure Data'!$B$2:$B$53,0))</f>
        <v>363760000</v>
      </c>
      <c r="E30" s="14">
        <f>INDEX('Expenditure Data'!$W$2:$W$53,MATCH(Data!$B30,'Expenditure Data'!$B$2:$B$53,0))</f>
        <v>360258000</v>
      </c>
      <c r="F30" s="14">
        <f t="shared" si="0"/>
        <v>3502000</v>
      </c>
      <c r="G30" s="14">
        <f>INDEX('Expenditure Data'!$R$2:$R$53,MATCH(Data!$B30,'Expenditure Data'!$B$2:$B$53,0))</f>
        <v>29548000</v>
      </c>
      <c r="H30" s="14">
        <f t="shared" si="4"/>
        <v>29548000</v>
      </c>
      <c r="I30" s="14">
        <v>0</v>
      </c>
      <c r="J30" s="14">
        <f>INDEX('Expenditure Data'!$S$2:$S$53,MATCH(Data!$B30,'Expenditure Data'!$B$2:$B$53,0))</f>
        <v>289108000</v>
      </c>
      <c r="K30" s="14">
        <f t="array" ref="K30">INDEX('Expenditure Data'!$E$2:$E$53,MATCH(Data!$B30,'Expenditure Data'!$B$2:$B$53,0))+INDEX('Expenditure Data'!$F$2:$F$53,MATCH(Data!$B30,'Expenditure Data'!$B$2:$B$53,0))+INDEX('Expenditure Data'!$G$2:$G$53,MATCH(Data!$B30,'Expenditure Data'!$B$2:$B$53,0))</f>
        <v>285708000</v>
      </c>
      <c r="L30" s="14">
        <f t="shared" si="1"/>
        <v>3400000</v>
      </c>
      <c r="M30" s="14">
        <f>INDEX('Expenditure Data'!$T$2:$T$53,MATCH(Data!$B30,'Expenditure Data'!$B$2:$B$53,0))</f>
        <v>20606000</v>
      </c>
      <c r="N30" s="14">
        <f t="shared" si="2"/>
        <v>20606000</v>
      </c>
      <c r="O30" s="14">
        <v>0</v>
      </c>
      <c r="P30" s="14">
        <f>INDEX('Expenditure Data'!$U$2:$U$53,MATCH(Data!$B30,'Expenditure Data'!$B$2:$B$53,0))</f>
        <v>24498000</v>
      </c>
      <c r="Q30" s="14">
        <f>INDEX('Expenditure Data'!$C$2:$C$53,MATCH(Data!$B30,'Expenditure Data'!$B$2:$B$53,0))</f>
        <v>24396000</v>
      </c>
      <c r="R30" s="14">
        <f t="shared" si="3"/>
        <v>102000</v>
      </c>
    </row>
    <row r="31" spans="1:18" x14ac:dyDescent="0.25">
      <c r="A31" s="32" t="s">
        <v>58</v>
      </c>
      <c r="B31" s="32" t="s">
        <v>59</v>
      </c>
      <c r="C31" s="33">
        <f t="array" ref="C31">INDEX([2]data!$E$2:$E$2185,MATCH(2012,IF([2]data!$C$2:$C$2185=$A31,[2]data!$A$2:$A$2185,0),0))</f>
        <v>1855350</v>
      </c>
      <c r="D31" s="14">
        <f>INDEX('Expenditure Data'!$V$2:$V$53,MATCH(Data!$B31,'Expenditure Data'!$B$2:$B$53,0))</f>
        <v>977842000</v>
      </c>
      <c r="E31" s="14">
        <f>INDEX('Expenditure Data'!$W$2:$W$53,MATCH(Data!$B31,'Expenditure Data'!$B$2:$B$53,0))</f>
        <v>973401000</v>
      </c>
      <c r="F31" s="14">
        <f t="shared" si="0"/>
        <v>4441000</v>
      </c>
      <c r="G31" s="14">
        <f>INDEX('Expenditure Data'!$R$2:$R$53,MATCH(Data!$B31,'Expenditure Data'!$B$2:$B$53,0))</f>
        <v>35411000</v>
      </c>
      <c r="H31" s="14">
        <f t="shared" si="4"/>
        <v>35411000</v>
      </c>
      <c r="I31" s="14">
        <v>0</v>
      </c>
      <c r="J31" s="14">
        <f>INDEX('Expenditure Data'!$S$2:$S$53,MATCH(Data!$B31,'Expenditure Data'!$B$2:$B$53,0))</f>
        <v>750596000</v>
      </c>
      <c r="K31" s="14">
        <f t="array" ref="K31">INDEX('Expenditure Data'!$E$2:$E$53,MATCH(Data!$B31,'Expenditure Data'!$B$2:$B$53,0))+INDEX('Expenditure Data'!$F$2:$F$53,MATCH(Data!$B31,'Expenditure Data'!$B$2:$B$53,0))+INDEX('Expenditure Data'!$G$2:$G$53,MATCH(Data!$B31,'Expenditure Data'!$B$2:$B$53,0))</f>
        <v>746386000</v>
      </c>
      <c r="L31" s="14">
        <f t="shared" si="1"/>
        <v>4210000</v>
      </c>
      <c r="M31" s="14">
        <f>INDEX('Expenditure Data'!$T$2:$T$53,MATCH(Data!$B31,'Expenditure Data'!$B$2:$B$53,0))</f>
        <v>147154000</v>
      </c>
      <c r="N31" s="14">
        <f t="shared" si="2"/>
        <v>147154000</v>
      </c>
      <c r="O31" s="14">
        <v>0</v>
      </c>
      <c r="P31" s="14">
        <f>INDEX('Expenditure Data'!$U$2:$U$53,MATCH(Data!$B31,'Expenditure Data'!$B$2:$B$53,0))</f>
        <v>44681000</v>
      </c>
      <c r="Q31" s="14">
        <f>INDEX('Expenditure Data'!$C$2:$C$53,MATCH(Data!$B31,'Expenditure Data'!$B$2:$B$53,0))</f>
        <v>44450000</v>
      </c>
      <c r="R31" s="14">
        <f t="shared" si="3"/>
        <v>231000</v>
      </c>
    </row>
    <row r="32" spans="1:18" x14ac:dyDescent="0.25">
      <c r="A32" s="32" t="s">
        <v>60</v>
      </c>
      <c r="B32" s="32" t="s">
        <v>61</v>
      </c>
      <c r="C32" s="33">
        <f t="array" ref="C32">INDEX([2]data!$E$2:$E$2185,MATCH(2012,IF([2]data!$C$2:$C$2185=$A32,[2]data!$A$2:$A$2185,0),0))</f>
        <v>2754354</v>
      </c>
      <c r="D32" s="14">
        <f>INDEX('Expenditure Data'!$V$2:$V$53,MATCH(Data!$B32,'Expenditure Data'!$B$2:$B$53,0))</f>
        <v>789137000</v>
      </c>
      <c r="E32" s="14">
        <f>INDEX('Expenditure Data'!$W$2:$W$53,MATCH(Data!$B32,'Expenditure Data'!$B$2:$B$53,0))</f>
        <v>785886000</v>
      </c>
      <c r="F32" s="14">
        <f t="shared" si="0"/>
        <v>3251000</v>
      </c>
      <c r="G32" s="14">
        <f>INDEX('Expenditure Data'!$R$2:$R$53,MATCH(Data!$B32,'Expenditure Data'!$B$2:$B$53,0))</f>
        <v>52793000</v>
      </c>
      <c r="H32" s="14">
        <f t="shared" si="4"/>
        <v>52793000</v>
      </c>
      <c r="I32" s="14">
        <v>0</v>
      </c>
      <c r="J32" s="14">
        <f>INDEX('Expenditure Data'!$S$2:$S$53,MATCH(Data!$B32,'Expenditure Data'!$B$2:$B$53,0))</f>
        <v>594406000</v>
      </c>
      <c r="K32" s="14">
        <f t="array" ref="K32">INDEX('Expenditure Data'!$E$2:$E$53,MATCH(Data!$B32,'Expenditure Data'!$B$2:$B$53,0))+INDEX('Expenditure Data'!$F$2:$F$53,MATCH(Data!$B32,'Expenditure Data'!$B$2:$B$53,0))+INDEX('Expenditure Data'!$G$2:$G$53,MATCH(Data!$B32,'Expenditure Data'!$B$2:$B$53,0))</f>
        <v>592480000</v>
      </c>
      <c r="L32" s="14">
        <f t="shared" si="1"/>
        <v>1926000</v>
      </c>
      <c r="M32" s="14">
        <f>INDEX('Expenditure Data'!$T$2:$T$53,MATCH(Data!$B32,'Expenditure Data'!$B$2:$B$53,0))</f>
        <v>58471000</v>
      </c>
      <c r="N32" s="14">
        <f t="shared" si="2"/>
        <v>58471000</v>
      </c>
      <c r="O32" s="14">
        <v>0</v>
      </c>
      <c r="P32" s="14">
        <f>INDEX('Expenditure Data'!$U$2:$U$53,MATCH(Data!$B32,'Expenditure Data'!$B$2:$B$53,0))</f>
        <v>83467000</v>
      </c>
      <c r="Q32" s="14">
        <f>INDEX('Expenditure Data'!$C$2:$C$53,MATCH(Data!$B32,'Expenditure Data'!$B$2:$B$53,0))</f>
        <v>82142000</v>
      </c>
      <c r="R32" s="14">
        <f t="shared" si="3"/>
        <v>1325000</v>
      </c>
    </row>
    <row r="33" spans="1:18" x14ac:dyDescent="0.25">
      <c r="A33" s="32" t="s">
        <v>62</v>
      </c>
      <c r="B33" s="32" t="s">
        <v>63</v>
      </c>
      <c r="C33" s="33">
        <f t="array" ref="C33">INDEX([2]data!$E$2:$E$2185,MATCH(2012,IF([2]data!$C$2:$C$2185=$A33,[2]data!$A$2:$A$2185,0),0))</f>
        <v>1321617</v>
      </c>
      <c r="D33" s="14">
        <f>INDEX('Expenditure Data'!$V$2:$V$53,MATCH(Data!$B33,'Expenditure Data'!$B$2:$B$53,0))</f>
        <v>788114000</v>
      </c>
      <c r="E33" s="14">
        <f>INDEX('Expenditure Data'!$W$2:$W$53,MATCH(Data!$B33,'Expenditure Data'!$B$2:$B$53,0))</f>
        <v>779251000</v>
      </c>
      <c r="F33" s="14">
        <f t="shared" si="0"/>
        <v>8863000</v>
      </c>
      <c r="G33" s="14">
        <f>INDEX('Expenditure Data'!$R$2:$R$53,MATCH(Data!$B33,'Expenditure Data'!$B$2:$B$53,0))</f>
        <v>61906000</v>
      </c>
      <c r="H33" s="14">
        <f t="shared" si="4"/>
        <v>61906000</v>
      </c>
      <c r="I33" s="14">
        <v>0</v>
      </c>
      <c r="J33" s="14">
        <f>INDEX('Expenditure Data'!$S$2:$S$53,MATCH(Data!$B33,'Expenditure Data'!$B$2:$B$53,0))</f>
        <v>448437000</v>
      </c>
      <c r="K33" s="14">
        <f t="array" ref="K33">INDEX('Expenditure Data'!$E$2:$E$53,MATCH(Data!$B33,'Expenditure Data'!$B$2:$B$53,0))+INDEX('Expenditure Data'!$F$2:$F$53,MATCH(Data!$B33,'Expenditure Data'!$B$2:$B$53,0))+INDEX('Expenditure Data'!$G$2:$G$53,MATCH(Data!$B33,'Expenditure Data'!$B$2:$B$53,0))</f>
        <v>442253000</v>
      </c>
      <c r="L33" s="14">
        <f t="shared" si="1"/>
        <v>6184000</v>
      </c>
      <c r="M33" s="14">
        <f>INDEX('Expenditure Data'!$T$2:$T$53,MATCH(Data!$B33,'Expenditure Data'!$B$2:$B$53,0))</f>
        <v>239782000</v>
      </c>
      <c r="N33" s="14">
        <f t="shared" si="2"/>
        <v>239782000</v>
      </c>
      <c r="O33" s="14">
        <v>0</v>
      </c>
      <c r="P33" s="14">
        <f>INDEX('Expenditure Data'!$U$2:$U$53,MATCH(Data!$B33,'Expenditure Data'!$B$2:$B$53,0))</f>
        <v>37989000</v>
      </c>
      <c r="Q33" s="14">
        <f>INDEX('Expenditure Data'!$C$2:$C$53,MATCH(Data!$B33,'Expenditure Data'!$B$2:$B$53,0))</f>
        <v>35310000</v>
      </c>
      <c r="R33" s="14">
        <f t="shared" si="3"/>
        <v>2679000</v>
      </c>
    </row>
    <row r="34" spans="1:18" x14ac:dyDescent="0.25">
      <c r="A34" s="32" t="s">
        <v>64</v>
      </c>
      <c r="B34" s="32" t="s">
        <v>65</v>
      </c>
      <c r="C34" s="33">
        <f t="array" ref="C34">INDEX([2]data!$E$2:$E$2185,MATCH(2012,IF([2]data!$C$2:$C$2185=$A34,[2]data!$A$2:$A$2185,0),0))</f>
        <v>8867749</v>
      </c>
      <c r="D34" s="14">
        <f>INDEX('Expenditure Data'!$V$2:$V$53,MATCH(Data!$B34,'Expenditure Data'!$B$2:$B$53,0))</f>
        <v>3841285000</v>
      </c>
      <c r="E34" s="14">
        <f>INDEX('Expenditure Data'!$W$2:$W$53,MATCH(Data!$B34,'Expenditure Data'!$B$2:$B$53,0))</f>
        <v>3811495000</v>
      </c>
      <c r="F34" s="14">
        <f t="shared" si="0"/>
        <v>29790000</v>
      </c>
      <c r="G34" s="14">
        <f>INDEX('Expenditure Data'!$R$2:$R$53,MATCH(Data!$B34,'Expenditure Data'!$B$2:$B$53,0))</f>
        <v>806444000</v>
      </c>
      <c r="H34" s="14">
        <f t="shared" si="4"/>
        <v>806444000</v>
      </c>
      <c r="I34" s="14">
        <v>0</v>
      </c>
      <c r="J34" s="14">
        <f>INDEX('Expenditure Data'!$S$2:$S$53,MATCH(Data!$B34,'Expenditure Data'!$B$2:$B$53,0))</f>
        <v>1683176000</v>
      </c>
      <c r="K34" s="14">
        <f t="array" ref="K34">INDEX('Expenditure Data'!$E$2:$E$53,MATCH(Data!$B34,'Expenditure Data'!$B$2:$B$53,0))+INDEX('Expenditure Data'!$F$2:$F$53,MATCH(Data!$B34,'Expenditure Data'!$B$2:$B$53,0))+INDEX('Expenditure Data'!$G$2:$G$53,MATCH(Data!$B34,'Expenditure Data'!$B$2:$B$53,0))</f>
        <v>1655365000</v>
      </c>
      <c r="L34" s="14">
        <f t="shared" si="1"/>
        <v>27811000</v>
      </c>
      <c r="M34" s="14">
        <f>INDEX('Expenditure Data'!$T$2:$T$53,MATCH(Data!$B34,'Expenditure Data'!$B$2:$B$53,0))</f>
        <v>1171221000</v>
      </c>
      <c r="N34" s="14">
        <f t="shared" si="2"/>
        <v>1171221000</v>
      </c>
      <c r="O34" s="14">
        <v>0</v>
      </c>
      <c r="P34" s="14">
        <f>INDEX('Expenditure Data'!$U$2:$U$53,MATCH(Data!$B34,'Expenditure Data'!$B$2:$B$53,0))</f>
        <v>180444000</v>
      </c>
      <c r="Q34" s="14">
        <f>INDEX('Expenditure Data'!$C$2:$C$53,MATCH(Data!$B34,'Expenditure Data'!$B$2:$B$53,0))</f>
        <v>178465000</v>
      </c>
      <c r="R34" s="14">
        <f t="shared" si="3"/>
        <v>1979000</v>
      </c>
    </row>
    <row r="35" spans="1:18" x14ac:dyDescent="0.25">
      <c r="A35" s="32" t="s">
        <v>66</v>
      </c>
      <c r="B35" s="32" t="s">
        <v>67</v>
      </c>
      <c r="C35" s="33">
        <f t="array" ref="C35">INDEX([2]data!$E$2:$E$2185,MATCH(2012,IF([2]data!$C$2:$C$2185=$A35,[2]data!$A$2:$A$2185,0),0))</f>
        <v>2083540</v>
      </c>
      <c r="D35" s="14">
        <f>INDEX('Expenditure Data'!$V$2:$V$53,MATCH(Data!$B35,'Expenditure Data'!$B$2:$B$53,0))</f>
        <v>514624000</v>
      </c>
      <c r="E35" s="14">
        <f>INDEX('Expenditure Data'!$W$2:$W$53,MATCH(Data!$B35,'Expenditure Data'!$B$2:$B$53,0))</f>
        <v>510862000</v>
      </c>
      <c r="F35" s="14">
        <f t="shared" si="0"/>
        <v>3762000</v>
      </c>
      <c r="G35" s="14">
        <f>INDEX('Expenditure Data'!$R$2:$R$53,MATCH(Data!$B35,'Expenditure Data'!$B$2:$B$53,0))</f>
        <v>77488000</v>
      </c>
      <c r="H35" s="14">
        <f t="shared" si="4"/>
        <v>77488000</v>
      </c>
      <c r="I35" s="14">
        <v>0</v>
      </c>
      <c r="J35" s="14">
        <f>INDEX('Expenditure Data'!$S$2:$S$53,MATCH(Data!$B35,'Expenditure Data'!$B$2:$B$53,0))</f>
        <v>295374000</v>
      </c>
      <c r="K35" s="14">
        <f t="array" ref="K35">INDEX('Expenditure Data'!$E$2:$E$53,MATCH(Data!$B35,'Expenditure Data'!$B$2:$B$53,0))+INDEX('Expenditure Data'!$F$2:$F$53,MATCH(Data!$B35,'Expenditure Data'!$B$2:$B$53,0))+INDEX('Expenditure Data'!$G$2:$G$53,MATCH(Data!$B35,'Expenditure Data'!$B$2:$B$53,0))</f>
        <v>291612000</v>
      </c>
      <c r="L35" s="14">
        <f t="shared" si="1"/>
        <v>3762000</v>
      </c>
      <c r="M35" s="14">
        <f>INDEX('Expenditure Data'!$T$2:$T$53,MATCH(Data!$B35,'Expenditure Data'!$B$2:$B$53,0))</f>
        <v>131097000</v>
      </c>
      <c r="N35" s="14">
        <f t="shared" si="2"/>
        <v>131097000</v>
      </c>
      <c r="O35" s="14">
        <v>0</v>
      </c>
      <c r="P35" s="14">
        <f>INDEX('Expenditure Data'!$U$2:$U$53,MATCH(Data!$B35,'Expenditure Data'!$B$2:$B$53,0))</f>
        <v>10665000</v>
      </c>
      <c r="Q35" s="14">
        <f>INDEX('Expenditure Data'!$C$2:$C$53,MATCH(Data!$B35,'Expenditure Data'!$B$2:$B$53,0))</f>
        <v>10665000</v>
      </c>
      <c r="R35" s="14">
        <f t="shared" si="3"/>
        <v>0</v>
      </c>
    </row>
    <row r="36" spans="1:18" x14ac:dyDescent="0.25">
      <c r="A36" s="32" t="s">
        <v>68</v>
      </c>
      <c r="B36" s="32" t="s">
        <v>69</v>
      </c>
      <c r="C36" s="33">
        <f t="array" ref="C36">INDEX([2]data!$E$2:$E$2185,MATCH(2012,IF([2]data!$C$2:$C$2185=$A36,[2]data!$A$2:$A$2185,0),0))</f>
        <v>19576125</v>
      </c>
      <c r="D36" s="14">
        <f>INDEX('Expenditure Data'!$V$2:$V$53,MATCH(Data!$B36,'Expenditure Data'!$B$2:$B$53,0))</f>
        <v>12672953000</v>
      </c>
      <c r="E36" s="14">
        <f>INDEX('Expenditure Data'!$W$2:$W$53,MATCH(Data!$B36,'Expenditure Data'!$B$2:$B$53,0))</f>
        <v>12554948000</v>
      </c>
      <c r="F36" s="14">
        <f t="shared" si="0"/>
        <v>118005000</v>
      </c>
      <c r="G36" s="14">
        <f>INDEX('Expenditure Data'!$R$2:$R$53,MATCH(Data!$B36,'Expenditure Data'!$B$2:$B$53,0))</f>
        <v>2367475000</v>
      </c>
      <c r="H36" s="14">
        <f t="shared" si="4"/>
        <v>2367475000</v>
      </c>
      <c r="I36" s="14">
        <v>0</v>
      </c>
      <c r="J36" s="14">
        <f>INDEX('Expenditure Data'!$S$2:$S$53,MATCH(Data!$B36,'Expenditure Data'!$B$2:$B$53,0))</f>
        <v>9450609000</v>
      </c>
      <c r="K36" s="14">
        <f t="array" ref="K36">INDEX('Expenditure Data'!$E$2:$E$53,MATCH(Data!$B36,'Expenditure Data'!$B$2:$B$53,0))+INDEX('Expenditure Data'!$F$2:$F$53,MATCH(Data!$B36,'Expenditure Data'!$B$2:$B$53,0))+INDEX('Expenditure Data'!$G$2:$G$53,MATCH(Data!$B36,'Expenditure Data'!$B$2:$B$53,0))</f>
        <v>9335888000</v>
      </c>
      <c r="L36" s="14">
        <f t="shared" si="1"/>
        <v>114721000</v>
      </c>
      <c r="M36" s="14">
        <f>INDEX('Expenditure Data'!$T$2:$T$53,MATCH(Data!$B36,'Expenditure Data'!$B$2:$B$53,0))</f>
        <v>474691000</v>
      </c>
      <c r="N36" s="14">
        <f t="shared" si="2"/>
        <v>474691000</v>
      </c>
      <c r="O36" s="14">
        <v>0</v>
      </c>
      <c r="P36" s="14">
        <f>INDEX('Expenditure Data'!$U$2:$U$53,MATCH(Data!$B36,'Expenditure Data'!$B$2:$B$53,0))</f>
        <v>380178000</v>
      </c>
      <c r="Q36" s="14">
        <f>INDEX('Expenditure Data'!$C$2:$C$53,MATCH(Data!$B36,'Expenditure Data'!$B$2:$B$53,0))</f>
        <v>376894000</v>
      </c>
      <c r="R36" s="14">
        <f t="shared" si="3"/>
        <v>3284000</v>
      </c>
    </row>
    <row r="37" spans="1:18" x14ac:dyDescent="0.25">
      <c r="A37" s="32" t="s">
        <v>70</v>
      </c>
      <c r="B37" s="32" t="s">
        <v>71</v>
      </c>
      <c r="C37" s="33">
        <f t="array" ref="C37">INDEX([2]data!$E$2:$E$2185,MATCH(2012,IF([2]data!$C$2:$C$2185=$A37,[2]data!$A$2:$A$2185,0),0))</f>
        <v>9748364</v>
      </c>
      <c r="D37" s="14">
        <f>INDEX('Expenditure Data'!$V$2:$V$53,MATCH(Data!$B37,'Expenditure Data'!$B$2:$B$53,0))</f>
        <v>2360735000</v>
      </c>
      <c r="E37" s="14">
        <f>INDEX('Expenditure Data'!$W$2:$W$53,MATCH(Data!$B37,'Expenditure Data'!$B$2:$B$53,0))</f>
        <v>2311440000</v>
      </c>
      <c r="F37" s="14">
        <f t="shared" si="0"/>
        <v>49295000</v>
      </c>
      <c r="G37" s="14">
        <f>INDEX('Expenditure Data'!$R$2:$R$53,MATCH(Data!$B37,'Expenditure Data'!$B$2:$B$53,0))</f>
        <v>495501000</v>
      </c>
      <c r="H37" s="14">
        <f t="shared" si="4"/>
        <v>495501000</v>
      </c>
      <c r="I37" s="14">
        <v>0</v>
      </c>
      <c r="J37" s="14">
        <f>INDEX('Expenditure Data'!$S$2:$S$53,MATCH(Data!$B37,'Expenditure Data'!$B$2:$B$53,0))</f>
        <v>1488849000</v>
      </c>
      <c r="K37" s="14">
        <f t="array" ref="K37">INDEX('Expenditure Data'!$E$2:$E$53,MATCH(Data!$B37,'Expenditure Data'!$B$2:$B$53,0))+INDEX('Expenditure Data'!$F$2:$F$53,MATCH(Data!$B37,'Expenditure Data'!$B$2:$B$53,0))+INDEX('Expenditure Data'!$G$2:$G$53,MATCH(Data!$B37,'Expenditure Data'!$B$2:$B$53,0))</f>
        <v>1443672000</v>
      </c>
      <c r="L37" s="14">
        <f t="shared" si="1"/>
        <v>45177000</v>
      </c>
      <c r="M37" s="14">
        <f>INDEX('Expenditure Data'!$T$2:$T$53,MATCH(Data!$B37,'Expenditure Data'!$B$2:$B$53,0))</f>
        <v>193386000</v>
      </c>
      <c r="N37" s="14">
        <f t="shared" si="2"/>
        <v>193386000</v>
      </c>
      <c r="O37" s="14">
        <v>0</v>
      </c>
      <c r="P37" s="14">
        <f>INDEX('Expenditure Data'!$U$2:$U$53,MATCH(Data!$B37,'Expenditure Data'!$B$2:$B$53,0))</f>
        <v>182999000</v>
      </c>
      <c r="Q37" s="14">
        <f>INDEX('Expenditure Data'!$C$2:$C$53,MATCH(Data!$B37,'Expenditure Data'!$B$2:$B$53,0))</f>
        <v>178881000</v>
      </c>
      <c r="R37" s="14">
        <f t="shared" si="3"/>
        <v>4118000</v>
      </c>
    </row>
    <row r="38" spans="1:18" x14ac:dyDescent="0.25">
      <c r="A38" s="32" t="s">
        <v>72</v>
      </c>
      <c r="B38" s="32" t="s">
        <v>73</v>
      </c>
      <c r="C38" s="33">
        <f t="array" ref="C38">INDEX([2]data!$E$2:$E$2185,MATCH(2012,IF([2]data!$C$2:$C$2185=$A38,[2]data!$A$2:$A$2185,0),0))</f>
        <v>701345</v>
      </c>
      <c r="D38" s="14">
        <f>INDEX('Expenditure Data'!$V$2:$V$53,MATCH(Data!$B38,'Expenditure Data'!$B$2:$B$53,0))</f>
        <v>279949000</v>
      </c>
      <c r="E38" s="14">
        <f>INDEX('Expenditure Data'!$W$2:$W$53,MATCH(Data!$B38,'Expenditure Data'!$B$2:$B$53,0))</f>
        <v>278180000</v>
      </c>
      <c r="F38" s="14">
        <f t="shared" si="0"/>
        <v>1769000</v>
      </c>
      <c r="G38" s="14">
        <f>INDEX('Expenditure Data'!$R$2:$R$53,MATCH(Data!$B38,'Expenditure Data'!$B$2:$B$53,0))</f>
        <v>115463000</v>
      </c>
      <c r="H38" s="14">
        <f t="shared" si="4"/>
        <v>115463000</v>
      </c>
      <c r="I38" s="14">
        <v>0</v>
      </c>
      <c r="J38" s="14">
        <f>INDEX('Expenditure Data'!$S$2:$S$53,MATCH(Data!$B38,'Expenditure Data'!$B$2:$B$53,0))</f>
        <v>147965000</v>
      </c>
      <c r="K38" s="14">
        <f t="array" ref="K38">INDEX('Expenditure Data'!$E$2:$E$53,MATCH(Data!$B38,'Expenditure Data'!$B$2:$B$53,0))+INDEX('Expenditure Data'!$F$2:$F$53,MATCH(Data!$B38,'Expenditure Data'!$B$2:$B$53,0))+INDEX('Expenditure Data'!$G$2:$G$53,MATCH(Data!$B38,'Expenditure Data'!$B$2:$B$53,0))</f>
        <v>146201000</v>
      </c>
      <c r="L38" s="14">
        <f t="shared" si="1"/>
        <v>1764000</v>
      </c>
      <c r="M38" s="14">
        <f>INDEX('Expenditure Data'!$T$2:$T$53,MATCH(Data!$B38,'Expenditure Data'!$B$2:$B$53,0))</f>
        <v>8361000</v>
      </c>
      <c r="N38" s="14">
        <f t="shared" si="2"/>
        <v>8361000</v>
      </c>
      <c r="O38" s="14">
        <v>0</v>
      </c>
      <c r="P38" s="14">
        <f>INDEX('Expenditure Data'!$U$2:$U$53,MATCH(Data!$B38,'Expenditure Data'!$B$2:$B$53,0))</f>
        <v>8160000</v>
      </c>
      <c r="Q38" s="14">
        <f>INDEX('Expenditure Data'!$C$2:$C$53,MATCH(Data!$B38,'Expenditure Data'!$B$2:$B$53,0))</f>
        <v>8155000</v>
      </c>
      <c r="R38" s="14">
        <f t="shared" si="3"/>
        <v>5000</v>
      </c>
    </row>
    <row r="39" spans="1:18" x14ac:dyDescent="0.25">
      <c r="A39" s="32" t="s">
        <v>74</v>
      </c>
      <c r="B39" s="32" t="s">
        <v>75</v>
      </c>
      <c r="C39" s="33">
        <f t="array" ref="C39">INDEX([2]data!$E$2:$E$2185,MATCH(2012,IF([2]data!$C$2:$C$2185=$A39,[2]data!$A$2:$A$2185,0),0))</f>
        <v>11553031</v>
      </c>
      <c r="D39" s="14">
        <f>INDEX('Expenditure Data'!$V$2:$V$53,MATCH(Data!$B39,'Expenditure Data'!$B$2:$B$53,0))</f>
        <v>5200235000</v>
      </c>
      <c r="E39" s="14">
        <f>INDEX('Expenditure Data'!$W$2:$W$53,MATCH(Data!$B39,'Expenditure Data'!$B$2:$B$53,0))</f>
        <v>5172905000</v>
      </c>
      <c r="F39" s="14">
        <f t="shared" si="0"/>
        <v>27330000</v>
      </c>
      <c r="G39" s="14">
        <f>INDEX('Expenditure Data'!$R$2:$R$53,MATCH(Data!$B39,'Expenditure Data'!$B$2:$B$53,0))</f>
        <v>1001634000</v>
      </c>
      <c r="H39" s="14">
        <f t="shared" si="4"/>
        <v>1001634000</v>
      </c>
      <c r="I39" s="14">
        <v>0</v>
      </c>
      <c r="J39" s="14">
        <f>INDEX('Expenditure Data'!$S$2:$S$53,MATCH(Data!$B39,'Expenditure Data'!$B$2:$B$53,0))</f>
        <v>3533825000</v>
      </c>
      <c r="K39" s="14">
        <f t="array" ref="K39">INDEX('Expenditure Data'!$E$2:$E$53,MATCH(Data!$B39,'Expenditure Data'!$B$2:$B$53,0))+INDEX('Expenditure Data'!$F$2:$F$53,MATCH(Data!$B39,'Expenditure Data'!$B$2:$B$53,0))+INDEX('Expenditure Data'!$G$2:$G$53,MATCH(Data!$B39,'Expenditure Data'!$B$2:$B$53,0))</f>
        <v>3509432000</v>
      </c>
      <c r="L39" s="14">
        <f t="shared" si="1"/>
        <v>24393000</v>
      </c>
      <c r="M39" s="14">
        <f>INDEX('Expenditure Data'!$T$2:$T$53,MATCH(Data!$B39,'Expenditure Data'!$B$2:$B$53,0))</f>
        <v>329249000</v>
      </c>
      <c r="N39" s="14">
        <f t="shared" si="2"/>
        <v>329249000</v>
      </c>
      <c r="O39" s="14">
        <v>0</v>
      </c>
      <c r="P39" s="14">
        <f>INDEX('Expenditure Data'!$U$2:$U$53,MATCH(Data!$B39,'Expenditure Data'!$B$2:$B$53,0))</f>
        <v>335527000</v>
      </c>
      <c r="Q39" s="14">
        <f>INDEX('Expenditure Data'!$C$2:$C$53,MATCH(Data!$B39,'Expenditure Data'!$B$2:$B$53,0))</f>
        <v>332590000</v>
      </c>
      <c r="R39" s="14">
        <f t="shared" si="3"/>
        <v>2937000</v>
      </c>
    </row>
    <row r="40" spans="1:18" x14ac:dyDescent="0.25">
      <c r="A40" s="32" t="s">
        <v>76</v>
      </c>
      <c r="B40" s="32" t="s">
        <v>77</v>
      </c>
      <c r="C40" s="33">
        <f t="array" ref="C40">INDEX([2]data!$E$2:$E$2185,MATCH(2012,IF([2]data!$C$2:$C$2185=$A40,[2]data!$A$2:$A$2185,0),0))</f>
        <v>3815780</v>
      </c>
      <c r="D40" s="14">
        <f>INDEX('Expenditure Data'!$V$2:$V$53,MATCH(Data!$B40,'Expenditure Data'!$B$2:$B$53,0))</f>
        <v>1023468000</v>
      </c>
      <c r="E40" s="14">
        <f>INDEX('Expenditure Data'!$W$2:$W$53,MATCH(Data!$B40,'Expenditure Data'!$B$2:$B$53,0))</f>
        <v>1012855000</v>
      </c>
      <c r="F40" s="14">
        <f t="shared" si="0"/>
        <v>10613000</v>
      </c>
      <c r="G40" s="14">
        <f>INDEX('Expenditure Data'!$R$2:$R$53,MATCH(Data!$B40,'Expenditure Data'!$B$2:$B$53,0))</f>
        <v>110546000</v>
      </c>
      <c r="H40" s="14">
        <f t="shared" si="4"/>
        <v>110546000</v>
      </c>
      <c r="I40" s="14">
        <v>0</v>
      </c>
      <c r="J40" s="14">
        <f>INDEX('Expenditure Data'!$S$2:$S$53,MATCH(Data!$B40,'Expenditure Data'!$B$2:$B$53,0))</f>
        <v>823350000</v>
      </c>
      <c r="K40" s="14">
        <f t="array" ref="K40">INDEX('Expenditure Data'!$E$2:$E$53,MATCH(Data!$B40,'Expenditure Data'!$B$2:$B$53,0))+INDEX('Expenditure Data'!$F$2:$F$53,MATCH(Data!$B40,'Expenditure Data'!$B$2:$B$53,0))+INDEX('Expenditure Data'!$G$2:$G$53,MATCH(Data!$B40,'Expenditure Data'!$B$2:$B$53,0))</f>
        <v>814934000</v>
      </c>
      <c r="L40" s="14">
        <f t="shared" si="1"/>
        <v>8416000</v>
      </c>
      <c r="M40" s="14">
        <f>INDEX('Expenditure Data'!$T$2:$T$53,MATCH(Data!$B40,'Expenditure Data'!$B$2:$B$53,0))</f>
        <v>13012000</v>
      </c>
      <c r="N40" s="14">
        <f t="shared" si="2"/>
        <v>13012000</v>
      </c>
      <c r="O40" s="14">
        <v>0</v>
      </c>
      <c r="P40" s="14">
        <f>INDEX('Expenditure Data'!$U$2:$U$53,MATCH(Data!$B40,'Expenditure Data'!$B$2:$B$53,0))</f>
        <v>76560000</v>
      </c>
      <c r="Q40" s="14">
        <f>INDEX('Expenditure Data'!$C$2:$C$53,MATCH(Data!$B40,'Expenditure Data'!$B$2:$B$53,0))</f>
        <v>74363000</v>
      </c>
      <c r="R40" s="14">
        <f t="shared" si="3"/>
        <v>2197000</v>
      </c>
    </row>
    <row r="41" spans="1:18" x14ac:dyDescent="0.25">
      <c r="A41" s="32" t="s">
        <v>78</v>
      </c>
      <c r="B41" s="32" t="s">
        <v>79</v>
      </c>
      <c r="C41" s="33">
        <f t="array" ref="C41">INDEX([2]data!$E$2:$E$2185,MATCH(2012,IF([2]data!$C$2:$C$2185=$A41,[2]data!$A$2:$A$2185,0),0))</f>
        <v>3899801</v>
      </c>
      <c r="D41" s="14">
        <f>INDEX('Expenditure Data'!$V$2:$V$53,MATCH(Data!$B41,'Expenditure Data'!$B$2:$B$53,0))</f>
        <v>1571702000</v>
      </c>
      <c r="E41" s="14">
        <f>INDEX('Expenditure Data'!$W$2:$W$53,MATCH(Data!$B41,'Expenditure Data'!$B$2:$B$53,0))</f>
        <v>1564972000</v>
      </c>
      <c r="F41" s="14">
        <f t="shared" si="0"/>
        <v>6730000</v>
      </c>
      <c r="G41" s="14">
        <f>INDEX('Expenditure Data'!$R$2:$R$53,MATCH(Data!$B41,'Expenditure Data'!$B$2:$B$53,0))</f>
        <v>324107000</v>
      </c>
      <c r="H41" s="14">
        <f t="shared" si="4"/>
        <v>324107000</v>
      </c>
      <c r="I41" s="14">
        <v>0</v>
      </c>
      <c r="J41" s="14">
        <f>INDEX('Expenditure Data'!$S$2:$S$53,MATCH(Data!$B41,'Expenditure Data'!$B$2:$B$53,0))</f>
        <v>1071535000</v>
      </c>
      <c r="K41" s="14">
        <f t="array" ref="K41">INDEX('Expenditure Data'!$E$2:$E$53,MATCH(Data!$B41,'Expenditure Data'!$B$2:$B$53,0))+INDEX('Expenditure Data'!$F$2:$F$53,MATCH(Data!$B41,'Expenditure Data'!$B$2:$B$53,0))+INDEX('Expenditure Data'!$G$2:$G$53,MATCH(Data!$B41,'Expenditure Data'!$B$2:$B$53,0))</f>
        <v>1065092000</v>
      </c>
      <c r="L41" s="14">
        <f t="shared" si="1"/>
        <v>6443000</v>
      </c>
      <c r="M41" s="14">
        <f>INDEX('Expenditure Data'!$T$2:$T$53,MATCH(Data!$B41,'Expenditure Data'!$B$2:$B$53,0))</f>
        <v>109797000</v>
      </c>
      <c r="N41" s="14">
        <f t="shared" si="2"/>
        <v>109797000</v>
      </c>
      <c r="O41" s="14">
        <v>0</v>
      </c>
      <c r="P41" s="14">
        <f>INDEX('Expenditure Data'!$U$2:$U$53,MATCH(Data!$B41,'Expenditure Data'!$B$2:$B$53,0))</f>
        <v>66263000</v>
      </c>
      <c r="Q41" s="14">
        <f>INDEX('Expenditure Data'!$C$2:$C$53,MATCH(Data!$B41,'Expenditure Data'!$B$2:$B$53,0))</f>
        <v>65976000</v>
      </c>
      <c r="R41" s="14">
        <f t="shared" si="3"/>
        <v>287000</v>
      </c>
    </row>
    <row r="42" spans="1:18" x14ac:dyDescent="0.25">
      <c r="A42" s="32" t="s">
        <v>80</v>
      </c>
      <c r="B42" s="32" t="s">
        <v>81</v>
      </c>
      <c r="C42" s="33">
        <f t="array" ref="C42">INDEX([2]data!$E$2:$E$2185,MATCH(2012,IF([2]data!$C$2:$C$2185=$A42,[2]data!$A$2:$A$2185,0),0))</f>
        <v>12764475</v>
      </c>
      <c r="D42" s="14">
        <f>INDEX('Expenditure Data'!$V$2:$V$53,MATCH(Data!$B42,'Expenditure Data'!$B$2:$B$53,0))</f>
        <v>6555262000</v>
      </c>
      <c r="E42" s="14">
        <f>INDEX('Expenditure Data'!$W$2:$W$53,MATCH(Data!$B42,'Expenditure Data'!$B$2:$B$53,0))</f>
        <v>6513784000</v>
      </c>
      <c r="F42" s="14">
        <f t="shared" si="0"/>
        <v>41478000</v>
      </c>
      <c r="G42" s="14">
        <f>INDEX('Expenditure Data'!$R$2:$R$53,MATCH(Data!$B42,'Expenditure Data'!$B$2:$B$53,0))</f>
        <v>1214909000</v>
      </c>
      <c r="H42" s="14">
        <f t="shared" si="4"/>
        <v>1214909000</v>
      </c>
      <c r="I42" s="14">
        <v>0</v>
      </c>
      <c r="J42" s="14">
        <f>INDEX('Expenditure Data'!$S$2:$S$53,MATCH(Data!$B42,'Expenditure Data'!$B$2:$B$53,0))</f>
        <v>4126897000</v>
      </c>
      <c r="K42" s="14">
        <f t="array" ref="K42">INDEX('Expenditure Data'!$E$2:$E$53,MATCH(Data!$B42,'Expenditure Data'!$B$2:$B$53,0))+INDEX('Expenditure Data'!$F$2:$F$53,MATCH(Data!$B42,'Expenditure Data'!$B$2:$B$53,0))+INDEX('Expenditure Data'!$G$2:$G$53,MATCH(Data!$B42,'Expenditure Data'!$B$2:$B$53,0))</f>
        <v>4085593000</v>
      </c>
      <c r="L42" s="14">
        <f t="shared" si="1"/>
        <v>41304000</v>
      </c>
      <c r="M42" s="14">
        <f>INDEX('Expenditure Data'!$T$2:$T$53,MATCH(Data!$B42,'Expenditure Data'!$B$2:$B$53,0))</f>
        <v>1097803000</v>
      </c>
      <c r="N42" s="14">
        <f t="shared" si="2"/>
        <v>1097803000</v>
      </c>
      <c r="O42" s="14">
        <v>0</v>
      </c>
      <c r="P42" s="14">
        <f>INDEX('Expenditure Data'!$U$2:$U$53,MATCH(Data!$B42,'Expenditure Data'!$B$2:$B$53,0))</f>
        <v>115653000</v>
      </c>
      <c r="Q42" s="14">
        <f>INDEX('Expenditure Data'!$C$2:$C$53,MATCH(Data!$B42,'Expenditure Data'!$B$2:$B$53,0))</f>
        <v>115479000</v>
      </c>
      <c r="R42" s="14">
        <f t="shared" si="3"/>
        <v>174000</v>
      </c>
    </row>
    <row r="43" spans="1:18" x14ac:dyDescent="0.25">
      <c r="A43" s="32" t="s">
        <v>82</v>
      </c>
      <c r="B43" s="32" t="s">
        <v>83</v>
      </c>
      <c r="C43" s="33">
        <f t="array" ref="C43">INDEX([2]data!$E$2:$E$2185,MATCH(2012,IF([2]data!$C$2:$C$2185=$A43,[2]data!$A$2:$A$2185,0),0))</f>
        <v>1050304</v>
      </c>
      <c r="D43" s="14">
        <f>INDEX('Expenditure Data'!$V$2:$V$53,MATCH(Data!$B43,'Expenditure Data'!$B$2:$B$53,0))</f>
        <v>420675000</v>
      </c>
      <c r="E43" s="14">
        <f>INDEX('Expenditure Data'!$W$2:$W$53,MATCH(Data!$B43,'Expenditure Data'!$B$2:$B$53,0))</f>
        <v>420025000</v>
      </c>
      <c r="F43" s="14">
        <f t="shared" si="0"/>
        <v>650000</v>
      </c>
      <c r="G43" s="14">
        <f>INDEX('Expenditure Data'!$R$2:$R$53,MATCH(Data!$B43,'Expenditure Data'!$B$2:$B$53,0))</f>
        <v>36599000</v>
      </c>
      <c r="H43" s="14">
        <f t="shared" si="4"/>
        <v>36599000</v>
      </c>
      <c r="I43" s="14">
        <v>0</v>
      </c>
      <c r="J43" s="14">
        <f>INDEX('Expenditure Data'!$S$2:$S$53,MATCH(Data!$B43,'Expenditure Data'!$B$2:$B$53,0))</f>
        <v>152101000</v>
      </c>
      <c r="K43" s="14">
        <f t="array" ref="K43">INDEX('Expenditure Data'!$E$2:$E$53,MATCH(Data!$B43,'Expenditure Data'!$B$2:$B$53,0))+INDEX('Expenditure Data'!$F$2:$F$53,MATCH(Data!$B43,'Expenditure Data'!$B$2:$B$53,0))+INDEX('Expenditure Data'!$G$2:$G$53,MATCH(Data!$B43,'Expenditure Data'!$B$2:$B$53,0))</f>
        <v>151682000</v>
      </c>
      <c r="L43" s="14">
        <f t="shared" si="1"/>
        <v>419000</v>
      </c>
      <c r="M43" s="14">
        <f>INDEX('Expenditure Data'!$T$2:$T$53,MATCH(Data!$B43,'Expenditure Data'!$B$2:$B$53,0))</f>
        <v>206898000</v>
      </c>
      <c r="N43" s="14">
        <f t="shared" si="2"/>
        <v>206898000</v>
      </c>
      <c r="O43" s="14">
        <v>0</v>
      </c>
      <c r="P43" s="14">
        <f>INDEX('Expenditure Data'!$U$2:$U$53,MATCH(Data!$B43,'Expenditure Data'!$B$2:$B$53,0))</f>
        <v>25077000</v>
      </c>
      <c r="Q43" s="14">
        <f>INDEX('Expenditure Data'!$C$2:$C$53,MATCH(Data!$B43,'Expenditure Data'!$B$2:$B$53,0))</f>
        <v>24846000</v>
      </c>
      <c r="R43" s="14">
        <f t="shared" si="3"/>
        <v>231000</v>
      </c>
    </row>
    <row r="44" spans="1:18" x14ac:dyDescent="0.25">
      <c r="A44" s="32" t="s">
        <v>84</v>
      </c>
      <c r="B44" s="32" t="s">
        <v>85</v>
      </c>
      <c r="C44" s="33">
        <f t="array" ref="C44">INDEX([2]data!$E$2:$E$2185,MATCH(2012,IF([2]data!$C$2:$C$2185=$A44,[2]data!$A$2:$A$2185,0),0))</f>
        <v>4723417</v>
      </c>
      <c r="D44" s="14">
        <f>INDEX('Expenditure Data'!$V$2:$V$53,MATCH(Data!$B44,'Expenditure Data'!$B$2:$B$53,0))</f>
        <v>816111000</v>
      </c>
      <c r="E44" s="14">
        <f>INDEX('Expenditure Data'!$W$2:$W$53,MATCH(Data!$B44,'Expenditure Data'!$B$2:$B$53,0))</f>
        <v>814510000</v>
      </c>
      <c r="F44" s="14">
        <f t="shared" si="0"/>
        <v>1601000</v>
      </c>
      <c r="G44" s="14">
        <f>INDEX('Expenditure Data'!$R$2:$R$53,MATCH(Data!$B44,'Expenditure Data'!$B$2:$B$53,0))</f>
        <v>140005000</v>
      </c>
      <c r="H44" s="14">
        <f t="shared" si="4"/>
        <v>140005000</v>
      </c>
      <c r="I44" s="14">
        <v>0</v>
      </c>
      <c r="J44" s="14">
        <f>INDEX('Expenditure Data'!$S$2:$S$53,MATCH(Data!$B44,'Expenditure Data'!$B$2:$B$53,0))</f>
        <v>413801000</v>
      </c>
      <c r="K44" s="14">
        <f t="array" ref="K44">INDEX('Expenditure Data'!$E$2:$E$53,MATCH(Data!$B44,'Expenditure Data'!$B$2:$B$53,0))+INDEX('Expenditure Data'!$F$2:$F$53,MATCH(Data!$B44,'Expenditure Data'!$B$2:$B$53,0))+INDEX('Expenditure Data'!$G$2:$G$53,MATCH(Data!$B44,'Expenditure Data'!$B$2:$B$53,0))</f>
        <v>412428000</v>
      </c>
      <c r="L44" s="14">
        <f t="shared" si="1"/>
        <v>1373000</v>
      </c>
      <c r="M44" s="14">
        <f>INDEX('Expenditure Data'!$T$2:$T$53,MATCH(Data!$B44,'Expenditure Data'!$B$2:$B$53,0))</f>
        <v>187242000</v>
      </c>
      <c r="N44" s="14">
        <f t="shared" si="2"/>
        <v>187242000</v>
      </c>
      <c r="O44" s="14">
        <v>0</v>
      </c>
      <c r="P44" s="14">
        <f>INDEX('Expenditure Data'!$U$2:$U$53,MATCH(Data!$B44,'Expenditure Data'!$B$2:$B$53,0))</f>
        <v>75063000</v>
      </c>
      <c r="Q44" s="14">
        <f>INDEX('Expenditure Data'!$C$2:$C$53,MATCH(Data!$B44,'Expenditure Data'!$B$2:$B$53,0))</f>
        <v>74835000</v>
      </c>
      <c r="R44" s="14">
        <f t="shared" si="3"/>
        <v>228000</v>
      </c>
    </row>
    <row r="45" spans="1:18" x14ac:dyDescent="0.25">
      <c r="A45" s="32" t="s">
        <v>86</v>
      </c>
      <c r="B45" s="32" t="s">
        <v>87</v>
      </c>
      <c r="C45" s="33">
        <f t="array" ref="C45">INDEX([2]data!$E$2:$E$2185,MATCH(2012,IF([2]data!$C$2:$C$2185=$A45,[2]data!$A$2:$A$2185,0),0))</f>
        <v>834047</v>
      </c>
      <c r="D45" s="14">
        <f>INDEX('Expenditure Data'!$V$2:$V$53,MATCH(Data!$B45,'Expenditure Data'!$B$2:$B$53,0))</f>
        <v>351962000</v>
      </c>
      <c r="E45" s="14">
        <f>INDEX('Expenditure Data'!$W$2:$W$53,MATCH(Data!$B45,'Expenditure Data'!$B$2:$B$53,0))</f>
        <v>349226000</v>
      </c>
      <c r="F45" s="14">
        <f t="shared" si="0"/>
        <v>2736000</v>
      </c>
      <c r="G45" s="14">
        <f>INDEX('Expenditure Data'!$R$2:$R$53,MATCH(Data!$B45,'Expenditure Data'!$B$2:$B$53,0))</f>
        <v>52760000</v>
      </c>
      <c r="H45" s="14">
        <f t="shared" si="4"/>
        <v>52760000</v>
      </c>
      <c r="I45" s="14">
        <v>0</v>
      </c>
      <c r="J45" s="14">
        <f>INDEX('Expenditure Data'!$S$2:$S$53,MATCH(Data!$B45,'Expenditure Data'!$B$2:$B$53,0))</f>
        <v>255800000</v>
      </c>
      <c r="K45" s="14">
        <f t="array" ref="K45">INDEX('Expenditure Data'!$E$2:$E$53,MATCH(Data!$B45,'Expenditure Data'!$B$2:$B$53,0))+INDEX('Expenditure Data'!$F$2:$F$53,MATCH(Data!$B45,'Expenditure Data'!$B$2:$B$53,0))+INDEX('Expenditure Data'!$G$2:$G$53,MATCH(Data!$B45,'Expenditure Data'!$B$2:$B$53,0))</f>
        <v>253537000</v>
      </c>
      <c r="L45" s="14">
        <f t="shared" si="1"/>
        <v>2263000</v>
      </c>
      <c r="M45" s="14">
        <f>INDEX('Expenditure Data'!$T$2:$T$53,MATCH(Data!$B45,'Expenditure Data'!$B$2:$B$53,0))</f>
        <v>21218000</v>
      </c>
      <c r="N45" s="14">
        <f t="shared" si="2"/>
        <v>21218000</v>
      </c>
      <c r="O45" s="14">
        <v>0</v>
      </c>
      <c r="P45" s="14">
        <f>INDEX('Expenditure Data'!$U$2:$U$53,MATCH(Data!$B45,'Expenditure Data'!$B$2:$B$53,0))</f>
        <v>22184000</v>
      </c>
      <c r="Q45" s="14">
        <f>INDEX('Expenditure Data'!$C$2:$C$53,MATCH(Data!$B45,'Expenditure Data'!$B$2:$B$53,0))</f>
        <v>21711000</v>
      </c>
      <c r="R45" s="14">
        <f t="shared" si="3"/>
        <v>473000</v>
      </c>
    </row>
    <row r="46" spans="1:18" x14ac:dyDescent="0.25">
      <c r="A46" s="32" t="s">
        <v>88</v>
      </c>
      <c r="B46" s="32" t="s">
        <v>89</v>
      </c>
      <c r="C46" s="33">
        <f t="array" ref="C46">INDEX([2]data!$E$2:$E$2185,MATCH(2012,IF([2]data!$C$2:$C$2185=$A46,[2]data!$A$2:$A$2185,0),0))</f>
        <v>6454914</v>
      </c>
      <c r="D46" s="14">
        <f>INDEX('Expenditure Data'!$V$2:$V$53,MATCH(Data!$B46,'Expenditure Data'!$B$2:$B$53,0))</f>
        <v>1873382000</v>
      </c>
      <c r="E46" s="14">
        <f>INDEX('Expenditure Data'!$W$2:$W$53,MATCH(Data!$B46,'Expenditure Data'!$B$2:$B$53,0))</f>
        <v>1866068000</v>
      </c>
      <c r="F46" s="14">
        <f t="shared" si="0"/>
        <v>7314000</v>
      </c>
      <c r="G46" s="14">
        <f>INDEX('Expenditure Data'!$R$2:$R$53,MATCH(Data!$B46,'Expenditure Data'!$B$2:$B$53,0))</f>
        <v>600550000</v>
      </c>
      <c r="H46" s="14">
        <f t="shared" si="4"/>
        <v>600550000</v>
      </c>
      <c r="I46" s="14">
        <v>0</v>
      </c>
      <c r="J46" s="14">
        <f>INDEX('Expenditure Data'!$S$2:$S$53,MATCH(Data!$B46,'Expenditure Data'!$B$2:$B$53,0))</f>
        <v>930118000</v>
      </c>
      <c r="K46" s="14">
        <f t="array" ref="K46">INDEX('Expenditure Data'!$E$2:$E$53,MATCH(Data!$B46,'Expenditure Data'!$B$2:$B$53,0))+INDEX('Expenditure Data'!$F$2:$F$53,MATCH(Data!$B46,'Expenditure Data'!$B$2:$B$53,0))+INDEX('Expenditure Data'!$G$2:$G$53,MATCH(Data!$B46,'Expenditure Data'!$B$2:$B$53,0))</f>
        <v>923394000</v>
      </c>
      <c r="L46" s="14">
        <f t="shared" si="1"/>
        <v>6724000</v>
      </c>
      <c r="M46" s="14">
        <f>INDEX('Expenditure Data'!$T$2:$T$53,MATCH(Data!$B46,'Expenditure Data'!$B$2:$B$53,0))</f>
        <v>243388000</v>
      </c>
      <c r="N46" s="14">
        <f t="shared" si="2"/>
        <v>243388000</v>
      </c>
      <c r="O46" s="14">
        <v>0</v>
      </c>
      <c r="P46" s="14">
        <f>INDEX('Expenditure Data'!$U$2:$U$53,MATCH(Data!$B46,'Expenditure Data'!$B$2:$B$53,0))</f>
        <v>99326000</v>
      </c>
      <c r="Q46" s="14">
        <f>INDEX('Expenditure Data'!$C$2:$C$53,MATCH(Data!$B46,'Expenditure Data'!$B$2:$B$53,0))</f>
        <v>98736000</v>
      </c>
      <c r="R46" s="14">
        <f t="shared" si="3"/>
        <v>590000</v>
      </c>
    </row>
    <row r="47" spans="1:18" x14ac:dyDescent="0.25">
      <c r="A47" s="32" t="s">
        <v>90</v>
      </c>
      <c r="B47" s="32" t="s">
        <v>91</v>
      </c>
      <c r="C47" s="33">
        <f t="array" ref="C47">INDEX([2]data!$E$2:$E$2185,MATCH(2012,IF([2]data!$C$2:$C$2185=$A47,[2]data!$A$2:$A$2185,0),0))</f>
        <v>26060796</v>
      </c>
      <c r="D47" s="14">
        <f>INDEX('Expenditure Data'!$V$2:$V$53,MATCH(Data!$B47,'Expenditure Data'!$B$2:$B$53,0))</f>
        <v>5214896000</v>
      </c>
      <c r="E47" s="14">
        <f>INDEX('Expenditure Data'!$W$2:$W$53,MATCH(Data!$B47,'Expenditure Data'!$B$2:$B$53,0))</f>
        <v>4863010000</v>
      </c>
      <c r="F47" s="14">
        <f t="shared" si="0"/>
        <v>351886000</v>
      </c>
      <c r="G47" s="14">
        <f>INDEX('Expenditure Data'!$R$2:$R$53,MATCH(Data!$B47,'Expenditure Data'!$B$2:$B$53,0))</f>
        <v>917056000</v>
      </c>
      <c r="H47" s="14">
        <f t="shared" si="4"/>
        <v>917056000</v>
      </c>
      <c r="I47" s="14">
        <v>0</v>
      </c>
      <c r="J47" s="14">
        <f>INDEX('Expenditure Data'!$S$2:$S$53,MATCH(Data!$B47,'Expenditure Data'!$B$2:$B$53,0))</f>
        <v>3544627000</v>
      </c>
      <c r="K47" s="14">
        <f t="array" ref="K47">INDEX('Expenditure Data'!$E$2:$E$53,MATCH(Data!$B47,'Expenditure Data'!$B$2:$B$53,0))+INDEX('Expenditure Data'!$F$2:$F$53,MATCH(Data!$B47,'Expenditure Data'!$B$2:$B$53,0))+INDEX('Expenditure Data'!$G$2:$G$53,MATCH(Data!$B47,'Expenditure Data'!$B$2:$B$53,0))</f>
        <v>3193118000</v>
      </c>
      <c r="L47" s="14">
        <f t="shared" si="1"/>
        <v>351509000</v>
      </c>
      <c r="M47" s="14">
        <f>INDEX('Expenditure Data'!$T$2:$T$53,MATCH(Data!$B47,'Expenditure Data'!$B$2:$B$53,0))</f>
        <v>526881000</v>
      </c>
      <c r="N47" s="14">
        <f t="shared" si="2"/>
        <v>526881000</v>
      </c>
      <c r="O47" s="14">
        <v>0</v>
      </c>
      <c r="P47" s="14">
        <f>INDEX('Expenditure Data'!$U$2:$U$53,MATCH(Data!$B47,'Expenditure Data'!$B$2:$B$53,0))</f>
        <v>226332000</v>
      </c>
      <c r="Q47" s="14">
        <f>INDEX('Expenditure Data'!$C$2:$C$53,MATCH(Data!$B47,'Expenditure Data'!$B$2:$B$53,0))</f>
        <v>225955000</v>
      </c>
      <c r="R47" s="14">
        <f t="shared" si="3"/>
        <v>377000</v>
      </c>
    </row>
    <row r="48" spans="1:18" x14ac:dyDescent="0.25">
      <c r="A48" s="32" t="s">
        <v>92</v>
      </c>
      <c r="B48" s="32" t="s">
        <v>93</v>
      </c>
      <c r="C48" s="33">
        <f t="array" ref="C48">INDEX([2]data!$E$2:$E$2185,MATCH(2012,IF([2]data!$C$2:$C$2185=$A48,[2]data!$A$2:$A$2185,0),0))</f>
        <v>2854871</v>
      </c>
      <c r="D48" s="14">
        <f>INDEX('Expenditure Data'!$V$2:$V$53,MATCH(Data!$B48,'Expenditure Data'!$B$2:$B$53,0))</f>
        <v>877037000</v>
      </c>
      <c r="E48" s="14">
        <f>INDEX('Expenditure Data'!$W$2:$W$53,MATCH(Data!$B48,'Expenditure Data'!$B$2:$B$53,0))</f>
        <v>874086000</v>
      </c>
      <c r="F48" s="14">
        <f t="shared" si="0"/>
        <v>2951000</v>
      </c>
      <c r="G48" s="14">
        <f>INDEX('Expenditure Data'!$R$2:$R$53,MATCH(Data!$B48,'Expenditure Data'!$B$2:$B$53,0))</f>
        <v>558802000</v>
      </c>
      <c r="H48" s="14">
        <f t="shared" si="4"/>
        <v>558802000</v>
      </c>
      <c r="I48" s="14">
        <v>0</v>
      </c>
      <c r="J48" s="14">
        <f>INDEX('Expenditure Data'!$S$2:$S$53,MATCH(Data!$B48,'Expenditure Data'!$B$2:$B$53,0))</f>
        <v>303879000</v>
      </c>
      <c r="K48" s="14">
        <f t="array" ref="K48">INDEX('Expenditure Data'!$E$2:$E$53,MATCH(Data!$B48,'Expenditure Data'!$B$2:$B$53,0))+INDEX('Expenditure Data'!$F$2:$F$53,MATCH(Data!$B48,'Expenditure Data'!$B$2:$B$53,0))+INDEX('Expenditure Data'!$G$2:$G$53,MATCH(Data!$B48,'Expenditure Data'!$B$2:$B$53,0))</f>
        <v>301268000</v>
      </c>
      <c r="L48" s="14">
        <f t="shared" si="1"/>
        <v>2611000</v>
      </c>
      <c r="M48" s="14">
        <f>INDEX('Expenditure Data'!$T$2:$T$53,MATCH(Data!$B48,'Expenditure Data'!$B$2:$B$53,0))</f>
        <v>0</v>
      </c>
      <c r="N48" s="14">
        <f t="shared" si="2"/>
        <v>0</v>
      </c>
      <c r="O48" s="14">
        <v>0</v>
      </c>
      <c r="P48" s="14">
        <f>INDEX('Expenditure Data'!$U$2:$U$53,MATCH(Data!$B48,'Expenditure Data'!$B$2:$B$53,0))</f>
        <v>14356000</v>
      </c>
      <c r="Q48" s="14">
        <f>INDEX('Expenditure Data'!$C$2:$C$53,MATCH(Data!$B48,'Expenditure Data'!$B$2:$B$53,0))</f>
        <v>14016000</v>
      </c>
      <c r="R48" s="14">
        <f t="shared" si="3"/>
        <v>340000</v>
      </c>
    </row>
    <row r="49" spans="1:18" x14ac:dyDescent="0.25">
      <c r="A49" s="32" t="s">
        <v>94</v>
      </c>
      <c r="B49" s="32" t="s">
        <v>95</v>
      </c>
      <c r="C49" s="33">
        <f t="array" ref="C49">INDEX([2]data!$E$2:$E$2185,MATCH(2012,IF([2]data!$C$2:$C$2185=$A49,[2]data!$A$2:$A$2185,0),0))</f>
        <v>625953</v>
      </c>
      <c r="D49" s="14">
        <f>INDEX('Expenditure Data'!$V$2:$V$53,MATCH(Data!$B49,'Expenditure Data'!$B$2:$B$53,0))</f>
        <v>400641000</v>
      </c>
      <c r="E49" s="14">
        <f>INDEX('Expenditure Data'!$W$2:$W$53,MATCH(Data!$B49,'Expenditure Data'!$B$2:$B$53,0))</f>
        <v>398676000</v>
      </c>
      <c r="F49" s="14">
        <f t="shared" si="0"/>
        <v>1965000</v>
      </c>
      <c r="G49" s="14">
        <f>INDEX('Expenditure Data'!$R$2:$R$53,MATCH(Data!$B49,'Expenditure Data'!$B$2:$B$53,0))</f>
        <v>41303000</v>
      </c>
      <c r="H49" s="14">
        <f t="shared" si="4"/>
        <v>41303000</v>
      </c>
      <c r="I49" s="14">
        <v>0</v>
      </c>
      <c r="J49" s="14">
        <f>INDEX('Expenditure Data'!$S$2:$S$53,MATCH(Data!$B49,'Expenditure Data'!$B$2:$B$53,0))</f>
        <v>215485000</v>
      </c>
      <c r="K49" s="14">
        <f t="array" ref="K49">INDEX('Expenditure Data'!$E$2:$E$53,MATCH(Data!$B49,'Expenditure Data'!$B$2:$B$53,0))+INDEX('Expenditure Data'!$F$2:$F$53,MATCH(Data!$B49,'Expenditure Data'!$B$2:$B$53,0))+INDEX('Expenditure Data'!$G$2:$G$53,MATCH(Data!$B49,'Expenditure Data'!$B$2:$B$53,0))</f>
        <v>213520000</v>
      </c>
      <c r="L49" s="14">
        <f t="shared" si="1"/>
        <v>1965000</v>
      </c>
      <c r="M49" s="14">
        <f>INDEX('Expenditure Data'!$T$2:$T$53,MATCH(Data!$B49,'Expenditure Data'!$B$2:$B$53,0))</f>
        <v>130694000</v>
      </c>
      <c r="N49" s="14">
        <f t="shared" si="2"/>
        <v>130694000</v>
      </c>
      <c r="O49" s="14">
        <v>0</v>
      </c>
      <c r="P49" s="14">
        <f>INDEX('Expenditure Data'!$U$2:$U$53,MATCH(Data!$B49,'Expenditure Data'!$B$2:$B$53,0))</f>
        <v>13159000</v>
      </c>
      <c r="Q49" s="14">
        <f>INDEX('Expenditure Data'!$C$2:$C$53,MATCH(Data!$B49,'Expenditure Data'!$B$2:$B$53,0))</f>
        <v>13159000</v>
      </c>
      <c r="R49" s="14">
        <f t="shared" si="3"/>
        <v>0</v>
      </c>
    </row>
    <row r="50" spans="1:18" x14ac:dyDescent="0.25">
      <c r="A50" s="32" t="s">
        <v>96</v>
      </c>
      <c r="B50" s="32" t="s">
        <v>97</v>
      </c>
      <c r="C50" s="33">
        <f t="array" ref="C50">INDEX([2]data!$E$2:$E$2185,MATCH(2012,IF([2]data!$C$2:$C$2185=$A50,[2]data!$A$2:$A$2185,0),0))</f>
        <v>8186628</v>
      </c>
      <c r="D50" s="14">
        <f>INDEX('Expenditure Data'!$V$2:$V$53,MATCH(Data!$B50,'Expenditure Data'!$B$2:$B$53,0))</f>
        <v>2989603000</v>
      </c>
      <c r="E50" s="14">
        <f>INDEX('Expenditure Data'!$W$2:$W$53,MATCH(Data!$B50,'Expenditure Data'!$B$2:$B$53,0))</f>
        <v>2983993000</v>
      </c>
      <c r="F50" s="14">
        <f t="shared" si="0"/>
        <v>5610000</v>
      </c>
      <c r="G50" s="14">
        <f>INDEX('Expenditure Data'!$R$2:$R$53,MATCH(Data!$B50,'Expenditure Data'!$B$2:$B$53,0))</f>
        <v>965259000</v>
      </c>
      <c r="H50" s="14">
        <f t="shared" si="4"/>
        <v>965259000</v>
      </c>
      <c r="I50" s="14">
        <v>0</v>
      </c>
      <c r="J50" s="14">
        <f>INDEX('Expenditure Data'!$S$2:$S$53,MATCH(Data!$B50,'Expenditure Data'!$B$2:$B$53,0))</f>
        <v>1804310000</v>
      </c>
      <c r="K50" s="14">
        <f t="array" ref="K50">INDEX('Expenditure Data'!$E$2:$E$53,MATCH(Data!$B50,'Expenditure Data'!$B$2:$B$53,0))+INDEX('Expenditure Data'!$F$2:$F$53,MATCH(Data!$B50,'Expenditure Data'!$B$2:$B$53,0))+INDEX('Expenditure Data'!$G$2:$G$53,MATCH(Data!$B50,'Expenditure Data'!$B$2:$B$53,0))</f>
        <v>1799820000</v>
      </c>
      <c r="L50" s="14">
        <f t="shared" si="1"/>
        <v>4490000</v>
      </c>
      <c r="M50" s="14">
        <f>INDEX('Expenditure Data'!$T$2:$T$53,MATCH(Data!$B50,'Expenditure Data'!$B$2:$B$53,0))</f>
        <v>69287000</v>
      </c>
      <c r="N50" s="14">
        <f t="shared" si="2"/>
        <v>69287000</v>
      </c>
      <c r="O50" s="14">
        <v>0</v>
      </c>
      <c r="P50" s="14">
        <f>INDEX('Expenditure Data'!$U$2:$U$53,MATCH(Data!$B50,'Expenditure Data'!$B$2:$B$53,0))</f>
        <v>150747000</v>
      </c>
      <c r="Q50" s="14">
        <f>INDEX('Expenditure Data'!$C$2:$C$53,MATCH(Data!$B50,'Expenditure Data'!$B$2:$B$53,0))</f>
        <v>149627000</v>
      </c>
      <c r="R50" s="14">
        <f t="shared" si="3"/>
        <v>1120000</v>
      </c>
    </row>
    <row r="51" spans="1:18" x14ac:dyDescent="0.25">
      <c r="A51" s="32" t="s">
        <v>98</v>
      </c>
      <c r="B51" s="32" t="s">
        <v>99</v>
      </c>
      <c r="C51" s="33">
        <f t="array" ref="C51">INDEX([2]data!$E$2:$E$2185,MATCH(2012,IF([2]data!$C$2:$C$2185=$A51,[2]data!$A$2:$A$2185,0),0))</f>
        <v>6895318</v>
      </c>
      <c r="D51" s="14">
        <f>INDEX('Expenditure Data'!$V$2:$V$53,MATCH(Data!$B51,'Expenditure Data'!$B$2:$B$53,0))</f>
        <v>2290039000</v>
      </c>
      <c r="E51" s="14">
        <f>INDEX('Expenditure Data'!$W$2:$W$53,MATCH(Data!$B51,'Expenditure Data'!$B$2:$B$53,0))</f>
        <v>2260739000</v>
      </c>
      <c r="F51" s="14">
        <f t="shared" si="0"/>
        <v>29300000</v>
      </c>
      <c r="G51" s="14">
        <f>INDEX('Expenditure Data'!$R$2:$R$53,MATCH(Data!$B51,'Expenditure Data'!$B$2:$B$53,0))</f>
        <v>627002000</v>
      </c>
      <c r="H51" s="14">
        <f t="shared" si="4"/>
        <v>627002000</v>
      </c>
      <c r="I51" s="14">
        <v>0</v>
      </c>
      <c r="J51" s="14">
        <f>INDEX('Expenditure Data'!$S$2:$S$53,MATCH(Data!$B51,'Expenditure Data'!$B$2:$B$53,0))</f>
        <v>1017657000</v>
      </c>
      <c r="K51" s="14">
        <f t="array" ref="K51">INDEX('Expenditure Data'!$E$2:$E$53,MATCH(Data!$B51,'Expenditure Data'!$B$2:$B$53,0))+INDEX('Expenditure Data'!$F$2:$F$53,MATCH(Data!$B51,'Expenditure Data'!$B$2:$B$53,0))+INDEX('Expenditure Data'!$G$2:$G$53,MATCH(Data!$B51,'Expenditure Data'!$B$2:$B$53,0))</f>
        <v>991814000</v>
      </c>
      <c r="L51" s="14">
        <f t="shared" si="1"/>
        <v>25843000</v>
      </c>
      <c r="M51" s="14">
        <f>INDEX('Expenditure Data'!$T$2:$T$53,MATCH(Data!$B51,'Expenditure Data'!$B$2:$B$53,0))</f>
        <v>419563000</v>
      </c>
      <c r="N51" s="14">
        <f t="shared" si="2"/>
        <v>419563000</v>
      </c>
      <c r="O51" s="14">
        <v>0</v>
      </c>
      <c r="P51" s="14">
        <f>INDEX('Expenditure Data'!$U$2:$U$53,MATCH(Data!$B51,'Expenditure Data'!$B$2:$B$53,0))</f>
        <v>225817000</v>
      </c>
      <c r="Q51" s="14">
        <f>INDEX('Expenditure Data'!$C$2:$C$53,MATCH(Data!$B51,'Expenditure Data'!$B$2:$B$53,0))</f>
        <v>222360000</v>
      </c>
      <c r="R51" s="14">
        <f t="shared" si="3"/>
        <v>3457000</v>
      </c>
    </row>
    <row r="52" spans="1:18" x14ac:dyDescent="0.25">
      <c r="A52" s="32" t="s">
        <v>100</v>
      </c>
      <c r="B52" s="32" t="s">
        <v>101</v>
      </c>
      <c r="C52" s="33">
        <f t="array" ref="C52">INDEX([2]data!$E$2:$E$2185,MATCH(2012,IF([2]data!$C$2:$C$2185=$A52,[2]data!$A$2:$A$2185,0),0))</f>
        <v>1856680</v>
      </c>
      <c r="D52" s="14">
        <f>INDEX('Expenditure Data'!$V$2:$V$53,MATCH(Data!$B52,'Expenditure Data'!$B$2:$B$53,0))</f>
        <v>518105000</v>
      </c>
      <c r="E52" s="14">
        <f>INDEX('Expenditure Data'!$W$2:$W$53,MATCH(Data!$B52,'Expenditure Data'!$B$2:$B$53,0))</f>
        <v>514806000</v>
      </c>
      <c r="F52" s="14">
        <f t="shared" si="0"/>
        <v>3299000</v>
      </c>
      <c r="G52" s="14">
        <f>INDEX('Expenditure Data'!$R$2:$R$53,MATCH(Data!$B52,'Expenditure Data'!$B$2:$B$53,0))</f>
        <v>75241000</v>
      </c>
      <c r="H52" s="14">
        <f t="shared" si="4"/>
        <v>75241000</v>
      </c>
      <c r="I52" s="14">
        <v>0</v>
      </c>
      <c r="J52" s="14">
        <f>INDEX('Expenditure Data'!$S$2:$S$53,MATCH(Data!$B52,'Expenditure Data'!$B$2:$B$53,0))</f>
        <v>336620000</v>
      </c>
      <c r="K52" s="14">
        <f t="array" ref="K52">INDEX('Expenditure Data'!$E$2:$E$53,MATCH(Data!$B52,'Expenditure Data'!$B$2:$B$53,0))+INDEX('Expenditure Data'!$F$2:$F$53,MATCH(Data!$B52,'Expenditure Data'!$B$2:$B$53,0))+INDEX('Expenditure Data'!$G$2:$G$53,MATCH(Data!$B52,'Expenditure Data'!$B$2:$B$53,0))</f>
        <v>334599000</v>
      </c>
      <c r="L52" s="14">
        <f t="shared" si="1"/>
        <v>2021000</v>
      </c>
      <c r="M52" s="14">
        <f>INDEX('Expenditure Data'!$T$2:$T$53,MATCH(Data!$B52,'Expenditure Data'!$B$2:$B$53,0))</f>
        <v>75714000</v>
      </c>
      <c r="N52" s="14">
        <f t="shared" si="2"/>
        <v>75714000</v>
      </c>
      <c r="O52" s="14">
        <v>0</v>
      </c>
      <c r="P52" s="14">
        <f>INDEX('Expenditure Data'!$U$2:$U$53,MATCH(Data!$B52,'Expenditure Data'!$B$2:$B$53,0))</f>
        <v>30530000</v>
      </c>
      <c r="Q52" s="14">
        <f>INDEX('Expenditure Data'!$C$2:$C$53,MATCH(Data!$B52,'Expenditure Data'!$B$2:$B$53,0))</f>
        <v>29252000</v>
      </c>
      <c r="R52" s="14">
        <f t="shared" si="3"/>
        <v>1278000</v>
      </c>
    </row>
    <row r="53" spans="1:18" x14ac:dyDescent="0.25">
      <c r="A53" s="32" t="s">
        <v>102</v>
      </c>
      <c r="B53" s="32" t="s">
        <v>103</v>
      </c>
      <c r="C53" s="33">
        <f t="array" ref="C53">INDEX([2]data!$E$2:$E$2185,MATCH(2012,IF([2]data!$C$2:$C$2185=$A53,[2]data!$A$2:$A$2185,0),0))</f>
        <v>5724554</v>
      </c>
      <c r="D53" s="14">
        <f>INDEX('Expenditure Data'!$V$2:$V$53,MATCH(Data!$B53,'Expenditure Data'!$B$2:$B$53,0))</f>
        <v>3345027000</v>
      </c>
      <c r="E53" s="14">
        <f>INDEX('Expenditure Data'!$W$2:$W$53,MATCH(Data!$B53,'Expenditure Data'!$B$2:$B$53,0))</f>
        <v>3296721000</v>
      </c>
      <c r="F53" s="14">
        <f t="shared" si="0"/>
        <v>48306000</v>
      </c>
      <c r="G53" s="14">
        <f>INDEX('Expenditure Data'!$R$2:$R$53,MATCH(Data!$B53,'Expenditure Data'!$B$2:$B$53,0))</f>
        <v>480800000</v>
      </c>
      <c r="H53" s="14">
        <f t="shared" si="4"/>
        <v>480800000</v>
      </c>
      <c r="I53" s="14">
        <v>0</v>
      </c>
      <c r="J53" s="14">
        <f>INDEX('Expenditure Data'!$S$2:$S$53,MATCH(Data!$B53,'Expenditure Data'!$B$2:$B$53,0))</f>
        <v>2659550000</v>
      </c>
      <c r="K53" s="14">
        <f t="array" ref="K53">INDEX('Expenditure Data'!$E$2:$E$53,MATCH(Data!$B53,'Expenditure Data'!$B$2:$B$53,0))+INDEX('Expenditure Data'!$F$2:$F$53,MATCH(Data!$B53,'Expenditure Data'!$B$2:$B$53,0))+INDEX('Expenditure Data'!$G$2:$G$53,MATCH(Data!$B53,'Expenditure Data'!$B$2:$B$53,0))</f>
        <v>2611581000</v>
      </c>
      <c r="L53" s="14">
        <f t="shared" si="1"/>
        <v>47969000</v>
      </c>
      <c r="M53" s="14">
        <f>INDEX('Expenditure Data'!$T$2:$T$53,MATCH(Data!$B53,'Expenditure Data'!$B$2:$B$53,0))</f>
        <v>97200000</v>
      </c>
      <c r="N53" s="14">
        <f t="shared" si="2"/>
        <v>97200000</v>
      </c>
      <c r="O53" s="14">
        <v>0</v>
      </c>
      <c r="P53" s="14">
        <f>INDEX('Expenditure Data'!$U$2:$U$53,MATCH(Data!$B53,'Expenditure Data'!$B$2:$B$53,0))</f>
        <v>107477000</v>
      </c>
      <c r="Q53" s="14">
        <f>INDEX('Expenditure Data'!$C$2:$C$53,MATCH(Data!$B53,'Expenditure Data'!$B$2:$B$53,0))</f>
        <v>107140000</v>
      </c>
      <c r="R53" s="14">
        <f t="shared" si="3"/>
        <v>337000</v>
      </c>
    </row>
    <row r="54" spans="1:18" x14ac:dyDescent="0.25">
      <c r="A54" s="32" t="s">
        <v>104</v>
      </c>
      <c r="B54" s="32" t="s">
        <v>105</v>
      </c>
      <c r="C54" s="33">
        <f t="array" ref="C54">INDEX([2]data!$E$2:$E$2185,MATCH(2012,IF([2]data!$C$2:$C$2185=$A54,[2]data!$A$2:$A$2185,0),0))</f>
        <v>576626</v>
      </c>
      <c r="D54" s="14">
        <f>INDEX('Expenditure Data'!$V$2:$V$53,MATCH(Data!$B54,'Expenditure Data'!$B$2:$B$53,0))</f>
        <v>230103000</v>
      </c>
      <c r="E54" s="14">
        <f>INDEX('Expenditure Data'!$W$2:$W$53,MATCH(Data!$B54,'Expenditure Data'!$B$2:$B$53,0))</f>
        <v>224111000</v>
      </c>
      <c r="F54" s="14">
        <f t="shared" si="0"/>
        <v>5992000</v>
      </c>
      <c r="G54" s="14">
        <f>INDEX('Expenditure Data'!$R$2:$R$53,MATCH(Data!$B54,'Expenditure Data'!$B$2:$B$53,0))</f>
        <v>26624000</v>
      </c>
      <c r="H54" s="14">
        <f t="shared" si="4"/>
        <v>26624000</v>
      </c>
      <c r="I54" s="14">
        <v>0</v>
      </c>
      <c r="J54" s="14">
        <f>INDEX('Expenditure Data'!$S$2:$S$53,MATCH(Data!$B54,'Expenditure Data'!$B$2:$B$53,0))</f>
        <v>156943000</v>
      </c>
      <c r="K54" s="14">
        <f t="array" ref="K54">INDEX('Expenditure Data'!$E$2:$E$53,MATCH(Data!$B54,'Expenditure Data'!$B$2:$B$53,0))+INDEX('Expenditure Data'!$F$2:$F$53,MATCH(Data!$B54,'Expenditure Data'!$B$2:$B$53,0))+INDEX('Expenditure Data'!$G$2:$G$53,MATCH(Data!$B54,'Expenditure Data'!$B$2:$B$53,0))</f>
        <v>151325000</v>
      </c>
      <c r="L54" s="14">
        <f t="shared" si="1"/>
        <v>5618000</v>
      </c>
      <c r="M54" s="14">
        <f>INDEX('Expenditure Data'!$T$2:$T$53,MATCH(Data!$B54,'Expenditure Data'!$B$2:$B$53,0))</f>
        <v>12545000</v>
      </c>
      <c r="N54" s="14">
        <f t="shared" si="2"/>
        <v>12545000</v>
      </c>
      <c r="O54" s="14">
        <v>0</v>
      </c>
      <c r="P54" s="14">
        <f>INDEX('Expenditure Data'!$U$2:$U$53,MATCH(Data!$B54,'Expenditure Data'!$B$2:$B$53,0))</f>
        <v>33991000</v>
      </c>
      <c r="Q54" s="14">
        <f>INDEX('Expenditure Data'!$C$2:$C$53,MATCH(Data!$B54,'Expenditure Data'!$B$2:$B$53,0))</f>
        <v>33617000</v>
      </c>
      <c r="R54" s="14">
        <f t="shared" si="3"/>
        <v>374000</v>
      </c>
    </row>
  </sheetData>
  <mergeCells count="8">
    <mergeCell ref="A1:A2"/>
    <mergeCell ref="P1:R1"/>
    <mergeCell ref="G1:I1"/>
    <mergeCell ref="D1:F1"/>
    <mergeCell ref="J1:L1"/>
    <mergeCell ref="M1:O1"/>
    <mergeCell ref="C1:C2"/>
    <mergeCell ref="B1:B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tabSelected="1" workbookViewId="0">
      <pane ySplit="1" topLeftCell="A2" activePane="bottomLeft" state="frozen"/>
      <selection pane="bottomLeft" activeCell="A16" sqref="A16"/>
    </sheetView>
  </sheetViews>
  <sheetFormatPr defaultRowHeight="15" x14ac:dyDescent="0.25"/>
  <cols>
    <col min="2" max="2" width="19.140625" bestFit="1" customWidth="1"/>
    <col min="3" max="3" width="25.5703125" bestFit="1" customWidth="1"/>
    <col min="4" max="4" width="27.85546875" bestFit="1" customWidth="1"/>
    <col min="5" max="5" width="27.28515625" bestFit="1" customWidth="1"/>
    <col min="6" max="6" width="25.5703125" bestFit="1" customWidth="1"/>
    <col min="7" max="7" width="27.85546875" bestFit="1" customWidth="1"/>
    <col min="8" max="8" width="27.28515625" bestFit="1" customWidth="1"/>
    <col min="9" max="9" width="25.5703125" bestFit="1" customWidth="1"/>
    <col min="10" max="10" width="27.85546875" bestFit="1" customWidth="1"/>
    <col min="11" max="11" width="27.28515625" bestFit="1" customWidth="1"/>
    <col min="12" max="12" width="25.5703125" bestFit="1" customWidth="1"/>
    <col min="13" max="13" width="27.85546875" bestFit="1" customWidth="1"/>
    <col min="14" max="14" width="27.28515625" bestFit="1" customWidth="1"/>
    <col min="15" max="15" width="25.5703125" bestFit="1" customWidth="1"/>
    <col min="16" max="16" width="27.85546875" bestFit="1" customWidth="1"/>
    <col min="17" max="17" width="27.28515625" bestFit="1" customWidth="1"/>
  </cols>
  <sheetData>
    <row r="1" spans="1:17" s="7" customFormat="1" x14ac:dyDescent="0.25">
      <c r="A1" s="15" t="s">
        <v>0</v>
      </c>
      <c r="B1" s="15" t="s">
        <v>1</v>
      </c>
      <c r="C1" s="18" t="s">
        <v>117</v>
      </c>
      <c r="D1" s="18"/>
      <c r="E1" s="19"/>
      <c r="F1" s="17" t="s">
        <v>123</v>
      </c>
      <c r="G1" s="18"/>
      <c r="H1" s="19"/>
      <c r="I1" s="17" t="s">
        <v>124</v>
      </c>
      <c r="J1" s="18"/>
      <c r="K1" s="19"/>
      <c r="L1" s="17" t="s">
        <v>125</v>
      </c>
      <c r="M1" s="18"/>
      <c r="N1" s="19"/>
      <c r="O1" s="17" t="s">
        <v>126</v>
      </c>
      <c r="P1" s="18"/>
      <c r="Q1" s="19"/>
    </row>
    <row r="2" spans="1:17" s="9" customFormat="1" x14ac:dyDescent="0.25">
      <c r="A2" s="16"/>
      <c r="B2" s="16"/>
      <c r="C2" s="11" t="s">
        <v>118</v>
      </c>
      <c r="D2" s="11" t="s">
        <v>119</v>
      </c>
      <c r="E2" s="11" t="s">
        <v>120</v>
      </c>
      <c r="F2" s="8" t="s">
        <v>118</v>
      </c>
      <c r="G2" s="8" t="s">
        <v>119</v>
      </c>
      <c r="H2" s="8" t="s">
        <v>120</v>
      </c>
      <c r="I2" s="8" t="s">
        <v>118</v>
      </c>
      <c r="J2" s="8" t="s">
        <v>119</v>
      </c>
      <c r="K2" s="8" t="s">
        <v>120</v>
      </c>
      <c r="L2" s="8" t="s">
        <v>118</v>
      </c>
      <c r="M2" s="8" t="s">
        <v>119</v>
      </c>
      <c r="N2" s="8" t="s">
        <v>120</v>
      </c>
      <c r="O2" s="8" t="s">
        <v>118</v>
      </c>
      <c r="P2" s="8" t="s">
        <v>119</v>
      </c>
      <c r="Q2" s="8" t="s">
        <v>120</v>
      </c>
    </row>
    <row r="3" spans="1:17" x14ac:dyDescent="0.25">
      <c r="A3" s="3" t="s">
        <v>6</v>
      </c>
      <c r="B3" s="10" t="s">
        <v>7</v>
      </c>
      <c r="C3" s="5">
        <f>VLOOKUP($B3,Data!$B$1:$R$54, 3, FALSE)/VLOOKUP($B3,Data!$B$1:$R$54, 2, FALSE)</f>
        <v>827.46297105190013</v>
      </c>
      <c r="D3" s="6">
        <f>VLOOKUP($B3,Data!$B$1:$R$54, 4, FALSE)/VLOOKUP($B3,Data!$B$1:$R$54, 2, FALSE)</f>
        <v>826.33878629124467</v>
      </c>
      <c r="E3" s="13">
        <f>VLOOKUP($B3,Data!$B$1:$R$54, 5, FALSE)/VLOOKUP($B3,Data!$B$1:$R$54, 2, FALSE)</f>
        <v>1.1241847606554505</v>
      </c>
      <c r="F3" s="5">
        <f>VLOOKUP($B3,Data!$B$1:$R$54, 6, FALSE)/VLOOKUP($B3,Data!$B$1:$R$54, 2, FALSE)</f>
        <v>228.75174412952362</v>
      </c>
      <c r="G3" s="6">
        <f>VLOOKUP($B3,Data!$B$1:$R$54, 7, FALSE)/VLOOKUP($B3,Data!$B$1:$R$54, 2, FALSE)</f>
        <v>228.75174412952362</v>
      </c>
      <c r="H3" s="13">
        <f>VLOOKUP($B3,Data!$B$1:$R$54, 8, FALSE)/VLOOKUP($B3,Data!$B$1:$R$54, 2, FALSE)</f>
        <v>0</v>
      </c>
      <c r="I3" s="5">
        <f>VLOOKUP($B3,Data!$B$1:$R$54, 9, FALSE)/VLOOKUP($B3,Data!$B$1:$R$54, 2, FALSE)</f>
        <v>341.50706483711645</v>
      </c>
      <c r="J3" s="6">
        <f>VLOOKUP($B3,Data!$B$1:$R$54, 10, FALSE)/VLOOKUP($B3,Data!$B$1:$R$54, 2, FALSE)</f>
        <v>340.47051445487995</v>
      </c>
      <c r="K3" s="13">
        <f>VLOOKUP($B3,Data!$B$1:$R$54, 11, FALSE)/VLOOKUP($B3,Data!$B$1:$R$54, 2, FALSE)</f>
        <v>1.0365503822365114</v>
      </c>
      <c r="L3" s="5">
        <f>VLOOKUP($B3,Data!$B$1:$R$54, 12, FALSE)/VLOOKUP($B3,Data!$B$1:$R$54, 2, FALSE)</f>
        <v>197.06506989526324</v>
      </c>
      <c r="M3" s="6">
        <f>VLOOKUP($B3,Data!$B$1:$R$54, 13, FALSE)/VLOOKUP($B3,Data!$B$1:$R$54, 2, FALSE)</f>
        <v>197.06506989526324</v>
      </c>
      <c r="N3" s="13">
        <f>VLOOKUP($B3,Data!$B$1:$R$54, 14, FALSE)/VLOOKUP($B3,Data!$B$1:$R$54, 2, FALSE)</f>
        <v>0</v>
      </c>
      <c r="O3" s="2">
        <f>VLOOKUP($B3,Data!$B$1:$R$54, 15, FALSE)/VLOOKUP($B3,Data!$B$1:$R$54, 2, FALSE)</f>
        <v>60.139092189996809</v>
      </c>
      <c r="P3" s="2">
        <f>VLOOKUP($B3,Data!$B$1:$R$54, 16, FALSE)/VLOOKUP($B3,Data!$B$1:$R$54, 2, FALSE)</f>
        <v>60.051457811577869</v>
      </c>
      <c r="Q3" s="12">
        <f>VLOOKUP($B3,Data!$B$1:$R$54, 17, FALSE)/VLOOKUP($B3,Data!$B$1:$R$54, 2, FALSE)</f>
        <v>8.7634378418938882E-2</v>
      </c>
    </row>
    <row r="4" spans="1:17" x14ac:dyDescent="0.25">
      <c r="A4" s="3" t="s">
        <v>4</v>
      </c>
      <c r="B4" s="10" t="s">
        <v>5</v>
      </c>
      <c r="C4" s="5">
        <f>VLOOKUP($B4,Data!$B$1:$R$54, 3, FALSE)/VLOOKUP($B4,Data!$B$1:$R$54, 2, FALSE)</f>
        <v>186.06513548027121</v>
      </c>
      <c r="D4" s="6">
        <f>VLOOKUP($B4,Data!$B$1:$R$54, 4, FALSE)/VLOOKUP($B4,Data!$B$1:$R$54, 2, FALSE)</f>
        <v>180.18328071990447</v>
      </c>
      <c r="E4" s="13">
        <f>VLOOKUP($B4,Data!$B$1:$R$54, 5, FALSE)/VLOOKUP($B4,Data!$B$1:$R$54, 2, FALSE)</f>
        <v>5.8818547603667275</v>
      </c>
      <c r="F4" s="5">
        <f>VLOOKUP($B4,Data!$B$1:$R$54, 6, FALSE)/VLOOKUP($B4,Data!$B$1:$R$54, 2, FALSE)</f>
        <v>21.891517807473043</v>
      </c>
      <c r="G4" s="6">
        <f>VLOOKUP($B4,Data!$B$1:$R$54, 7, FALSE)/VLOOKUP($B4,Data!$B$1:$R$54, 2, FALSE)</f>
        <v>21.891517807473043</v>
      </c>
      <c r="H4" s="13">
        <f>VLOOKUP($B4,Data!$B$1:$R$54, 8, FALSE)/VLOOKUP($B4,Data!$B$1:$R$54, 2, FALSE)</f>
        <v>0</v>
      </c>
      <c r="I4" s="5">
        <f>VLOOKUP($B4,Data!$B$1:$R$54, 9, FALSE)/VLOOKUP($B4,Data!$B$1:$R$54, 2, FALSE)</f>
        <v>106.24037888311183</v>
      </c>
      <c r="J4" s="6">
        <f>VLOOKUP($B4,Data!$B$1:$R$54, 10, FALSE)/VLOOKUP($B4,Data!$B$1:$R$54, 2, FALSE)</f>
        <v>100.71285522367488</v>
      </c>
      <c r="K4" s="13">
        <f>VLOOKUP($B4,Data!$B$1:$R$54, 11, FALSE)/VLOOKUP($B4,Data!$B$1:$R$54, 2, FALSE)</f>
        <v>5.5275236594369561</v>
      </c>
      <c r="L4" s="5">
        <f>VLOOKUP($B4,Data!$B$1:$R$54, 12, FALSE)/VLOOKUP($B4,Data!$B$1:$R$54, 2, FALSE)</f>
        <v>35.721639811953352</v>
      </c>
      <c r="M4" s="6">
        <f>VLOOKUP($B4,Data!$B$1:$R$54, 13, FALSE)/VLOOKUP($B4,Data!$B$1:$R$54, 2, FALSE)</f>
        <v>35.721639811953352</v>
      </c>
      <c r="N4" s="13">
        <f>VLOOKUP($B4,Data!$B$1:$R$54, 14, FALSE)/VLOOKUP($B4,Data!$B$1:$R$54, 2, FALSE)</f>
        <v>0</v>
      </c>
      <c r="O4" s="2">
        <f>VLOOKUP($B4,Data!$B$1:$R$54, 15, FALSE)/VLOOKUP($B4,Data!$B$1:$R$54, 2, FALSE)</f>
        <v>22.211598977732979</v>
      </c>
      <c r="P4" s="2">
        <f>VLOOKUP($B4,Data!$B$1:$R$54, 16, FALSE)/VLOOKUP($B4,Data!$B$1:$R$54, 2, FALSE)</f>
        <v>21.857267876803206</v>
      </c>
      <c r="Q4" s="13">
        <f>VLOOKUP($B4,Data!$B$1:$R$54, 17, FALSE)/VLOOKUP($B4,Data!$B$1:$R$54, 2, FALSE)</f>
        <v>0.35433110092977144</v>
      </c>
    </row>
    <row r="5" spans="1:17" x14ac:dyDescent="0.25">
      <c r="A5" s="3" t="s">
        <v>10</v>
      </c>
      <c r="B5" s="10" t="s">
        <v>11</v>
      </c>
      <c r="C5" s="5">
        <f>VLOOKUP($B5,Data!$B$1:$R$54, 3, FALSE)/VLOOKUP($B5,Data!$B$1:$R$54, 2, FALSE)</f>
        <v>269.23535880736097</v>
      </c>
      <c r="D5" s="6">
        <f>VLOOKUP($B5,Data!$B$1:$R$54, 4, FALSE)/VLOOKUP($B5,Data!$B$1:$R$54, 2, FALSE)</f>
        <v>268.27157380023516</v>
      </c>
      <c r="E5" s="13">
        <f>VLOOKUP($B5,Data!$B$1:$R$54, 5, FALSE)/VLOOKUP($B5,Data!$B$1:$R$54, 2, FALSE)</f>
        <v>0.96378500712583925</v>
      </c>
      <c r="F5" s="5">
        <f>VLOOKUP($B5,Data!$B$1:$R$54, 6, FALSE)/VLOOKUP($B5,Data!$B$1:$R$54, 2, FALSE)</f>
        <v>5.0440229057423007</v>
      </c>
      <c r="G5" s="6">
        <f>VLOOKUP($B5,Data!$B$1:$R$54, 7, FALSE)/VLOOKUP($B5,Data!$B$1:$R$54, 2, FALSE)</f>
        <v>5.0440229057423007</v>
      </c>
      <c r="H5" s="13">
        <f>VLOOKUP($B5,Data!$B$1:$R$54, 8, FALSE)/VLOOKUP($B5,Data!$B$1:$R$54, 2, FALSE)</f>
        <v>0</v>
      </c>
      <c r="I5" s="5">
        <f>VLOOKUP($B5,Data!$B$1:$R$54, 9, FALSE)/VLOOKUP($B5,Data!$B$1:$R$54, 2, FALSE)</f>
        <v>232.01352756838705</v>
      </c>
      <c r="J5" s="6">
        <f>VLOOKUP($B5,Data!$B$1:$R$54, 10, FALSE)/VLOOKUP($B5,Data!$B$1:$R$54, 2, FALSE)</f>
        <v>231.0555056091406</v>
      </c>
      <c r="K5" s="13">
        <f>VLOOKUP($B5,Data!$B$1:$R$54, 11, FALSE)/VLOOKUP($B5,Data!$B$1:$R$54, 2, FALSE)</f>
        <v>0.9580219592464374</v>
      </c>
      <c r="L5" s="5">
        <f>VLOOKUP($B5,Data!$B$1:$R$54, 12, FALSE)/VLOOKUP($B5,Data!$B$1:$R$54, 2, FALSE)</f>
        <v>3.0510253479185904E-3</v>
      </c>
      <c r="M5" s="6">
        <f>VLOOKUP($B5,Data!$B$1:$R$54, 13, FALSE)/VLOOKUP($B5,Data!$B$1:$R$54, 2, FALSE)</f>
        <v>3.0510253479185904E-3</v>
      </c>
      <c r="N5" s="13">
        <f>VLOOKUP($B5,Data!$B$1:$R$54, 14, FALSE)/VLOOKUP($B5,Data!$B$1:$R$54, 2, FALSE)</f>
        <v>0</v>
      </c>
      <c r="O5" s="2">
        <f>VLOOKUP($B5,Data!$B$1:$R$54, 15, FALSE)/VLOOKUP($B5,Data!$B$1:$R$54, 2, FALSE)</f>
        <v>32.174757307883716</v>
      </c>
      <c r="P5" s="2">
        <f>VLOOKUP($B5,Data!$B$1:$R$54, 16, FALSE)/VLOOKUP($B5,Data!$B$1:$R$54, 2, FALSE)</f>
        <v>32.168994260004311</v>
      </c>
      <c r="Q5" s="13">
        <f>VLOOKUP($B5,Data!$B$1:$R$54, 17, FALSE)/VLOOKUP($B5,Data!$B$1:$R$54, 2, FALSE)</f>
        <v>5.7630478794017817E-3</v>
      </c>
    </row>
    <row r="6" spans="1:17" x14ac:dyDescent="0.25">
      <c r="A6" s="3" t="s">
        <v>8</v>
      </c>
      <c r="B6" s="10" t="s">
        <v>9</v>
      </c>
      <c r="C6" s="5">
        <f>VLOOKUP($B6,Data!$B$1:$R$54, 3, FALSE)/VLOOKUP($B6,Data!$B$1:$R$54, 2, FALSE)</f>
        <v>239.97988749759776</v>
      </c>
      <c r="D6" s="6">
        <f>VLOOKUP($B6,Data!$B$1:$R$54, 4, FALSE)/VLOOKUP($B6,Data!$B$1:$R$54, 2, FALSE)</f>
        <v>234.7612609635348</v>
      </c>
      <c r="E6" s="13">
        <f>VLOOKUP($B6,Data!$B$1:$R$54, 5, FALSE)/VLOOKUP($B6,Data!$B$1:$R$54, 2, FALSE)</f>
        <v>5.2186265340629561</v>
      </c>
      <c r="F6" s="5">
        <f>VLOOKUP($B6,Data!$B$1:$R$54, 6, FALSE)/VLOOKUP($B6,Data!$B$1:$R$54, 2, FALSE)</f>
        <v>15.494839149590399</v>
      </c>
      <c r="G6" s="6">
        <f>VLOOKUP($B6,Data!$B$1:$R$54, 7, FALSE)/VLOOKUP($B6,Data!$B$1:$R$54, 2, FALSE)</f>
        <v>15.494839149590399</v>
      </c>
      <c r="H6" s="13">
        <f>VLOOKUP($B6,Data!$B$1:$R$54, 8, FALSE)/VLOOKUP($B6,Data!$B$1:$R$54, 2, FALSE)</f>
        <v>0</v>
      </c>
      <c r="I6" s="5">
        <f>VLOOKUP($B6,Data!$B$1:$R$54, 9, FALSE)/VLOOKUP($B6,Data!$B$1:$R$54, 2, FALSE)</f>
        <v>205.14126605882419</v>
      </c>
      <c r="J6" s="6">
        <f>VLOOKUP($B6,Data!$B$1:$R$54, 10, FALSE)/VLOOKUP($B6,Data!$B$1:$R$54, 2, FALSE)</f>
        <v>199.92263952476122</v>
      </c>
      <c r="K6" s="13">
        <f>VLOOKUP($B6,Data!$B$1:$R$54, 11, FALSE)/VLOOKUP($B6,Data!$B$1:$R$54, 2, FALSE)</f>
        <v>5.2186265340629561</v>
      </c>
      <c r="L6" s="5">
        <f>VLOOKUP($B6,Data!$B$1:$R$54, 12, FALSE)/VLOOKUP($B6,Data!$B$1:$R$54, 2, FALSE)</f>
        <v>4.5856078071190263</v>
      </c>
      <c r="M6" s="6">
        <f>VLOOKUP($B6,Data!$B$1:$R$54, 13, FALSE)/VLOOKUP($B6,Data!$B$1:$R$54, 2, FALSE)</f>
        <v>4.5856078071190263</v>
      </c>
      <c r="N6" s="13">
        <f>VLOOKUP($B6,Data!$B$1:$R$54, 14, FALSE)/VLOOKUP($B6,Data!$B$1:$R$54, 2, FALSE)</f>
        <v>0</v>
      </c>
      <c r="O6" s="2">
        <f>VLOOKUP($B6,Data!$B$1:$R$54, 15, FALSE)/VLOOKUP($B6,Data!$B$1:$R$54, 2, FALSE)</f>
        <v>14.758174482064138</v>
      </c>
      <c r="P6" s="2">
        <f>VLOOKUP($B6,Data!$B$1:$R$54, 16, FALSE)/VLOOKUP($B6,Data!$B$1:$R$54, 2, FALSE)</f>
        <v>14.758174482064138</v>
      </c>
      <c r="Q6" s="13">
        <f>VLOOKUP($B6,Data!$B$1:$R$54, 17, FALSE)/VLOOKUP($B6,Data!$B$1:$R$54, 2, FALSE)</f>
        <v>0</v>
      </c>
    </row>
    <row r="7" spans="1:17" x14ac:dyDescent="0.25">
      <c r="A7" s="3" t="s">
        <v>12</v>
      </c>
      <c r="B7" s="10" t="s">
        <v>13</v>
      </c>
      <c r="C7" s="5">
        <f>VLOOKUP($B7,Data!$B$1:$R$54, 3, FALSE)/VLOOKUP($B7,Data!$B$1:$R$54, 2, FALSE)</f>
        <v>545.90741054484442</v>
      </c>
      <c r="D7" s="6">
        <f>VLOOKUP($B7,Data!$B$1:$R$54, 4, FALSE)/VLOOKUP($B7,Data!$B$1:$R$54, 2, FALSE)</f>
        <v>542.33255696241974</v>
      </c>
      <c r="E7" s="13">
        <f>VLOOKUP($B7,Data!$B$1:$R$54, 5, FALSE)/VLOOKUP($B7,Data!$B$1:$R$54, 2, FALSE)</f>
        <v>3.5748535824246592</v>
      </c>
      <c r="F7" s="5">
        <f>VLOOKUP($B7,Data!$B$1:$R$54, 6, FALSE)/VLOOKUP($B7,Data!$B$1:$R$54, 2, FALSE)</f>
        <v>163.33286648972927</v>
      </c>
      <c r="G7" s="6">
        <f>VLOOKUP($B7,Data!$B$1:$R$54, 7, FALSE)/VLOOKUP($B7,Data!$B$1:$R$54, 2, FALSE)</f>
        <v>163.33286648972927</v>
      </c>
      <c r="H7" s="13">
        <f>VLOOKUP($B7,Data!$B$1:$R$54, 8, FALSE)/VLOOKUP($B7,Data!$B$1:$R$54, 2, FALSE)</f>
        <v>0</v>
      </c>
      <c r="I7" s="5">
        <f>VLOOKUP($B7,Data!$B$1:$R$54, 9, FALSE)/VLOOKUP($B7,Data!$B$1:$R$54, 2, FALSE)</f>
        <v>361.72360869158581</v>
      </c>
      <c r="J7" s="6">
        <f>VLOOKUP($B7,Data!$B$1:$R$54, 10, FALSE)/VLOOKUP($B7,Data!$B$1:$R$54, 2, FALSE)</f>
        <v>358.22538693413702</v>
      </c>
      <c r="K7" s="13">
        <f>VLOOKUP($B7,Data!$B$1:$R$54, 11, FALSE)/VLOOKUP($B7,Data!$B$1:$R$54, 2, FALSE)</f>
        <v>3.4982217574488002</v>
      </c>
      <c r="L7" s="5">
        <f>VLOOKUP($B7,Data!$B$1:$R$54, 12, FALSE)/VLOOKUP($B7,Data!$B$1:$R$54, 2, FALSE)</f>
        <v>7.5787874897914147</v>
      </c>
      <c r="M7" s="6">
        <f>VLOOKUP($B7,Data!$B$1:$R$54, 13, FALSE)/VLOOKUP($B7,Data!$B$1:$R$54, 2, FALSE)</f>
        <v>7.5787874897914147</v>
      </c>
      <c r="N7" s="13">
        <f>VLOOKUP($B7,Data!$B$1:$R$54, 14, FALSE)/VLOOKUP($B7,Data!$B$1:$R$54, 2, FALSE)</f>
        <v>0</v>
      </c>
      <c r="O7" s="2">
        <f>VLOOKUP($B7,Data!$B$1:$R$54, 15, FALSE)/VLOOKUP($B7,Data!$B$1:$R$54, 2, FALSE)</f>
        <v>13.272147873737911</v>
      </c>
      <c r="P7" s="2">
        <f>VLOOKUP($B7,Data!$B$1:$R$54, 16, FALSE)/VLOOKUP($B7,Data!$B$1:$R$54, 2, FALSE)</f>
        <v>13.195516048762052</v>
      </c>
      <c r="Q7" s="13">
        <f>VLOOKUP($B7,Data!$B$1:$R$54, 17, FALSE)/VLOOKUP($B7,Data!$B$1:$R$54, 2, FALSE)</f>
        <v>7.6631824975859131E-2</v>
      </c>
    </row>
    <row r="8" spans="1:17" x14ac:dyDescent="0.25">
      <c r="A8" s="3" t="s">
        <v>14</v>
      </c>
      <c r="B8" s="10" t="s">
        <v>15</v>
      </c>
      <c r="C8" s="5">
        <f>VLOOKUP($B8,Data!$B$1:$R$54, 3, FALSE)/VLOOKUP($B8,Data!$B$1:$R$54, 2, FALSE)</f>
        <v>264.53629646872565</v>
      </c>
      <c r="D8" s="6">
        <f>VLOOKUP($B8,Data!$B$1:$R$54, 4, FALSE)/VLOOKUP($B8,Data!$B$1:$R$54, 2, FALSE)</f>
        <v>255.17770834642076</v>
      </c>
      <c r="E8" s="13">
        <f>VLOOKUP($B8,Data!$B$1:$R$54, 5, FALSE)/VLOOKUP($B8,Data!$B$1:$R$54, 2, FALSE)</f>
        <v>9.358588122304873</v>
      </c>
      <c r="F8" s="5">
        <f>VLOOKUP($B8,Data!$B$1:$R$54, 6, FALSE)/VLOOKUP($B8,Data!$B$1:$R$54, 2, FALSE)</f>
        <v>22.416984586829685</v>
      </c>
      <c r="G8" s="6">
        <f>VLOOKUP($B8,Data!$B$1:$R$54, 7, FALSE)/VLOOKUP($B8,Data!$B$1:$R$54, 2, FALSE)</f>
        <v>22.416984586829685</v>
      </c>
      <c r="H8" s="13">
        <f>VLOOKUP($B8,Data!$B$1:$R$54, 8, FALSE)/VLOOKUP($B8,Data!$B$1:$R$54, 2, FALSE)</f>
        <v>0</v>
      </c>
      <c r="I8" s="5">
        <f>VLOOKUP($B8,Data!$B$1:$R$54, 9, FALSE)/VLOOKUP($B8,Data!$B$1:$R$54, 2, FALSE)</f>
        <v>222.10142176697451</v>
      </c>
      <c r="J8" s="6">
        <f>VLOOKUP($B8,Data!$B$1:$R$54, 10, FALSE)/VLOOKUP($B8,Data!$B$1:$R$54, 2, FALSE)</f>
        <v>212.89641423054201</v>
      </c>
      <c r="K8" s="13">
        <f>VLOOKUP($B8,Data!$B$1:$R$54, 11, FALSE)/VLOOKUP($B8,Data!$B$1:$R$54, 2, FALSE)</f>
        <v>9.2050075364325146</v>
      </c>
      <c r="L8" s="5">
        <f>VLOOKUP($B8,Data!$B$1:$R$54, 12, FALSE)/VLOOKUP($B8,Data!$B$1:$R$54, 2, FALSE)</f>
        <v>6.914594934576983</v>
      </c>
      <c r="M8" s="6">
        <f>VLOOKUP($B8,Data!$B$1:$R$54, 13, FALSE)/VLOOKUP($B8,Data!$B$1:$R$54, 2, FALSE)</f>
        <v>6.914594934576983</v>
      </c>
      <c r="N8" s="13">
        <f>VLOOKUP($B8,Data!$B$1:$R$54, 14, FALSE)/VLOOKUP($B8,Data!$B$1:$R$54, 2, FALSE)</f>
        <v>0</v>
      </c>
      <c r="O8" s="2">
        <f>VLOOKUP($B8,Data!$B$1:$R$54, 15, FALSE)/VLOOKUP($B8,Data!$B$1:$R$54, 2, FALSE)</f>
        <v>13.10329518034446</v>
      </c>
      <c r="P8" s="2">
        <f>VLOOKUP($B8,Data!$B$1:$R$54, 16, FALSE)/VLOOKUP($B8,Data!$B$1:$R$54, 2, FALSE)</f>
        <v>12.9497145944721</v>
      </c>
      <c r="Q8" s="13">
        <f>VLOOKUP($B8,Data!$B$1:$R$54, 17, FALSE)/VLOOKUP($B8,Data!$B$1:$R$54, 2, FALSE)</f>
        <v>0.15358058587235893</v>
      </c>
    </row>
    <row r="9" spans="1:17" x14ac:dyDescent="0.25">
      <c r="A9" s="3" t="s">
        <v>16</v>
      </c>
      <c r="B9" s="10" t="s">
        <v>17</v>
      </c>
      <c r="C9" s="5">
        <f>VLOOKUP($B9,Data!$B$1:$R$54, 3, FALSE)/VLOOKUP($B9,Data!$B$1:$R$54, 2, FALSE)</f>
        <v>430.64816322894177</v>
      </c>
      <c r="D9" s="6">
        <f>VLOOKUP($B9,Data!$B$1:$R$54, 4, FALSE)/VLOOKUP($B9,Data!$B$1:$R$54, 2, FALSE)</f>
        <v>429.63946694730862</v>
      </c>
      <c r="E9" s="13">
        <f>VLOOKUP($B9,Data!$B$1:$R$54, 5, FALSE)/VLOOKUP($B9,Data!$B$1:$R$54, 2, FALSE)</f>
        <v>1.0086962816331246</v>
      </c>
      <c r="F9" s="5">
        <f>VLOOKUP($B9,Data!$B$1:$R$54, 6, FALSE)/VLOOKUP($B9,Data!$B$1:$R$54, 2, FALSE)</f>
        <v>57.473414880984699</v>
      </c>
      <c r="G9" s="6">
        <f>VLOOKUP($B9,Data!$B$1:$R$54, 7, FALSE)/VLOOKUP($B9,Data!$B$1:$R$54, 2, FALSE)</f>
        <v>57.473414880984699</v>
      </c>
      <c r="H9" s="13">
        <f>VLOOKUP($B9,Data!$B$1:$R$54, 8, FALSE)/VLOOKUP($B9,Data!$B$1:$R$54, 2, FALSE)</f>
        <v>0</v>
      </c>
      <c r="I9" s="5">
        <f>VLOOKUP($B9,Data!$B$1:$R$54, 9, FALSE)/VLOOKUP($B9,Data!$B$1:$R$54, 2, FALSE)</f>
        <v>297.07567171014807</v>
      </c>
      <c r="J9" s="6">
        <f>VLOOKUP($B9,Data!$B$1:$R$54, 10, FALSE)/VLOOKUP($B9,Data!$B$1:$R$54, 2, FALSE)</f>
        <v>296.53582570129169</v>
      </c>
      <c r="K9" s="13">
        <f>VLOOKUP($B9,Data!$B$1:$R$54, 11, FALSE)/VLOOKUP($B9,Data!$B$1:$R$54, 2, FALSE)</f>
        <v>0.53984600885637002</v>
      </c>
      <c r="L9" s="5">
        <f>VLOOKUP($B9,Data!$B$1:$R$54, 12, FALSE)/VLOOKUP($B9,Data!$B$1:$R$54, 2, FALSE)</f>
        <v>48.247588581101489</v>
      </c>
      <c r="M9" s="6">
        <f>VLOOKUP($B9,Data!$B$1:$R$54, 13, FALSE)/VLOOKUP($B9,Data!$B$1:$R$54, 2, FALSE)</f>
        <v>48.247588581101489</v>
      </c>
      <c r="N9" s="13">
        <f>VLOOKUP($B9,Data!$B$1:$R$54, 14, FALSE)/VLOOKUP($B9,Data!$B$1:$R$54, 2, FALSE)</f>
        <v>0</v>
      </c>
      <c r="O9" s="2">
        <f>VLOOKUP($B9,Data!$B$1:$R$54, 15, FALSE)/VLOOKUP($B9,Data!$B$1:$R$54, 2, FALSE)</f>
        <v>27.851488056707495</v>
      </c>
      <c r="P9" s="2">
        <f>VLOOKUP($B9,Data!$B$1:$R$54, 16, FALSE)/VLOOKUP($B9,Data!$B$1:$R$54, 2, FALSE)</f>
        <v>27.382637783930743</v>
      </c>
      <c r="Q9" s="13">
        <f>VLOOKUP($B9,Data!$B$1:$R$54, 17, FALSE)/VLOOKUP($B9,Data!$B$1:$R$54, 2, FALSE)</f>
        <v>0.46885027277675462</v>
      </c>
    </row>
    <row r="10" spans="1:17" x14ac:dyDescent="0.25">
      <c r="A10" s="3" t="s">
        <v>20</v>
      </c>
      <c r="B10" s="10" t="s">
        <v>21</v>
      </c>
      <c r="C10" s="5">
        <f>VLOOKUP($B10,Data!$B$1:$R$54, 3, FALSE)/VLOOKUP($B10,Data!$B$1:$R$54, 2, FALSE)</f>
        <v>1160.0547497975299</v>
      </c>
      <c r="D10" s="6">
        <f>VLOOKUP($B10,Data!$B$1:$R$54, 4, FALSE)/VLOOKUP($B10,Data!$B$1:$R$54, 2, FALSE)</f>
        <v>1138.604764242762</v>
      </c>
      <c r="E10" s="13">
        <f>VLOOKUP($B10,Data!$B$1:$R$54, 5, FALSE)/VLOOKUP($B10,Data!$B$1:$R$54, 2, FALSE)</f>
        <v>21.449985554767952</v>
      </c>
      <c r="F10" s="5">
        <f>VLOOKUP($B10,Data!$B$1:$R$54, 6, FALSE)/VLOOKUP($B10,Data!$B$1:$R$54, 2, FALSE)</f>
        <v>248.39168522971076</v>
      </c>
      <c r="G10" s="6">
        <f>VLOOKUP($B10,Data!$B$1:$R$54, 7, FALSE)/VLOOKUP($B10,Data!$B$1:$R$54, 2, FALSE)</f>
        <v>248.39168522971076</v>
      </c>
      <c r="H10" s="13">
        <f>VLOOKUP($B10,Data!$B$1:$R$54, 8, FALSE)/VLOOKUP($B10,Data!$B$1:$R$54, 2, FALSE)</f>
        <v>0</v>
      </c>
      <c r="I10" s="5">
        <f>VLOOKUP($B10,Data!$B$1:$R$54, 9, FALSE)/VLOOKUP($B10,Data!$B$1:$R$54, 2, FALSE)</f>
        <v>652.51402292608304</v>
      </c>
      <c r="J10" s="6">
        <f>VLOOKUP($B10,Data!$B$1:$R$54, 10, FALSE)/VLOOKUP($B10,Data!$B$1:$R$54, 2, FALSE)</f>
        <v>631.47134555363129</v>
      </c>
      <c r="K10" s="13">
        <f>VLOOKUP($B10,Data!$B$1:$R$54, 11, FALSE)/VLOOKUP($B10,Data!$B$1:$R$54, 2, FALSE)</f>
        <v>21.04267737245176</v>
      </c>
      <c r="L10" s="5">
        <f>VLOOKUP($B10,Data!$B$1:$R$54, 12, FALSE)/VLOOKUP($B10,Data!$B$1:$R$54, 2, FALSE)</f>
        <v>178.91090843933083</v>
      </c>
      <c r="M10" s="6">
        <f>VLOOKUP($B10,Data!$B$1:$R$54, 13, FALSE)/VLOOKUP($B10,Data!$B$1:$R$54, 2, FALSE)</f>
        <v>178.91090843933083</v>
      </c>
      <c r="N10" s="13">
        <f>VLOOKUP($B10,Data!$B$1:$R$54, 14, FALSE)/VLOOKUP($B10,Data!$B$1:$R$54, 2, FALSE)</f>
        <v>0</v>
      </c>
      <c r="O10" s="2">
        <f>VLOOKUP($B10,Data!$B$1:$R$54, 15, FALSE)/VLOOKUP($B10,Data!$B$1:$R$54, 2, FALSE)</f>
        <v>80.238133202405322</v>
      </c>
      <c r="P10" s="2">
        <f>VLOOKUP($B10,Data!$B$1:$R$54, 16, FALSE)/VLOOKUP($B10,Data!$B$1:$R$54, 2, FALSE)</f>
        <v>79.830825020089137</v>
      </c>
      <c r="Q10" s="13">
        <f>VLOOKUP($B10,Data!$B$1:$R$54, 17, FALSE)/VLOOKUP($B10,Data!$B$1:$R$54, 2, FALSE)</f>
        <v>0.40730818231619431</v>
      </c>
    </row>
    <row r="11" spans="1:17" x14ac:dyDescent="0.25">
      <c r="A11" s="3" t="s">
        <v>18</v>
      </c>
      <c r="B11" s="10" t="s">
        <v>19</v>
      </c>
      <c r="C11" s="5">
        <f>VLOOKUP($B11,Data!$B$1:$R$54, 3, FALSE)/VLOOKUP($B11,Data!$B$1:$R$54, 2, FALSE)</f>
        <v>409.84108879203274</v>
      </c>
      <c r="D11" s="6">
        <f>VLOOKUP($B11,Data!$B$1:$R$54, 4, FALSE)/VLOOKUP($B11,Data!$B$1:$R$54, 2, FALSE)</f>
        <v>408.32209261623922</v>
      </c>
      <c r="E11" s="13">
        <f>VLOOKUP($B11,Data!$B$1:$R$54, 5, FALSE)/VLOOKUP($B11,Data!$B$1:$R$54, 2, FALSE)</f>
        <v>1.5189961757935473</v>
      </c>
      <c r="F11" s="5">
        <f>VLOOKUP($B11,Data!$B$1:$R$54, 6, FALSE)/VLOOKUP($B11,Data!$B$1:$R$54, 2, FALSE)</f>
        <v>41.889618157292979</v>
      </c>
      <c r="G11" s="6">
        <f>VLOOKUP($B11,Data!$B$1:$R$54, 7, FALSE)/VLOOKUP($B11,Data!$B$1:$R$54, 2, FALSE)</f>
        <v>41.889618157292979</v>
      </c>
      <c r="H11" s="13">
        <f>VLOOKUP($B11,Data!$B$1:$R$54, 8, FALSE)/VLOOKUP($B11,Data!$B$1:$R$54, 2, FALSE)</f>
        <v>0</v>
      </c>
      <c r="I11" s="5">
        <f>VLOOKUP($B11,Data!$B$1:$R$54, 9, FALSE)/VLOOKUP($B11,Data!$B$1:$R$54, 2, FALSE)</f>
        <v>347.75089335076598</v>
      </c>
      <c r="J11" s="6">
        <f>VLOOKUP($B11,Data!$B$1:$R$54, 10, FALSE)/VLOOKUP($B11,Data!$B$1:$R$54, 2, FALSE)</f>
        <v>346.70515226491818</v>
      </c>
      <c r="K11" s="13">
        <f>VLOOKUP($B11,Data!$B$1:$R$54, 11, FALSE)/VLOOKUP($B11,Data!$B$1:$R$54, 2, FALSE)</f>
        <v>1.0457410858478191</v>
      </c>
      <c r="L11" s="5">
        <f>VLOOKUP($B11,Data!$B$1:$R$54, 12, FALSE)/VLOOKUP($B11,Data!$B$1:$R$54, 2, FALSE)</f>
        <v>0.11013540111640222</v>
      </c>
      <c r="M11" s="6">
        <f>VLOOKUP($B11,Data!$B$1:$R$54, 13, FALSE)/VLOOKUP($B11,Data!$B$1:$R$54, 2, FALSE)</f>
        <v>0.11013540111640222</v>
      </c>
      <c r="N11" s="13">
        <f>VLOOKUP($B11,Data!$B$1:$R$54, 14, FALSE)/VLOOKUP($B11,Data!$B$1:$R$54, 2, FALSE)</f>
        <v>0</v>
      </c>
      <c r="O11" s="2">
        <f>VLOOKUP($B11,Data!$B$1:$R$54, 15, FALSE)/VLOOKUP($B11,Data!$B$1:$R$54, 2, FALSE)</f>
        <v>20.09044188285737</v>
      </c>
      <c r="P11" s="2">
        <f>VLOOKUP($B11,Data!$B$1:$R$54, 16, FALSE)/VLOOKUP($B11,Data!$B$1:$R$54, 2, FALSE)</f>
        <v>19.617186792911642</v>
      </c>
      <c r="Q11" s="13">
        <f>VLOOKUP($B11,Data!$B$1:$R$54, 17, FALSE)/VLOOKUP($B11,Data!$B$1:$R$54, 2, FALSE)</f>
        <v>0.47325508994572835</v>
      </c>
    </row>
    <row r="12" spans="1:17" x14ac:dyDescent="0.25">
      <c r="A12" s="3" t="s">
        <v>22</v>
      </c>
      <c r="B12" s="10" t="s">
        <v>23</v>
      </c>
      <c r="C12" s="5">
        <f>VLOOKUP($B12,Data!$B$1:$R$54, 3, FALSE)/VLOOKUP($B12,Data!$B$1:$R$54, 2, FALSE)</f>
        <v>191.08441396345452</v>
      </c>
      <c r="D12" s="6">
        <f>VLOOKUP($B12,Data!$B$1:$R$54, 4, FALSE)/VLOOKUP($B12,Data!$B$1:$R$54, 2, FALSE)</f>
        <v>188.5704327508214</v>
      </c>
      <c r="E12" s="13">
        <f>VLOOKUP($B12,Data!$B$1:$R$54, 5, FALSE)/VLOOKUP($B12,Data!$B$1:$R$54, 2, FALSE)</f>
        <v>2.5139812126331127</v>
      </c>
      <c r="F12" s="5">
        <f>VLOOKUP($B12,Data!$B$1:$R$54, 6, FALSE)/VLOOKUP($B12,Data!$B$1:$R$54, 2, FALSE)</f>
        <v>12.593611148304861</v>
      </c>
      <c r="G12" s="6">
        <f>VLOOKUP($B12,Data!$B$1:$R$54, 7, FALSE)/VLOOKUP($B12,Data!$B$1:$R$54, 2, FALSE)</f>
        <v>12.593611148304861</v>
      </c>
      <c r="H12" s="13">
        <f>VLOOKUP($B12,Data!$B$1:$R$54, 8, FALSE)/VLOOKUP($B12,Data!$B$1:$R$54, 2, FALSE)</f>
        <v>0</v>
      </c>
      <c r="I12" s="5">
        <f>VLOOKUP($B12,Data!$B$1:$R$54, 9, FALSE)/VLOOKUP($B12,Data!$B$1:$R$54, 2, FALSE)</f>
        <v>149.44891629201331</v>
      </c>
      <c r="J12" s="6">
        <f>VLOOKUP($B12,Data!$B$1:$R$54, 10, FALSE)/VLOOKUP($B12,Data!$B$1:$R$54, 2, FALSE)</f>
        <v>147.08291070910346</v>
      </c>
      <c r="K12" s="13">
        <f>VLOOKUP($B12,Data!$B$1:$R$54, 11, FALSE)/VLOOKUP($B12,Data!$B$1:$R$54, 2, FALSE)</f>
        <v>2.366005582909855</v>
      </c>
      <c r="L12" s="5">
        <f>VLOOKUP($B12,Data!$B$1:$R$54, 12, FALSE)/VLOOKUP($B12,Data!$B$1:$R$54, 2, FALSE)</f>
        <v>14.504924213859411</v>
      </c>
      <c r="M12" s="6">
        <f>VLOOKUP($B12,Data!$B$1:$R$54, 13, FALSE)/VLOOKUP($B12,Data!$B$1:$R$54, 2, FALSE)</f>
        <v>14.504924213859411</v>
      </c>
      <c r="N12" s="13">
        <f>VLOOKUP($B12,Data!$B$1:$R$54, 14, FALSE)/VLOOKUP($B12,Data!$B$1:$R$54, 2, FALSE)</f>
        <v>0</v>
      </c>
      <c r="O12" s="2">
        <f>VLOOKUP($B12,Data!$B$1:$R$54, 15, FALSE)/VLOOKUP($B12,Data!$B$1:$R$54, 2, FALSE)</f>
        <v>14.536962309276934</v>
      </c>
      <c r="P12" s="2">
        <f>VLOOKUP($B12,Data!$B$1:$R$54, 16, FALSE)/VLOOKUP($B12,Data!$B$1:$R$54, 2, FALSE)</f>
        <v>14.388986679553676</v>
      </c>
      <c r="Q12" s="13">
        <f>VLOOKUP($B12,Data!$B$1:$R$54, 17, FALSE)/VLOOKUP($B12,Data!$B$1:$R$54, 2, FALSE)</f>
        <v>0.14797562972325762</v>
      </c>
    </row>
    <row r="13" spans="1:17" x14ac:dyDescent="0.25">
      <c r="A13" s="3" t="s">
        <v>24</v>
      </c>
      <c r="B13" s="10" t="s">
        <v>25</v>
      </c>
      <c r="C13" s="5">
        <f>VLOOKUP($B13,Data!$B$1:$R$54, 3, FALSE)/VLOOKUP($B13,Data!$B$1:$R$54, 2, FALSE)</f>
        <v>159.65142361879398</v>
      </c>
      <c r="D13" s="6">
        <f>VLOOKUP($B13,Data!$B$1:$R$54, 4, FALSE)/VLOOKUP($B13,Data!$B$1:$R$54, 2, FALSE)</f>
        <v>157.90398326039474</v>
      </c>
      <c r="E13" s="13">
        <f>VLOOKUP($B13,Data!$B$1:$R$54, 5, FALSE)/VLOOKUP($B13,Data!$B$1:$R$54, 2, FALSE)</f>
        <v>1.7474403583992411</v>
      </c>
      <c r="F13" s="5">
        <f>VLOOKUP($B13,Data!$B$1:$R$54, 6, FALSE)/VLOOKUP($B13,Data!$B$1:$R$54, 2, FALSE)</f>
        <v>11.172141482259452</v>
      </c>
      <c r="G13" s="6">
        <f>VLOOKUP($B13,Data!$B$1:$R$54, 7, FALSE)/VLOOKUP($B13,Data!$B$1:$R$54, 2, FALSE)</f>
        <v>11.172141482259452</v>
      </c>
      <c r="H13" s="13">
        <f>VLOOKUP($B13,Data!$B$1:$R$54, 8, FALSE)/VLOOKUP($B13,Data!$B$1:$R$54, 2, FALSE)</f>
        <v>0</v>
      </c>
      <c r="I13" s="5">
        <f>VLOOKUP($B13,Data!$B$1:$R$54, 9, FALSE)/VLOOKUP($B13,Data!$B$1:$R$54, 2, FALSE)</f>
        <v>125.85897076196548</v>
      </c>
      <c r="J13" s="6">
        <f>VLOOKUP($B13,Data!$B$1:$R$54, 10, FALSE)/VLOOKUP($B13,Data!$B$1:$R$54, 2, FALSE)</f>
        <v>124.11153040356625</v>
      </c>
      <c r="K13" s="13">
        <f>VLOOKUP($B13,Data!$B$1:$R$54, 11, FALSE)/VLOOKUP($B13,Data!$B$1:$R$54, 2, FALSE)</f>
        <v>1.7474403583992411</v>
      </c>
      <c r="L13" s="5">
        <f>VLOOKUP($B13,Data!$B$1:$R$54, 12, FALSE)/VLOOKUP($B13,Data!$B$1:$R$54, 2, FALSE)</f>
        <v>17.303461620150618</v>
      </c>
      <c r="M13" s="6">
        <f>VLOOKUP($B13,Data!$B$1:$R$54, 13, FALSE)/VLOOKUP($B13,Data!$B$1:$R$54, 2, FALSE)</f>
        <v>17.303461620150618</v>
      </c>
      <c r="N13" s="13">
        <f>VLOOKUP($B13,Data!$B$1:$R$54, 14, FALSE)/VLOOKUP($B13,Data!$B$1:$R$54, 2, FALSE)</f>
        <v>0</v>
      </c>
      <c r="O13" s="2">
        <f>VLOOKUP($B13,Data!$B$1:$R$54, 15, FALSE)/VLOOKUP($B13,Data!$B$1:$R$54, 2, FALSE)</f>
        <v>5.3168497544184214</v>
      </c>
      <c r="P13" s="2">
        <f>VLOOKUP($B13,Data!$B$1:$R$54, 16, FALSE)/VLOOKUP($B13,Data!$B$1:$R$54, 2, FALSE)</f>
        <v>5.3168497544184214</v>
      </c>
      <c r="Q13" s="13">
        <f>VLOOKUP($B13,Data!$B$1:$R$54, 17, FALSE)/VLOOKUP($B13,Data!$B$1:$R$54, 2, FALSE)</f>
        <v>0</v>
      </c>
    </row>
    <row r="14" spans="1:17" x14ac:dyDescent="0.25">
      <c r="A14" s="3" t="s">
        <v>26</v>
      </c>
      <c r="B14" s="10" t="s">
        <v>27</v>
      </c>
      <c r="C14" s="5">
        <f>VLOOKUP($B14,Data!$B$1:$R$54, 3, FALSE)/VLOOKUP($B14,Data!$B$1:$R$54, 2, FALSE)</f>
        <v>394.443525239373</v>
      </c>
      <c r="D14" s="6">
        <f>VLOOKUP($B14,Data!$B$1:$R$54, 4, FALSE)/VLOOKUP($B14,Data!$B$1:$R$54, 2, FALSE)</f>
        <v>392.40480832176331</v>
      </c>
      <c r="E14" s="13">
        <f>VLOOKUP($B14,Data!$B$1:$R$54, 5, FALSE)/VLOOKUP($B14,Data!$B$1:$R$54, 2, FALSE)</f>
        <v>2.0387169176096513</v>
      </c>
      <c r="F14" s="5">
        <f>VLOOKUP($B14,Data!$B$1:$R$54, 6, FALSE)/VLOOKUP($B14,Data!$B$1:$R$54, 2, FALSE)</f>
        <v>37.347222122308629</v>
      </c>
      <c r="G14" s="6">
        <f>VLOOKUP($B14,Data!$B$1:$R$54, 7, FALSE)/VLOOKUP($B14,Data!$B$1:$R$54, 2, FALSE)</f>
        <v>37.347222122308629</v>
      </c>
      <c r="H14" s="13">
        <f>VLOOKUP($B14,Data!$B$1:$R$54, 8, FALSE)/VLOOKUP($B14,Data!$B$1:$R$54, 2, FALSE)</f>
        <v>0</v>
      </c>
      <c r="I14" s="5">
        <f>VLOOKUP($B14,Data!$B$1:$R$54, 9, FALSE)/VLOOKUP($B14,Data!$B$1:$R$54, 2, FALSE)</f>
        <v>260.85433317267228</v>
      </c>
      <c r="J14" s="6">
        <f>VLOOKUP($B14,Data!$B$1:$R$54, 10, FALSE)/VLOOKUP($B14,Data!$B$1:$R$54, 2, FALSE)</f>
        <v>258.86597270680318</v>
      </c>
      <c r="K14" s="13">
        <f>VLOOKUP($B14,Data!$B$1:$R$54, 11, FALSE)/VLOOKUP($B14,Data!$B$1:$R$54, 2, FALSE)</f>
        <v>1.9883604658691163</v>
      </c>
      <c r="L14" s="5">
        <f>VLOOKUP($B14,Data!$B$1:$R$54, 12, FALSE)/VLOOKUP($B14,Data!$B$1:$R$54, 2, FALSE)</f>
        <v>91.83218352768526</v>
      </c>
      <c r="M14" s="6">
        <f>VLOOKUP($B14,Data!$B$1:$R$54, 13, FALSE)/VLOOKUP($B14,Data!$B$1:$R$54, 2, FALSE)</f>
        <v>91.83218352768526</v>
      </c>
      <c r="N14" s="13">
        <f>VLOOKUP($B14,Data!$B$1:$R$54, 14, FALSE)/VLOOKUP($B14,Data!$B$1:$R$54, 2, FALSE)</f>
        <v>0</v>
      </c>
      <c r="O14" s="2">
        <f>VLOOKUP($B14,Data!$B$1:$R$54, 15, FALSE)/VLOOKUP($B14,Data!$B$1:$R$54, 2, FALSE)</f>
        <v>4.4097864167068321</v>
      </c>
      <c r="P14" s="2">
        <f>VLOOKUP($B14,Data!$B$1:$R$54, 16, FALSE)/VLOOKUP($B14,Data!$B$1:$R$54, 2, FALSE)</f>
        <v>4.3594299649662975</v>
      </c>
      <c r="Q14" s="13">
        <f>VLOOKUP($B14,Data!$B$1:$R$54, 17, FALSE)/VLOOKUP($B14,Data!$B$1:$R$54, 2, FALSE)</f>
        <v>5.0356451740534783E-2</v>
      </c>
    </row>
    <row r="15" spans="1:17" x14ac:dyDescent="0.25">
      <c r="A15" s="3" t="s">
        <v>34</v>
      </c>
      <c r="B15" s="10" t="s">
        <v>35</v>
      </c>
      <c r="C15" s="5">
        <f>VLOOKUP($B15,Data!$B$1:$R$54, 3, FALSE)/VLOOKUP($B15,Data!$B$1:$R$54, 2, FALSE)</f>
        <v>277.82704544560249</v>
      </c>
      <c r="D15" s="6">
        <f>VLOOKUP($B15,Data!$B$1:$R$54, 4, FALSE)/VLOOKUP($B15,Data!$B$1:$R$54, 2, FALSE)</f>
        <v>273.58970081355068</v>
      </c>
      <c r="E15" s="13">
        <f>VLOOKUP($B15,Data!$B$1:$R$54, 5, FALSE)/VLOOKUP($B15,Data!$B$1:$R$54, 2, FALSE)</f>
        <v>4.2373446320518209</v>
      </c>
      <c r="F15" s="5">
        <f>VLOOKUP($B15,Data!$B$1:$R$54, 6, FALSE)/VLOOKUP($B15,Data!$B$1:$R$54, 2, FALSE)</f>
        <v>85.659076193830387</v>
      </c>
      <c r="G15" s="6">
        <f>VLOOKUP($B15,Data!$B$1:$R$54, 7, FALSE)/VLOOKUP($B15,Data!$B$1:$R$54, 2, FALSE)</f>
        <v>85.659076193830387</v>
      </c>
      <c r="H15" s="13">
        <f>VLOOKUP($B15,Data!$B$1:$R$54, 8, FALSE)/VLOOKUP($B15,Data!$B$1:$R$54, 2, FALSE)</f>
        <v>0</v>
      </c>
      <c r="I15" s="5">
        <f>VLOOKUP($B15,Data!$B$1:$R$54, 9, FALSE)/VLOOKUP($B15,Data!$B$1:$R$54, 2, FALSE)</f>
        <v>149.92135059100065</v>
      </c>
      <c r="J15" s="6">
        <f>VLOOKUP($B15,Data!$B$1:$R$54, 10, FALSE)/VLOOKUP($B15,Data!$B$1:$R$54, 2, FALSE)</f>
        <v>145.84693072185425</v>
      </c>
      <c r="K15" s="13">
        <f>VLOOKUP($B15,Data!$B$1:$R$54, 11, FALSE)/VLOOKUP($B15,Data!$B$1:$R$54, 2, FALSE)</f>
        <v>4.0744198691463751</v>
      </c>
      <c r="L15" s="5">
        <f>VLOOKUP($B15,Data!$B$1:$R$54, 12, FALSE)/VLOOKUP($B15,Data!$B$1:$R$54, 2, FALSE)</f>
        <v>26.579500292516617</v>
      </c>
      <c r="M15" s="6">
        <f>VLOOKUP($B15,Data!$B$1:$R$54, 13, FALSE)/VLOOKUP($B15,Data!$B$1:$R$54, 2, FALSE)</f>
        <v>26.579500292516617</v>
      </c>
      <c r="N15" s="13">
        <f>VLOOKUP($B15,Data!$B$1:$R$54, 14, FALSE)/VLOOKUP($B15,Data!$B$1:$R$54, 2, FALSE)</f>
        <v>0</v>
      </c>
      <c r="O15" s="2">
        <f>VLOOKUP($B15,Data!$B$1:$R$54, 15, FALSE)/VLOOKUP($B15,Data!$B$1:$R$54, 2, FALSE)</f>
        <v>15.667118368254842</v>
      </c>
      <c r="P15" s="2">
        <f>VLOOKUP($B15,Data!$B$1:$R$54, 16, FALSE)/VLOOKUP($B15,Data!$B$1:$R$54, 2, FALSE)</f>
        <v>15.504193605349396</v>
      </c>
      <c r="Q15" s="13">
        <f>VLOOKUP($B15,Data!$B$1:$R$54, 17, FALSE)/VLOOKUP($B15,Data!$B$1:$R$54, 2, FALSE)</f>
        <v>0.16292476290544608</v>
      </c>
    </row>
    <row r="16" spans="1:17" x14ac:dyDescent="0.25">
      <c r="A16" s="3" t="s">
        <v>28</v>
      </c>
      <c r="B16" s="10" t="s">
        <v>29</v>
      </c>
      <c r="C16" s="5">
        <f>VLOOKUP($B16,Data!$B$1:$R$54, 3, FALSE)/VLOOKUP($B16,Data!$B$1:$R$54, 2, FALSE)</f>
        <v>219.07256876766587</v>
      </c>
      <c r="D16" s="6">
        <f>VLOOKUP($B16,Data!$B$1:$R$54, 4, FALSE)/VLOOKUP($B16,Data!$B$1:$R$54, 2, FALSE)</f>
        <v>217.26696707800878</v>
      </c>
      <c r="E16" s="13">
        <f>VLOOKUP($B16,Data!$B$1:$R$54, 5, FALSE)/VLOOKUP($B16,Data!$B$1:$R$54, 2, FALSE)</f>
        <v>1.8056016896571174</v>
      </c>
      <c r="F16" s="5">
        <f>VLOOKUP($B16,Data!$B$1:$R$54, 6, FALSE)/VLOOKUP($B16,Data!$B$1:$R$54, 2, FALSE)</f>
        <v>40.778646143432837</v>
      </c>
      <c r="G16" s="6">
        <f>VLOOKUP($B16,Data!$B$1:$R$54, 7, FALSE)/VLOOKUP($B16,Data!$B$1:$R$54, 2, FALSE)</f>
        <v>40.778646143432837</v>
      </c>
      <c r="H16" s="13">
        <f>VLOOKUP($B16,Data!$B$1:$R$54, 8, FALSE)/VLOOKUP($B16,Data!$B$1:$R$54, 2, FALSE)</f>
        <v>0</v>
      </c>
      <c r="I16" s="5">
        <f>VLOOKUP($B16,Data!$B$1:$R$54, 9, FALSE)/VLOOKUP($B16,Data!$B$1:$R$54, 2, FALSE)</f>
        <v>139.11343139528324</v>
      </c>
      <c r="J16" s="6">
        <f>VLOOKUP($B16,Data!$B$1:$R$54, 10, FALSE)/VLOOKUP($B16,Data!$B$1:$R$54, 2, FALSE)</f>
        <v>137.6819859738404</v>
      </c>
      <c r="K16" s="13">
        <f>VLOOKUP($B16,Data!$B$1:$R$54, 11, FALSE)/VLOOKUP($B16,Data!$B$1:$R$54, 2, FALSE)</f>
        <v>1.4314454214428518</v>
      </c>
      <c r="L16" s="5">
        <f>VLOOKUP($B16,Data!$B$1:$R$54, 12, FALSE)/VLOOKUP($B16,Data!$B$1:$R$54, 2, FALSE)</f>
        <v>14.048095062014678</v>
      </c>
      <c r="M16" s="6">
        <f>VLOOKUP($B16,Data!$B$1:$R$54, 13, FALSE)/VLOOKUP($B16,Data!$B$1:$R$54, 2, FALSE)</f>
        <v>14.048095062014678</v>
      </c>
      <c r="N16" s="13">
        <f>VLOOKUP($B16,Data!$B$1:$R$54, 14, FALSE)/VLOOKUP($B16,Data!$B$1:$R$54, 2, FALSE)</f>
        <v>0</v>
      </c>
      <c r="O16" s="2">
        <f>VLOOKUP($B16,Data!$B$1:$R$54, 15, FALSE)/VLOOKUP($B16,Data!$B$1:$R$54, 2, FALSE)</f>
        <v>25.132396166935116</v>
      </c>
      <c r="P16" s="2">
        <f>VLOOKUP($B16,Data!$B$1:$R$54, 16, FALSE)/VLOOKUP($B16,Data!$B$1:$R$54, 2, FALSE)</f>
        <v>24.758239898720849</v>
      </c>
      <c r="Q16" s="13">
        <f>VLOOKUP($B16,Data!$B$1:$R$54, 17, FALSE)/VLOOKUP($B16,Data!$B$1:$R$54, 2, FALSE)</f>
        <v>0.37415626821426556</v>
      </c>
    </row>
    <row r="17" spans="1:17" x14ac:dyDescent="0.25">
      <c r="A17" s="3" t="s">
        <v>30</v>
      </c>
      <c r="B17" s="10" t="s">
        <v>31</v>
      </c>
      <c r="C17" s="5">
        <f>VLOOKUP($B17,Data!$B$1:$R$54, 3, FALSE)/VLOOKUP($B17,Data!$B$1:$R$54, 2, FALSE)</f>
        <v>385.54390546861595</v>
      </c>
      <c r="D17" s="6">
        <f>VLOOKUP($B17,Data!$B$1:$R$54, 4, FALSE)/VLOOKUP($B17,Data!$B$1:$R$54, 2, FALSE)</f>
        <v>383.49707557984834</v>
      </c>
      <c r="E17" s="13">
        <f>VLOOKUP($B17,Data!$B$1:$R$54, 5, FALSE)/VLOOKUP($B17,Data!$B$1:$R$54, 2, FALSE)</f>
        <v>2.0468298887675909</v>
      </c>
      <c r="F17" s="5">
        <f>VLOOKUP($B17,Data!$B$1:$R$54, 6, FALSE)/VLOOKUP($B17,Data!$B$1:$R$54, 2, FALSE)</f>
        <v>19.809387363819251</v>
      </c>
      <c r="G17" s="6">
        <f>VLOOKUP($B17,Data!$B$1:$R$54, 7, FALSE)/VLOOKUP($B17,Data!$B$1:$R$54, 2, FALSE)</f>
        <v>19.809387363819251</v>
      </c>
      <c r="H17" s="13">
        <f>VLOOKUP($B17,Data!$B$1:$R$54, 8, FALSE)/VLOOKUP($B17,Data!$B$1:$R$54, 2, FALSE)</f>
        <v>0</v>
      </c>
      <c r="I17" s="5">
        <f>VLOOKUP($B17,Data!$B$1:$R$54, 9, FALSE)/VLOOKUP($B17,Data!$B$1:$R$54, 2, FALSE)</f>
        <v>265.04438230327929</v>
      </c>
      <c r="J17" s="6">
        <f>VLOOKUP($B17,Data!$B$1:$R$54, 10, FALSE)/VLOOKUP($B17,Data!$B$1:$R$54, 2, FALSE)</f>
        <v>263.00454640403251</v>
      </c>
      <c r="K17" s="13">
        <f>VLOOKUP($B17,Data!$B$1:$R$54, 11, FALSE)/VLOOKUP($B17,Data!$B$1:$R$54, 2, FALSE)</f>
        <v>2.0398358992467629</v>
      </c>
      <c r="L17" s="5">
        <f>VLOOKUP($B17,Data!$B$1:$R$54, 12, FALSE)/VLOOKUP($B17,Data!$B$1:$R$54, 2, FALSE)</f>
        <v>90.993979573820468</v>
      </c>
      <c r="M17" s="6">
        <f>VLOOKUP($B17,Data!$B$1:$R$54, 13, FALSE)/VLOOKUP($B17,Data!$B$1:$R$54, 2, FALSE)</f>
        <v>90.993979573820468</v>
      </c>
      <c r="N17" s="13">
        <f>VLOOKUP($B17,Data!$B$1:$R$54, 14, FALSE)/VLOOKUP($B17,Data!$B$1:$R$54, 2, FALSE)</f>
        <v>0</v>
      </c>
      <c r="O17" s="2">
        <f>VLOOKUP($B17,Data!$B$1:$R$54, 15, FALSE)/VLOOKUP($B17,Data!$B$1:$R$54, 2, FALSE)</f>
        <v>9.6961562276969442</v>
      </c>
      <c r="P17" s="2">
        <f>VLOOKUP($B17,Data!$B$1:$R$54, 16, FALSE)/VLOOKUP($B17,Data!$B$1:$R$54, 2, FALSE)</f>
        <v>9.6891622381761167</v>
      </c>
      <c r="Q17" s="13">
        <f>VLOOKUP($B17,Data!$B$1:$R$54, 17, FALSE)/VLOOKUP($B17,Data!$B$1:$R$54, 2, FALSE)</f>
        <v>6.9939895208277897E-3</v>
      </c>
    </row>
    <row r="18" spans="1:17" x14ac:dyDescent="0.25">
      <c r="A18" s="3" t="s">
        <v>32</v>
      </c>
      <c r="B18" s="10" t="s">
        <v>33</v>
      </c>
      <c r="C18" s="5">
        <f>VLOOKUP($B18,Data!$B$1:$R$54, 3, FALSE)/VLOOKUP($B18,Data!$B$1:$R$54, 2, FALSE)</f>
        <v>325.25159144186819</v>
      </c>
      <c r="D18" s="6">
        <f>VLOOKUP($B18,Data!$B$1:$R$54, 4, FALSE)/VLOOKUP($B18,Data!$B$1:$R$54, 2, FALSE)</f>
        <v>324.28780892357685</v>
      </c>
      <c r="E18" s="13">
        <f>VLOOKUP($B18,Data!$B$1:$R$54, 5, FALSE)/VLOOKUP($B18,Data!$B$1:$R$54, 2, FALSE)</f>
        <v>0.96378251829137163</v>
      </c>
      <c r="F18" s="5">
        <f>VLOOKUP($B18,Data!$B$1:$R$54, 6, FALSE)/VLOOKUP($B18,Data!$B$1:$R$54, 2, FALSE)</f>
        <v>26.427005366651869</v>
      </c>
      <c r="G18" s="6">
        <f>VLOOKUP($B18,Data!$B$1:$R$54, 7, FALSE)/VLOOKUP($B18,Data!$B$1:$R$54, 2, FALSE)</f>
        <v>26.427005366651869</v>
      </c>
      <c r="H18" s="13">
        <f>VLOOKUP($B18,Data!$B$1:$R$54, 8, FALSE)/VLOOKUP($B18,Data!$B$1:$R$54, 2, FALSE)</f>
        <v>0</v>
      </c>
      <c r="I18" s="5">
        <f>VLOOKUP($B18,Data!$B$1:$R$54, 9, FALSE)/VLOOKUP($B18,Data!$B$1:$R$54, 2, FALSE)</f>
        <v>191.09508392907563</v>
      </c>
      <c r="J18" s="6">
        <f>VLOOKUP($B18,Data!$B$1:$R$54, 10, FALSE)/VLOOKUP($B18,Data!$B$1:$R$54, 2, FALSE)</f>
        <v>190.18498934348071</v>
      </c>
      <c r="K18" s="13">
        <f>VLOOKUP($B18,Data!$B$1:$R$54, 11, FALSE)/VLOOKUP($B18,Data!$B$1:$R$54, 2, FALSE)</f>
        <v>0.91009458559493117</v>
      </c>
      <c r="L18" s="5">
        <f>VLOOKUP($B18,Data!$B$1:$R$54, 12, FALSE)/VLOOKUP($B18,Data!$B$1:$R$54, 2, FALSE)</f>
        <v>89.018722251674959</v>
      </c>
      <c r="M18" s="6">
        <f>VLOOKUP($B18,Data!$B$1:$R$54, 13, FALSE)/VLOOKUP($B18,Data!$B$1:$R$54, 2, FALSE)</f>
        <v>89.018722251674959</v>
      </c>
      <c r="N18" s="13">
        <f>VLOOKUP($B18,Data!$B$1:$R$54, 14, FALSE)/VLOOKUP($B18,Data!$B$1:$R$54, 2, FALSE)</f>
        <v>0</v>
      </c>
      <c r="O18" s="2">
        <f>VLOOKUP($B18,Data!$B$1:$R$54, 15, FALSE)/VLOOKUP($B18,Data!$B$1:$R$54, 2, FALSE)</f>
        <v>18.710779894465738</v>
      </c>
      <c r="P18" s="2">
        <f>VLOOKUP($B18,Data!$B$1:$R$54, 16, FALSE)/VLOOKUP($B18,Data!$B$1:$R$54, 2, FALSE)</f>
        <v>18.657091961769297</v>
      </c>
      <c r="Q18" s="13">
        <f>VLOOKUP($B18,Data!$B$1:$R$54, 17, FALSE)/VLOOKUP($B18,Data!$B$1:$R$54, 2, FALSE)</f>
        <v>5.3687932696440475E-2</v>
      </c>
    </row>
    <row r="19" spans="1:17" x14ac:dyDescent="0.25">
      <c r="A19" s="3" t="s">
        <v>36</v>
      </c>
      <c r="B19" s="10" t="s">
        <v>37</v>
      </c>
      <c r="C19" s="5">
        <f>VLOOKUP($B19,Data!$B$1:$R$54, 3, FALSE)/VLOOKUP($B19,Data!$B$1:$R$54, 2, FALSE)</f>
        <v>248.58546377310859</v>
      </c>
      <c r="D19" s="6">
        <f>VLOOKUP($B19,Data!$B$1:$R$54, 4, FALSE)/VLOOKUP($B19,Data!$B$1:$R$54, 2, FALSE)</f>
        <v>247.19120204561034</v>
      </c>
      <c r="E19" s="13">
        <f>VLOOKUP($B19,Data!$B$1:$R$54, 5, FALSE)/VLOOKUP($B19,Data!$B$1:$R$54, 2, FALSE)</f>
        <v>1.3942617274982516</v>
      </c>
      <c r="F19" s="5">
        <f>VLOOKUP($B19,Data!$B$1:$R$54, 6, FALSE)/VLOOKUP($B19,Data!$B$1:$R$54, 2, FALSE)</f>
        <v>15.057194882647039</v>
      </c>
      <c r="G19" s="6">
        <f>VLOOKUP($B19,Data!$B$1:$R$54, 7, FALSE)/VLOOKUP($B19,Data!$B$1:$R$54, 2, FALSE)</f>
        <v>15.057194882647039</v>
      </c>
      <c r="H19" s="13">
        <f>VLOOKUP($B19,Data!$B$1:$R$54, 8, FALSE)/VLOOKUP($B19,Data!$B$1:$R$54, 2, FALSE)</f>
        <v>0</v>
      </c>
      <c r="I19" s="5">
        <f>VLOOKUP($B19,Data!$B$1:$R$54, 9, FALSE)/VLOOKUP($B19,Data!$B$1:$R$54, 2, FALSE)</f>
        <v>125.82978154140261</v>
      </c>
      <c r="J19" s="6">
        <f>VLOOKUP($B19,Data!$B$1:$R$54, 10, FALSE)/VLOOKUP($B19,Data!$B$1:$R$54, 2, FALSE)</f>
        <v>124.43551981390435</v>
      </c>
      <c r="K19" s="13">
        <f>VLOOKUP($B19,Data!$B$1:$R$54, 11, FALSE)/VLOOKUP($B19,Data!$B$1:$R$54, 2, FALSE)</f>
        <v>1.3942617274982516</v>
      </c>
      <c r="L19" s="5">
        <f>VLOOKUP($B19,Data!$B$1:$R$54, 12, FALSE)/VLOOKUP($B19,Data!$B$1:$R$54, 2, FALSE)</f>
        <v>100.37852663653334</v>
      </c>
      <c r="M19" s="6">
        <f>VLOOKUP($B19,Data!$B$1:$R$54, 13, FALSE)/VLOOKUP($B19,Data!$B$1:$R$54, 2, FALSE)</f>
        <v>100.37852663653334</v>
      </c>
      <c r="N19" s="13">
        <f>VLOOKUP($B19,Data!$B$1:$R$54, 14, FALSE)/VLOOKUP($B19,Data!$B$1:$R$54, 2, FALSE)</f>
        <v>0</v>
      </c>
      <c r="O19" s="2">
        <f>VLOOKUP($B19,Data!$B$1:$R$54, 15, FALSE)/VLOOKUP($B19,Data!$B$1:$R$54, 2, FALSE)</f>
        <v>7.3199607125256207</v>
      </c>
      <c r="P19" s="2">
        <f>VLOOKUP($B19,Data!$B$1:$R$54, 16, FALSE)/VLOOKUP($B19,Data!$B$1:$R$54, 2, FALSE)</f>
        <v>7.3199607125256207</v>
      </c>
      <c r="Q19" s="13">
        <f>VLOOKUP($B19,Data!$B$1:$R$54, 17, FALSE)/VLOOKUP($B19,Data!$B$1:$R$54, 2, FALSE)</f>
        <v>0</v>
      </c>
    </row>
    <row r="20" spans="1:17" x14ac:dyDescent="0.25">
      <c r="A20" s="3" t="s">
        <v>38</v>
      </c>
      <c r="B20" s="10" t="s">
        <v>39</v>
      </c>
      <c r="C20" s="5">
        <f>VLOOKUP($B20,Data!$B$1:$R$54, 3, FALSE)/VLOOKUP($B20,Data!$B$1:$R$54, 2, FALSE)</f>
        <v>297.26398659278084</v>
      </c>
      <c r="D20" s="6">
        <f>VLOOKUP($B20,Data!$B$1:$R$54, 4, FALSE)/VLOOKUP($B20,Data!$B$1:$R$54, 2, FALSE)</f>
        <v>295.80887406301304</v>
      </c>
      <c r="E20" s="13">
        <f>VLOOKUP($B20,Data!$B$1:$R$54, 5, FALSE)/VLOOKUP($B20,Data!$B$1:$R$54, 2, FALSE)</f>
        <v>1.4551125297678167</v>
      </c>
      <c r="F20" s="5">
        <f>VLOOKUP($B20,Data!$B$1:$R$54, 6, FALSE)/VLOOKUP($B20,Data!$B$1:$R$54, 2, FALSE)</f>
        <v>27.301454655880615</v>
      </c>
      <c r="G20" s="6">
        <f>VLOOKUP($B20,Data!$B$1:$R$54, 7, FALSE)/VLOOKUP($B20,Data!$B$1:$R$54, 2, FALSE)</f>
        <v>27.301454655880615</v>
      </c>
      <c r="H20" s="13">
        <f>VLOOKUP($B20,Data!$B$1:$R$54, 8, FALSE)/VLOOKUP($B20,Data!$B$1:$R$54, 2, FALSE)</f>
        <v>0</v>
      </c>
      <c r="I20" s="5">
        <f>VLOOKUP($B20,Data!$B$1:$R$54, 9, FALSE)/VLOOKUP($B20,Data!$B$1:$R$54, 2, FALSE)</f>
        <v>212.19824053080899</v>
      </c>
      <c r="J20" s="6">
        <f>VLOOKUP($B20,Data!$B$1:$R$54, 10, FALSE)/VLOOKUP($B20,Data!$B$1:$R$54, 2, FALSE)</f>
        <v>210.94336865514541</v>
      </c>
      <c r="K20" s="13">
        <f>VLOOKUP($B20,Data!$B$1:$R$54, 11, FALSE)/VLOOKUP($B20,Data!$B$1:$R$54, 2, FALSE)</f>
        <v>1.2548718756635684</v>
      </c>
      <c r="L20" s="5">
        <f>VLOOKUP($B20,Data!$B$1:$R$54, 12, FALSE)/VLOOKUP($B20,Data!$B$1:$R$54, 2, FALSE)</f>
        <v>36.98469997008948</v>
      </c>
      <c r="M20" s="6">
        <f>VLOOKUP($B20,Data!$B$1:$R$54, 13, FALSE)/VLOOKUP($B20,Data!$B$1:$R$54, 2, FALSE)</f>
        <v>36.98469997008948</v>
      </c>
      <c r="N20" s="13">
        <f>VLOOKUP($B20,Data!$B$1:$R$54, 14, FALSE)/VLOOKUP($B20,Data!$B$1:$R$54, 2, FALSE)</f>
        <v>0</v>
      </c>
      <c r="O20" s="2">
        <f>VLOOKUP($B20,Data!$B$1:$R$54, 15, FALSE)/VLOOKUP($B20,Data!$B$1:$R$54, 2, FALSE)</f>
        <v>20.779591436001763</v>
      </c>
      <c r="P20" s="2">
        <f>VLOOKUP($B20,Data!$B$1:$R$54, 16, FALSE)/VLOOKUP($B20,Data!$B$1:$R$54, 2, FALSE)</f>
        <v>20.579350781897514</v>
      </c>
      <c r="Q20" s="13">
        <f>VLOOKUP($B20,Data!$B$1:$R$54, 17, FALSE)/VLOOKUP($B20,Data!$B$1:$R$54, 2, FALSE)</f>
        <v>0.20024065410424843</v>
      </c>
    </row>
    <row r="21" spans="1:17" x14ac:dyDescent="0.25">
      <c r="A21" s="3" t="s">
        <v>40</v>
      </c>
      <c r="B21" s="10" t="s">
        <v>41</v>
      </c>
      <c r="C21" s="5">
        <f>VLOOKUP($B21,Data!$B$1:$R$54, 3, FALSE)/VLOOKUP($B21,Data!$B$1:$R$54, 2, FALSE)</f>
        <v>230.84768935454727</v>
      </c>
      <c r="D21" s="6">
        <f>VLOOKUP($B21,Data!$B$1:$R$54, 4, FALSE)/VLOOKUP($B21,Data!$B$1:$R$54, 2, FALSE)</f>
        <v>230.6914574847234</v>
      </c>
      <c r="E21" s="13">
        <f>VLOOKUP($B21,Data!$B$1:$R$54, 5, FALSE)/VLOOKUP($B21,Data!$B$1:$R$54, 2, FALSE)</f>
        <v>0.15623186982386866</v>
      </c>
      <c r="F21" s="5">
        <f>VLOOKUP($B21,Data!$B$1:$R$54, 6, FALSE)/VLOOKUP($B21,Data!$B$1:$R$54, 2, FALSE)</f>
        <v>43.148243836446312</v>
      </c>
      <c r="G21" s="6">
        <f>VLOOKUP($B21,Data!$B$1:$R$54, 7, FALSE)/VLOOKUP($B21,Data!$B$1:$R$54, 2, FALSE)</f>
        <v>43.148243836446312</v>
      </c>
      <c r="H21" s="13">
        <f>VLOOKUP($B21,Data!$B$1:$R$54, 8, FALSE)/VLOOKUP($B21,Data!$B$1:$R$54, 2, FALSE)</f>
        <v>0</v>
      </c>
      <c r="I21" s="5">
        <f>VLOOKUP($B21,Data!$B$1:$R$54, 9, FALSE)/VLOOKUP($B21,Data!$B$1:$R$54, 2, FALSE)</f>
        <v>162.57653514652117</v>
      </c>
      <c r="J21" s="6">
        <f>VLOOKUP($B21,Data!$B$1:$R$54, 10, FALSE)/VLOOKUP($B21,Data!$B$1:$R$54, 2, FALSE)</f>
        <v>162.4203032766973</v>
      </c>
      <c r="K21" s="13">
        <f>VLOOKUP($B21,Data!$B$1:$R$54, 11, FALSE)/VLOOKUP($B21,Data!$B$1:$R$54, 2, FALSE)</f>
        <v>0.15623186982386866</v>
      </c>
      <c r="L21" s="5">
        <f>VLOOKUP($B21,Data!$B$1:$R$54, 12, FALSE)/VLOOKUP($B21,Data!$B$1:$R$54, 2, FALSE)</f>
        <v>0</v>
      </c>
      <c r="M21" s="6">
        <f>VLOOKUP($B21,Data!$B$1:$R$54, 13, FALSE)/VLOOKUP($B21,Data!$B$1:$R$54, 2, FALSE)</f>
        <v>0</v>
      </c>
      <c r="N21" s="13">
        <f>VLOOKUP($B21,Data!$B$1:$R$54, 14, FALSE)/VLOOKUP($B21,Data!$B$1:$R$54, 2, FALSE)</f>
        <v>0</v>
      </c>
      <c r="O21" s="2">
        <f>VLOOKUP($B21,Data!$B$1:$R$54, 15, FALSE)/VLOOKUP($B21,Data!$B$1:$R$54, 2, FALSE)</f>
        <v>25.122910371579792</v>
      </c>
      <c r="P21" s="2">
        <f>VLOOKUP($B21,Data!$B$1:$R$54, 16, FALSE)/VLOOKUP($B21,Data!$B$1:$R$54, 2, FALSE)</f>
        <v>25.122910371579792</v>
      </c>
      <c r="Q21" s="13">
        <f>VLOOKUP($B21,Data!$B$1:$R$54, 17, FALSE)/VLOOKUP($B21,Data!$B$1:$R$54, 2, FALSE)</f>
        <v>0</v>
      </c>
    </row>
    <row r="22" spans="1:17" x14ac:dyDescent="0.25">
      <c r="A22" s="3" t="s">
        <v>46</v>
      </c>
      <c r="B22" s="10" t="s">
        <v>47</v>
      </c>
      <c r="C22" s="5">
        <f>VLOOKUP($B22,Data!$B$1:$R$54, 3, FALSE)/VLOOKUP($B22,Data!$B$1:$R$54, 2, FALSE)</f>
        <v>419.29510211949702</v>
      </c>
      <c r="D22" s="6">
        <f>VLOOKUP($B22,Data!$B$1:$R$54, 4, FALSE)/VLOOKUP($B22,Data!$B$1:$R$54, 2, FALSE)</f>
        <v>418.51003633694353</v>
      </c>
      <c r="E22" s="13">
        <f>VLOOKUP($B22,Data!$B$1:$R$54, 5, FALSE)/VLOOKUP($B22,Data!$B$1:$R$54, 2, FALSE)</f>
        <v>0.78506578255348181</v>
      </c>
      <c r="F22" s="5">
        <f>VLOOKUP($B22,Data!$B$1:$R$54, 6, FALSE)/VLOOKUP($B22,Data!$B$1:$R$54, 2, FALSE)</f>
        <v>62.512273706706829</v>
      </c>
      <c r="G22" s="6">
        <f>VLOOKUP($B22,Data!$B$1:$R$54, 7, FALSE)/VLOOKUP($B22,Data!$B$1:$R$54, 2, FALSE)</f>
        <v>62.512273706706829</v>
      </c>
      <c r="H22" s="13">
        <f>VLOOKUP($B22,Data!$B$1:$R$54, 8, FALSE)/VLOOKUP($B22,Data!$B$1:$R$54, 2, FALSE)</f>
        <v>0</v>
      </c>
      <c r="I22" s="5">
        <f>VLOOKUP($B22,Data!$B$1:$R$54, 9, FALSE)/VLOOKUP($B22,Data!$B$1:$R$54, 2, FALSE)</f>
        <v>154.56345632396295</v>
      </c>
      <c r="J22" s="6">
        <f>VLOOKUP($B22,Data!$B$1:$R$54, 10, FALSE)/VLOOKUP($B22,Data!$B$1:$R$54, 2, FALSE)</f>
        <v>153.80923939811322</v>
      </c>
      <c r="K22" s="13">
        <f>VLOOKUP($B22,Data!$B$1:$R$54, 11, FALSE)/VLOOKUP($B22,Data!$B$1:$R$54, 2, FALSE)</f>
        <v>0.75421692584973177</v>
      </c>
      <c r="L22" s="5">
        <f>VLOOKUP($B22,Data!$B$1:$R$54, 12, FALSE)/VLOOKUP($B22,Data!$B$1:$R$54, 2, FALSE)</f>
        <v>191.78553634047989</v>
      </c>
      <c r="M22" s="6">
        <f>VLOOKUP($B22,Data!$B$1:$R$54, 13, FALSE)/VLOOKUP($B22,Data!$B$1:$R$54, 2, FALSE)</f>
        <v>191.78553634047989</v>
      </c>
      <c r="N22" s="13">
        <f>VLOOKUP($B22,Data!$B$1:$R$54, 14, FALSE)/VLOOKUP($B22,Data!$B$1:$R$54, 2, FALSE)</f>
        <v>0</v>
      </c>
      <c r="O22" s="2">
        <f>VLOOKUP($B22,Data!$B$1:$R$54, 15, FALSE)/VLOOKUP($B22,Data!$B$1:$R$54, 2, FALSE)</f>
        <v>10.433835748347366</v>
      </c>
      <c r="P22" s="2">
        <f>VLOOKUP($B22,Data!$B$1:$R$54, 16, FALSE)/VLOOKUP($B22,Data!$B$1:$R$54, 2, FALSE)</f>
        <v>10.402986891643616</v>
      </c>
      <c r="Q22" s="13">
        <f>VLOOKUP($B22,Data!$B$1:$R$54, 17, FALSE)/VLOOKUP($B22,Data!$B$1:$R$54, 2, FALSE)</f>
        <v>3.0848856703750004E-2</v>
      </c>
    </row>
    <row r="23" spans="1:17" x14ac:dyDescent="0.25">
      <c r="A23" s="3" t="s">
        <v>44</v>
      </c>
      <c r="B23" s="10" t="s">
        <v>45</v>
      </c>
      <c r="C23" s="5">
        <f>VLOOKUP($B23,Data!$B$1:$R$54, 3, FALSE)/VLOOKUP($B23,Data!$B$1:$R$54, 2, FALSE)</f>
        <v>474.48455938179075</v>
      </c>
      <c r="D23" s="6">
        <f>VLOOKUP($B23,Data!$B$1:$R$54, 4, FALSE)/VLOOKUP($B23,Data!$B$1:$R$54, 2, FALSE)</f>
        <v>473.42710150847904</v>
      </c>
      <c r="E23" s="13">
        <f>VLOOKUP($B23,Data!$B$1:$R$54, 5, FALSE)/VLOOKUP($B23,Data!$B$1:$R$54, 2, FALSE)</f>
        <v>1.0574578733116868</v>
      </c>
      <c r="F23" s="5">
        <f>VLOOKUP($B23,Data!$B$1:$R$54, 6, FALSE)/VLOOKUP($B23,Data!$B$1:$R$54, 2, FALSE)</f>
        <v>235.38081058062815</v>
      </c>
      <c r="G23" s="6">
        <f>VLOOKUP($B23,Data!$B$1:$R$54, 7, FALSE)/VLOOKUP($B23,Data!$B$1:$R$54, 2, FALSE)</f>
        <v>235.38081058062815</v>
      </c>
      <c r="H23" s="13">
        <f>VLOOKUP($B23,Data!$B$1:$R$54, 8, FALSE)/VLOOKUP($B23,Data!$B$1:$R$54, 2, FALSE)</f>
        <v>0</v>
      </c>
      <c r="I23" s="5">
        <f>VLOOKUP($B23,Data!$B$1:$R$54, 9, FALSE)/VLOOKUP($B23,Data!$B$1:$R$54, 2, FALSE)</f>
        <v>203.34712690242159</v>
      </c>
      <c r="J23" s="6">
        <f>VLOOKUP($B23,Data!$B$1:$R$54, 10, FALSE)/VLOOKUP($B23,Data!$B$1:$R$54, 2, FALSE)</f>
        <v>202.60879258464252</v>
      </c>
      <c r="K23" s="13">
        <f>VLOOKUP($B23,Data!$B$1:$R$54, 11, FALSE)/VLOOKUP($B23,Data!$B$1:$R$54, 2, FALSE)</f>
        <v>0.73833431777909042</v>
      </c>
      <c r="L23" s="5">
        <f>VLOOKUP($B23,Data!$B$1:$R$54, 12, FALSE)/VLOOKUP($B23,Data!$B$1:$R$54, 2, FALSE)</f>
        <v>23.508938518247138</v>
      </c>
      <c r="M23" s="6">
        <f>VLOOKUP($B23,Data!$B$1:$R$54, 13, FALSE)/VLOOKUP($B23,Data!$B$1:$R$54, 2, FALSE)</f>
        <v>23.508938518247138</v>
      </c>
      <c r="N23" s="13">
        <f>VLOOKUP($B23,Data!$B$1:$R$54, 14, FALSE)/VLOOKUP($B23,Data!$B$1:$R$54, 2, FALSE)</f>
        <v>0</v>
      </c>
      <c r="O23" s="2">
        <f>VLOOKUP($B23,Data!$B$1:$R$54, 15, FALSE)/VLOOKUP($B23,Data!$B$1:$R$54, 2, FALSE)</f>
        <v>12.247683380493836</v>
      </c>
      <c r="P23" s="2">
        <f>VLOOKUP($B23,Data!$B$1:$R$54, 16, FALSE)/VLOOKUP($B23,Data!$B$1:$R$54, 2, FALSE)</f>
        <v>11.928559824961239</v>
      </c>
      <c r="Q23" s="13">
        <f>VLOOKUP($B23,Data!$B$1:$R$54, 17, FALSE)/VLOOKUP($B23,Data!$B$1:$R$54, 2, FALSE)</f>
        <v>0.31912355553259647</v>
      </c>
    </row>
    <row r="24" spans="1:17" x14ac:dyDescent="0.25">
      <c r="A24" s="3" t="s">
        <v>42</v>
      </c>
      <c r="B24" s="10" t="s">
        <v>43</v>
      </c>
      <c r="C24" s="5">
        <f>VLOOKUP($B24,Data!$B$1:$R$54, 3, FALSE)/VLOOKUP($B24,Data!$B$1:$R$54, 2, FALSE)</f>
        <v>531.50882084394368</v>
      </c>
      <c r="D24" s="6">
        <f>VLOOKUP($B24,Data!$B$1:$R$54, 4, FALSE)/VLOOKUP($B24,Data!$B$1:$R$54, 2, FALSE)</f>
        <v>531.15428592074829</v>
      </c>
      <c r="E24" s="13">
        <f>VLOOKUP($B24,Data!$B$1:$R$54, 5, FALSE)/VLOOKUP($B24,Data!$B$1:$R$54, 2, FALSE)</f>
        <v>0.35453492319539087</v>
      </c>
      <c r="F24" s="5">
        <f>VLOOKUP($B24,Data!$B$1:$R$54, 6, FALSE)/VLOOKUP($B24,Data!$B$1:$R$54, 2, FALSE)</f>
        <v>58.097810991485893</v>
      </c>
      <c r="G24" s="6">
        <f>VLOOKUP($B24,Data!$B$1:$R$54, 7, FALSE)/VLOOKUP($B24,Data!$B$1:$R$54, 2, FALSE)</f>
        <v>58.097810991485893</v>
      </c>
      <c r="H24" s="13">
        <f>VLOOKUP($B24,Data!$B$1:$R$54, 8, FALSE)/VLOOKUP($B24,Data!$B$1:$R$54, 2, FALSE)</f>
        <v>0</v>
      </c>
      <c r="I24" s="5">
        <f>VLOOKUP($B24,Data!$B$1:$R$54, 9, FALSE)/VLOOKUP($B24,Data!$B$1:$R$54, 2, FALSE)</f>
        <v>390.4528487370352</v>
      </c>
      <c r="J24" s="6">
        <f>VLOOKUP($B24,Data!$B$1:$R$54, 10, FALSE)/VLOOKUP($B24,Data!$B$1:$R$54, 2, FALSE)</f>
        <v>390.33316497315394</v>
      </c>
      <c r="K24" s="13">
        <f>VLOOKUP($B24,Data!$B$1:$R$54, 11, FALSE)/VLOOKUP($B24,Data!$B$1:$R$54, 2, FALSE)</f>
        <v>0.1196837638812466</v>
      </c>
      <c r="L24" s="5">
        <f>VLOOKUP($B24,Data!$B$1:$R$54, 12, FALSE)/VLOOKUP($B24,Data!$B$1:$R$54, 2, FALSE)</f>
        <v>67.214100704478199</v>
      </c>
      <c r="M24" s="6">
        <f>VLOOKUP($B24,Data!$B$1:$R$54, 13, FALSE)/VLOOKUP($B24,Data!$B$1:$R$54, 2, FALSE)</f>
        <v>67.214100704478199</v>
      </c>
      <c r="N24" s="13">
        <f>VLOOKUP($B24,Data!$B$1:$R$54, 14, FALSE)/VLOOKUP($B24,Data!$B$1:$R$54, 2, FALSE)</f>
        <v>0</v>
      </c>
      <c r="O24" s="2">
        <f>VLOOKUP($B24,Data!$B$1:$R$54, 15, FALSE)/VLOOKUP($B24,Data!$B$1:$R$54, 2, FALSE)</f>
        <v>15.744060410944366</v>
      </c>
      <c r="P24" s="2">
        <f>VLOOKUP($B24,Data!$B$1:$R$54, 16, FALSE)/VLOOKUP($B24,Data!$B$1:$R$54, 2, FALSE)</f>
        <v>15.509209251630221</v>
      </c>
      <c r="Q24" s="13">
        <f>VLOOKUP($B24,Data!$B$1:$R$54, 17, FALSE)/VLOOKUP($B24,Data!$B$1:$R$54, 2, FALSE)</f>
        <v>0.2348511593141443</v>
      </c>
    </row>
    <row r="25" spans="1:17" x14ac:dyDescent="0.25">
      <c r="A25" s="3" t="s">
        <v>48</v>
      </c>
      <c r="B25" s="10" t="s">
        <v>49</v>
      </c>
      <c r="C25" s="5">
        <f>VLOOKUP($B25,Data!$B$1:$R$54, 3, FALSE)/VLOOKUP($B25,Data!$B$1:$R$54, 2, FALSE)</f>
        <v>379.77007683972073</v>
      </c>
      <c r="D25" s="6">
        <f>VLOOKUP($B25,Data!$B$1:$R$54, 4, FALSE)/VLOOKUP($B25,Data!$B$1:$R$54, 2, FALSE)</f>
        <v>377.64713632222714</v>
      </c>
      <c r="E25" s="13">
        <f>VLOOKUP($B25,Data!$B$1:$R$54, 5, FALSE)/VLOOKUP($B25,Data!$B$1:$R$54, 2, FALSE)</f>
        <v>2.122940517493566</v>
      </c>
      <c r="F25" s="5">
        <f>VLOOKUP($B25,Data!$B$1:$R$54, 6, FALSE)/VLOOKUP($B25,Data!$B$1:$R$54, 2, FALSE)</f>
        <v>39.566329191980302</v>
      </c>
      <c r="G25" s="6">
        <f>VLOOKUP($B25,Data!$B$1:$R$54, 7, FALSE)/VLOOKUP($B25,Data!$B$1:$R$54, 2, FALSE)</f>
        <v>39.566329191980302</v>
      </c>
      <c r="H25" s="13">
        <f>VLOOKUP($B25,Data!$B$1:$R$54, 8, FALSE)/VLOOKUP($B25,Data!$B$1:$R$54, 2, FALSE)</f>
        <v>0</v>
      </c>
      <c r="I25" s="5">
        <f>VLOOKUP($B25,Data!$B$1:$R$54, 9, FALSE)/VLOOKUP($B25,Data!$B$1:$R$54, 2, FALSE)</f>
        <v>217.91711202376641</v>
      </c>
      <c r="J25" s="6">
        <f>VLOOKUP($B25,Data!$B$1:$R$54, 10, FALSE)/VLOOKUP($B25,Data!$B$1:$R$54, 2, FALSE)</f>
        <v>216.05078624184785</v>
      </c>
      <c r="K25" s="13">
        <f>VLOOKUP($B25,Data!$B$1:$R$54, 11, FALSE)/VLOOKUP($B25,Data!$B$1:$R$54, 2, FALSE)</f>
        <v>1.8663257819185575</v>
      </c>
      <c r="L25" s="5">
        <f>VLOOKUP($B25,Data!$B$1:$R$54, 12, FALSE)/VLOOKUP($B25,Data!$B$1:$R$54, 2, FALSE)</f>
        <v>102.53954482657711</v>
      </c>
      <c r="M25" s="6">
        <f>VLOOKUP($B25,Data!$B$1:$R$54, 13, FALSE)/VLOOKUP($B25,Data!$B$1:$R$54, 2, FALSE)</f>
        <v>102.53954482657711</v>
      </c>
      <c r="N25" s="13">
        <f>VLOOKUP($B25,Data!$B$1:$R$54, 14, FALSE)/VLOOKUP($B25,Data!$B$1:$R$54, 2, FALSE)</f>
        <v>0</v>
      </c>
      <c r="O25" s="2">
        <f>VLOOKUP($B25,Data!$B$1:$R$54, 15, FALSE)/VLOOKUP($B25,Data!$B$1:$R$54, 2, FALSE)</f>
        <v>19.747090797396897</v>
      </c>
      <c r="P25" s="2">
        <f>VLOOKUP($B25,Data!$B$1:$R$54, 16, FALSE)/VLOOKUP($B25,Data!$B$1:$R$54, 2, FALSE)</f>
        <v>19.490476061821891</v>
      </c>
      <c r="Q25" s="13">
        <f>VLOOKUP($B25,Data!$B$1:$R$54, 17, FALSE)/VLOOKUP($B25,Data!$B$1:$R$54, 2, FALSE)</f>
        <v>0.25661473557500875</v>
      </c>
    </row>
    <row r="26" spans="1:17" x14ac:dyDescent="0.25">
      <c r="A26" s="3" t="s">
        <v>50</v>
      </c>
      <c r="B26" s="10" t="s">
        <v>51</v>
      </c>
      <c r="C26" s="5">
        <f>VLOOKUP($B26,Data!$B$1:$R$54, 3, FALSE)/VLOOKUP($B26,Data!$B$1:$R$54, 2, FALSE)</f>
        <v>586.27203351298579</v>
      </c>
      <c r="D26" s="6">
        <f>VLOOKUP($B26,Data!$B$1:$R$54, 4, FALSE)/VLOOKUP($B26,Data!$B$1:$R$54, 2, FALSE)</f>
        <v>573.60763143151053</v>
      </c>
      <c r="E26" s="13">
        <f>VLOOKUP($B26,Data!$B$1:$R$54, 5, FALSE)/VLOOKUP($B26,Data!$B$1:$R$54, 2, FALSE)</f>
        <v>12.664402081475249</v>
      </c>
      <c r="F26" s="5">
        <f>VLOOKUP($B26,Data!$B$1:$R$54, 6, FALSE)/VLOOKUP($B26,Data!$B$1:$R$54, 2, FALSE)</f>
        <v>149.08118489580912</v>
      </c>
      <c r="G26" s="6">
        <f>VLOOKUP($B26,Data!$B$1:$R$54, 7, FALSE)/VLOOKUP($B26,Data!$B$1:$R$54, 2, FALSE)</f>
        <v>149.08118489580912</v>
      </c>
      <c r="H26" s="13">
        <f>VLOOKUP($B26,Data!$B$1:$R$54, 8, FALSE)/VLOOKUP($B26,Data!$B$1:$R$54, 2, FALSE)</f>
        <v>0</v>
      </c>
      <c r="I26" s="5">
        <f>VLOOKUP($B26,Data!$B$1:$R$54, 9, FALSE)/VLOOKUP($B26,Data!$B$1:$R$54, 2, FALSE)</f>
        <v>305.6314486120462</v>
      </c>
      <c r="J26" s="6">
        <f>VLOOKUP($B26,Data!$B$1:$R$54, 10, FALSE)/VLOOKUP($B26,Data!$B$1:$R$54, 2, FALSE)</f>
        <v>293.03061948685843</v>
      </c>
      <c r="K26" s="13">
        <f>VLOOKUP($B26,Data!$B$1:$R$54, 11, FALSE)/VLOOKUP($B26,Data!$B$1:$R$54, 2, FALSE)</f>
        <v>12.600829125187792</v>
      </c>
      <c r="L26" s="5">
        <f>VLOOKUP($B26,Data!$B$1:$R$54, 12, FALSE)/VLOOKUP($B26,Data!$B$1:$R$54, 2, FALSE)</f>
        <v>115.99387766406934</v>
      </c>
      <c r="M26" s="6">
        <f>VLOOKUP($B26,Data!$B$1:$R$54, 13, FALSE)/VLOOKUP($B26,Data!$B$1:$R$54, 2, FALSE)</f>
        <v>115.99387766406934</v>
      </c>
      <c r="N26" s="13">
        <f>VLOOKUP($B26,Data!$B$1:$R$54, 14, FALSE)/VLOOKUP($B26,Data!$B$1:$R$54, 2, FALSE)</f>
        <v>0</v>
      </c>
      <c r="O26" s="2">
        <f>VLOOKUP($B26,Data!$B$1:$R$54, 15, FALSE)/VLOOKUP($B26,Data!$B$1:$R$54, 2, FALSE)</f>
        <v>15.565522341061103</v>
      </c>
      <c r="P26" s="2">
        <f>VLOOKUP($B26,Data!$B$1:$R$54, 16, FALSE)/VLOOKUP($B26,Data!$B$1:$R$54, 2, FALSE)</f>
        <v>15.501949384773646</v>
      </c>
      <c r="Q26" s="13">
        <f>VLOOKUP($B26,Data!$B$1:$R$54, 17, FALSE)/VLOOKUP($B26,Data!$B$1:$R$54, 2, FALSE)</f>
        <v>6.3572956287458321E-2</v>
      </c>
    </row>
    <row r="27" spans="1:17" x14ac:dyDescent="0.25">
      <c r="A27" s="3" t="s">
        <v>54</v>
      </c>
      <c r="B27" s="10" t="s">
        <v>55</v>
      </c>
      <c r="C27" s="5">
        <f>VLOOKUP($B27,Data!$B$1:$R$54, 3, FALSE)/VLOOKUP($B27,Data!$B$1:$R$54, 2, FALSE)</f>
        <v>189.4459012681836</v>
      </c>
      <c r="D27" s="6">
        <f>VLOOKUP($B27,Data!$B$1:$R$54, 4, FALSE)/VLOOKUP($B27,Data!$B$1:$R$54, 2, FALSE)</f>
        <v>187.44823240748394</v>
      </c>
      <c r="E27" s="13">
        <f>VLOOKUP($B27,Data!$B$1:$R$54, 5, FALSE)/VLOOKUP($B27,Data!$B$1:$R$54, 2, FALSE)</f>
        <v>1.9976688606996538</v>
      </c>
      <c r="F27" s="5">
        <f>VLOOKUP($B27,Data!$B$1:$R$54, 6, FALSE)/VLOOKUP($B27,Data!$B$1:$R$54, 2, FALSE)</f>
        <v>20.434484262817865</v>
      </c>
      <c r="G27" s="6">
        <f>VLOOKUP($B27,Data!$B$1:$R$54, 7, FALSE)/VLOOKUP($B27,Data!$B$1:$R$54, 2, FALSE)</f>
        <v>20.434484262817865</v>
      </c>
      <c r="H27" s="13">
        <f>VLOOKUP($B27,Data!$B$1:$R$54, 8, FALSE)/VLOOKUP($B27,Data!$B$1:$R$54, 2, FALSE)</f>
        <v>0</v>
      </c>
      <c r="I27" s="5">
        <f>VLOOKUP($B27,Data!$B$1:$R$54, 9, FALSE)/VLOOKUP($B27,Data!$B$1:$R$54, 2, FALSE)</f>
        <v>139.99849282648483</v>
      </c>
      <c r="J27" s="6">
        <f>VLOOKUP($B27,Data!$B$1:$R$54, 10, FALSE)/VLOOKUP($B27,Data!$B$1:$R$54, 2, FALSE)</f>
        <v>138.06937712236754</v>
      </c>
      <c r="K27" s="13">
        <f>VLOOKUP($B27,Data!$B$1:$R$54, 11, FALSE)/VLOOKUP($B27,Data!$B$1:$R$54, 2, FALSE)</f>
        <v>1.9291157041172726</v>
      </c>
      <c r="L27" s="5">
        <f>VLOOKUP($B27,Data!$B$1:$R$54, 12, FALSE)/VLOOKUP($B27,Data!$B$1:$R$54, 2, FALSE)</f>
        <v>23.395051092850188</v>
      </c>
      <c r="M27" s="6">
        <f>VLOOKUP($B27,Data!$B$1:$R$54, 13, FALSE)/VLOOKUP($B27,Data!$B$1:$R$54, 2, FALSE)</f>
        <v>23.395051092850188</v>
      </c>
      <c r="N27" s="13">
        <f>VLOOKUP($B27,Data!$B$1:$R$54, 14, FALSE)/VLOOKUP($B27,Data!$B$1:$R$54, 2, FALSE)</f>
        <v>0</v>
      </c>
      <c r="O27" s="2">
        <f>VLOOKUP($B27,Data!$B$1:$R$54, 15, FALSE)/VLOOKUP($B27,Data!$B$1:$R$54, 2, FALSE)</f>
        <v>5.617873086030726</v>
      </c>
      <c r="P27" s="2">
        <f>VLOOKUP($B27,Data!$B$1:$R$54, 16, FALSE)/VLOOKUP($B27,Data!$B$1:$R$54, 2, FALSE)</f>
        <v>5.5493199294483446</v>
      </c>
      <c r="Q27" s="13">
        <f>VLOOKUP($B27,Data!$B$1:$R$54, 17, FALSE)/VLOOKUP($B27,Data!$B$1:$R$54, 2, FALSE)</f>
        <v>6.8553156582381147E-2</v>
      </c>
    </row>
    <row r="28" spans="1:17" x14ac:dyDescent="0.25">
      <c r="A28" s="3" t="s">
        <v>52</v>
      </c>
      <c r="B28" s="10" t="s">
        <v>53</v>
      </c>
      <c r="C28" s="5">
        <f>VLOOKUP($B28,Data!$B$1:$R$54, 3, FALSE)/VLOOKUP($B28,Data!$B$1:$R$54, 2, FALSE)</f>
        <v>209.02744060674044</v>
      </c>
      <c r="D28" s="6">
        <f>VLOOKUP($B28,Data!$B$1:$R$54, 4, FALSE)/VLOOKUP($B28,Data!$B$1:$R$54, 2, FALSE)</f>
        <v>206.05334092316966</v>
      </c>
      <c r="E28" s="13">
        <f>VLOOKUP($B28,Data!$B$1:$R$54, 5, FALSE)/VLOOKUP($B28,Data!$B$1:$R$54, 2, FALSE)</f>
        <v>2.9740996835707949</v>
      </c>
      <c r="F28" s="5">
        <f>VLOOKUP($B28,Data!$B$1:$R$54, 6, FALSE)/VLOOKUP($B28,Data!$B$1:$R$54, 2, FALSE)</f>
        <v>20.287297627618074</v>
      </c>
      <c r="G28" s="6">
        <f>VLOOKUP($B28,Data!$B$1:$R$54, 7, FALSE)/VLOOKUP($B28,Data!$B$1:$R$54, 2, FALSE)</f>
        <v>20.287297627618074</v>
      </c>
      <c r="H28" s="13">
        <f>VLOOKUP($B28,Data!$B$1:$R$54, 8, FALSE)/VLOOKUP($B28,Data!$B$1:$R$54, 2, FALSE)</f>
        <v>0</v>
      </c>
      <c r="I28" s="5">
        <f>VLOOKUP($B28,Data!$B$1:$R$54, 9, FALSE)/VLOOKUP($B28,Data!$B$1:$R$54, 2, FALSE)</f>
        <v>160.94225585561452</v>
      </c>
      <c r="J28" s="6">
        <f>VLOOKUP($B28,Data!$B$1:$R$54, 10, FALSE)/VLOOKUP($B28,Data!$B$1:$R$54, 2, FALSE)</f>
        <v>158.14026687203869</v>
      </c>
      <c r="K28" s="13">
        <f>VLOOKUP($B28,Data!$B$1:$R$54, 11, FALSE)/VLOOKUP($B28,Data!$B$1:$R$54, 2, FALSE)</f>
        <v>2.8019889835758174</v>
      </c>
      <c r="L28" s="5">
        <f>VLOOKUP($B28,Data!$B$1:$R$54, 12, FALSE)/VLOOKUP($B28,Data!$B$1:$R$54, 2, FALSE)</f>
        <v>2.0760434629744345E-2</v>
      </c>
      <c r="M28" s="6">
        <f>VLOOKUP($B28,Data!$B$1:$R$54, 13, FALSE)/VLOOKUP($B28,Data!$B$1:$R$54, 2, FALSE)</f>
        <v>2.0760434629744345E-2</v>
      </c>
      <c r="N28" s="13">
        <f>VLOOKUP($B28,Data!$B$1:$R$54, 14, FALSE)/VLOOKUP($B28,Data!$B$1:$R$54, 2, FALSE)</f>
        <v>0</v>
      </c>
      <c r="O28" s="2">
        <f>VLOOKUP($B28,Data!$B$1:$R$54, 15, FALSE)/VLOOKUP($B28,Data!$B$1:$R$54, 2, FALSE)</f>
        <v>27.777126688878099</v>
      </c>
      <c r="P28" s="2">
        <f>VLOOKUP($B28,Data!$B$1:$R$54, 16, FALSE)/VLOOKUP($B28,Data!$B$1:$R$54, 2, FALSE)</f>
        <v>27.605015988883121</v>
      </c>
      <c r="Q28" s="13">
        <f>VLOOKUP($B28,Data!$B$1:$R$54, 17, FALSE)/VLOOKUP($B28,Data!$B$1:$R$54, 2, FALSE)</f>
        <v>0.1721106999949773</v>
      </c>
    </row>
    <row r="29" spans="1:17" x14ac:dyDescent="0.25">
      <c r="A29" s="3" t="s">
        <v>56</v>
      </c>
      <c r="B29" s="10" t="s">
        <v>57</v>
      </c>
      <c r="C29" s="5">
        <f>VLOOKUP($B29,Data!$B$1:$R$54, 3, FALSE)/VLOOKUP($B29,Data!$B$1:$R$54, 2, FALSE)</f>
        <v>361.77242231181884</v>
      </c>
      <c r="D29" s="6">
        <f>VLOOKUP($B29,Data!$B$1:$R$54, 4, FALSE)/VLOOKUP($B29,Data!$B$1:$R$54, 2, FALSE)</f>
        <v>358.2895571728921</v>
      </c>
      <c r="E29" s="13">
        <f>VLOOKUP($B29,Data!$B$1:$R$54, 5, FALSE)/VLOOKUP($B29,Data!$B$1:$R$54, 2, FALSE)</f>
        <v>3.4828651389267367</v>
      </c>
      <c r="F29" s="5">
        <f>VLOOKUP($B29,Data!$B$1:$R$54, 6, FALSE)/VLOOKUP($B29,Data!$B$1:$R$54, 2, FALSE)</f>
        <v>29.38655029269195</v>
      </c>
      <c r="G29" s="6">
        <f>VLOOKUP($B29,Data!$B$1:$R$54, 7, FALSE)/VLOOKUP($B29,Data!$B$1:$R$54, 2, FALSE)</f>
        <v>29.38655029269195</v>
      </c>
      <c r="H29" s="13">
        <f>VLOOKUP($B29,Data!$B$1:$R$54, 8, FALSE)/VLOOKUP($B29,Data!$B$1:$R$54, 2, FALSE)</f>
        <v>0</v>
      </c>
      <c r="I29" s="5">
        <f>VLOOKUP($B29,Data!$B$1:$R$54, 9, FALSE)/VLOOKUP($B29,Data!$B$1:$R$54, 2, FALSE)</f>
        <v>287.52831941314417</v>
      </c>
      <c r="J29" s="6">
        <f>VLOOKUP($B29,Data!$B$1:$R$54, 10, FALSE)/VLOOKUP($B29,Data!$B$1:$R$54, 2, FALSE)</f>
        <v>284.14689694816678</v>
      </c>
      <c r="K29" s="13">
        <f>VLOOKUP($B29,Data!$B$1:$R$54, 11, FALSE)/VLOOKUP($B29,Data!$B$1:$R$54, 2, FALSE)</f>
        <v>3.3814224649774141</v>
      </c>
      <c r="L29" s="5">
        <f>VLOOKUP($B29,Data!$B$1:$R$54, 12, FALSE)/VLOOKUP($B29,Data!$B$1:$R$54, 2, FALSE)</f>
        <v>20.493409209801353</v>
      </c>
      <c r="M29" s="6">
        <f>VLOOKUP($B29,Data!$B$1:$R$54, 13, FALSE)/VLOOKUP($B29,Data!$B$1:$R$54, 2, FALSE)</f>
        <v>20.493409209801353</v>
      </c>
      <c r="N29" s="13">
        <f>VLOOKUP($B29,Data!$B$1:$R$54, 14, FALSE)/VLOOKUP($B29,Data!$B$1:$R$54, 2, FALSE)</f>
        <v>0</v>
      </c>
      <c r="O29" s="2">
        <f>VLOOKUP($B29,Data!$B$1:$R$54, 15, FALSE)/VLOOKUP($B29,Data!$B$1:$R$54, 2, FALSE)</f>
        <v>24.36414339618138</v>
      </c>
      <c r="P29" s="2">
        <f>VLOOKUP($B29,Data!$B$1:$R$54, 16, FALSE)/VLOOKUP($B29,Data!$B$1:$R$54, 2, FALSE)</f>
        <v>24.262700722232058</v>
      </c>
      <c r="Q29" s="13">
        <f>VLOOKUP($B29,Data!$B$1:$R$54, 17, FALSE)/VLOOKUP($B29,Data!$B$1:$R$54, 2, FALSE)</f>
        <v>0.10144267394932242</v>
      </c>
    </row>
    <row r="30" spans="1:17" x14ac:dyDescent="0.25">
      <c r="A30" s="3" t="s">
        <v>70</v>
      </c>
      <c r="B30" s="10" t="s">
        <v>71</v>
      </c>
      <c r="C30" s="5">
        <f>VLOOKUP($B30,Data!$B$1:$R$54, 3, FALSE)/VLOOKUP($B30,Data!$B$1:$R$54, 2, FALSE)</f>
        <v>242.16730109790731</v>
      </c>
      <c r="D30" s="6">
        <f>VLOOKUP($B30,Data!$B$1:$R$54, 4, FALSE)/VLOOKUP($B30,Data!$B$1:$R$54, 2, FALSE)</f>
        <v>237.11055516597452</v>
      </c>
      <c r="E30" s="13">
        <f>VLOOKUP($B30,Data!$B$1:$R$54, 5, FALSE)/VLOOKUP($B30,Data!$B$1:$R$54, 2, FALSE)</f>
        <v>5.0567459319327837</v>
      </c>
      <c r="F30" s="5">
        <f>VLOOKUP($B30,Data!$B$1:$R$54, 6, FALSE)/VLOOKUP($B30,Data!$B$1:$R$54, 2, FALSE)</f>
        <v>50.829144254358987</v>
      </c>
      <c r="G30" s="6">
        <f>VLOOKUP($B30,Data!$B$1:$R$54, 7, FALSE)/VLOOKUP($B30,Data!$B$1:$R$54, 2, FALSE)</f>
        <v>50.829144254358987</v>
      </c>
      <c r="H30" s="13">
        <f>VLOOKUP($B30,Data!$B$1:$R$54, 8, FALSE)/VLOOKUP($B30,Data!$B$1:$R$54, 2, FALSE)</f>
        <v>0</v>
      </c>
      <c r="I30" s="5">
        <f>VLOOKUP($B30,Data!$B$1:$R$54, 9, FALSE)/VLOOKUP($B30,Data!$B$1:$R$54, 2, FALSE)</f>
        <v>152.72808852849565</v>
      </c>
      <c r="J30" s="6">
        <f>VLOOKUP($B30,Data!$B$1:$R$54, 10, FALSE)/VLOOKUP($B30,Data!$B$1:$R$54, 2, FALSE)</f>
        <v>148.09377245248535</v>
      </c>
      <c r="K30" s="13">
        <f>VLOOKUP($B30,Data!$B$1:$R$54, 11, FALSE)/VLOOKUP($B30,Data!$B$1:$R$54, 2, FALSE)</f>
        <v>4.6343160760102924</v>
      </c>
      <c r="L30" s="5">
        <f>VLOOKUP($B30,Data!$B$1:$R$54, 12, FALSE)/VLOOKUP($B30,Data!$B$1:$R$54, 2, FALSE)</f>
        <v>19.83779021792785</v>
      </c>
      <c r="M30" s="6">
        <f>VLOOKUP($B30,Data!$B$1:$R$54, 13, FALSE)/VLOOKUP($B30,Data!$B$1:$R$54, 2, FALSE)</f>
        <v>19.83779021792785</v>
      </c>
      <c r="N30" s="13">
        <f>VLOOKUP($B30,Data!$B$1:$R$54, 14, FALSE)/VLOOKUP($B30,Data!$B$1:$R$54, 2, FALSE)</f>
        <v>0</v>
      </c>
      <c r="O30" s="2">
        <f>VLOOKUP($B30,Data!$B$1:$R$54, 15, FALSE)/VLOOKUP($B30,Data!$B$1:$R$54, 2, FALSE)</f>
        <v>18.772278097124811</v>
      </c>
      <c r="P30" s="2">
        <f>VLOOKUP($B30,Data!$B$1:$R$54, 16, FALSE)/VLOOKUP($B30,Data!$B$1:$R$54, 2, FALSE)</f>
        <v>18.34984824120232</v>
      </c>
      <c r="Q30" s="13">
        <f>VLOOKUP($B30,Data!$B$1:$R$54, 17, FALSE)/VLOOKUP($B30,Data!$B$1:$R$54, 2, FALSE)</f>
        <v>0.42242985592249122</v>
      </c>
    </row>
    <row r="31" spans="1:17" x14ac:dyDescent="0.25">
      <c r="A31" s="3" t="s">
        <v>72</v>
      </c>
      <c r="B31" s="10" t="s">
        <v>73</v>
      </c>
      <c r="C31" s="5">
        <f>VLOOKUP($B31,Data!$B$1:$R$54, 3, FALSE)/VLOOKUP($B31,Data!$B$1:$R$54, 2, FALSE)</f>
        <v>399.16018507296695</v>
      </c>
      <c r="D31" s="6">
        <f>VLOOKUP($B31,Data!$B$1:$R$54, 4, FALSE)/VLOOKUP($B31,Data!$B$1:$R$54, 2, FALSE)</f>
        <v>396.63788862827852</v>
      </c>
      <c r="E31" s="13">
        <f>VLOOKUP($B31,Data!$B$1:$R$54, 5, FALSE)/VLOOKUP($B31,Data!$B$1:$R$54, 2, FALSE)</f>
        <v>2.5222964446884202</v>
      </c>
      <c r="F31" s="5">
        <f>VLOOKUP($B31,Data!$B$1:$R$54, 6, FALSE)/VLOOKUP($B31,Data!$B$1:$R$54, 2, FALSE)</f>
        <v>164.6308165025772</v>
      </c>
      <c r="G31" s="6">
        <f>VLOOKUP($B31,Data!$B$1:$R$54, 7, FALSE)/VLOOKUP($B31,Data!$B$1:$R$54, 2, FALSE)</f>
        <v>164.6308165025772</v>
      </c>
      <c r="H31" s="13">
        <f>VLOOKUP($B31,Data!$B$1:$R$54, 8, FALSE)/VLOOKUP($B31,Data!$B$1:$R$54, 2, FALSE)</f>
        <v>0</v>
      </c>
      <c r="I31" s="5">
        <f>VLOOKUP($B31,Data!$B$1:$R$54, 9, FALSE)/VLOOKUP($B31,Data!$B$1:$R$54, 2, FALSE)</f>
        <v>210.97320149142007</v>
      </c>
      <c r="J31" s="6">
        <f>VLOOKUP($B31,Data!$B$1:$R$54, 10, FALSE)/VLOOKUP($B31,Data!$B$1:$R$54, 2, FALSE)</f>
        <v>208.45803420570476</v>
      </c>
      <c r="K31" s="13">
        <f>VLOOKUP($B31,Data!$B$1:$R$54, 11, FALSE)/VLOOKUP($B31,Data!$B$1:$R$54, 2, FALSE)</f>
        <v>2.5151672857153042</v>
      </c>
      <c r="L31" s="5">
        <f>VLOOKUP($B31,Data!$B$1:$R$54, 12, FALSE)/VLOOKUP($B31,Data!$B$1:$R$54, 2, FALSE)</f>
        <v>11.921379634844477</v>
      </c>
      <c r="M31" s="6">
        <f>VLOOKUP($B31,Data!$B$1:$R$54, 13, FALSE)/VLOOKUP($B31,Data!$B$1:$R$54, 2, FALSE)</f>
        <v>11.921379634844477</v>
      </c>
      <c r="N31" s="13">
        <f>VLOOKUP($B31,Data!$B$1:$R$54, 14, FALSE)/VLOOKUP($B31,Data!$B$1:$R$54, 2, FALSE)</f>
        <v>0</v>
      </c>
      <c r="O31" s="2">
        <f>VLOOKUP($B31,Data!$B$1:$R$54, 15, FALSE)/VLOOKUP($B31,Data!$B$1:$R$54, 2, FALSE)</f>
        <v>11.634787444125216</v>
      </c>
      <c r="P31" s="2">
        <f>VLOOKUP($B31,Data!$B$1:$R$54, 16, FALSE)/VLOOKUP($B31,Data!$B$1:$R$54, 2, FALSE)</f>
        <v>11.627658285152101</v>
      </c>
      <c r="Q31" s="13">
        <f>VLOOKUP($B31,Data!$B$1:$R$54, 17, FALSE)/VLOOKUP($B31,Data!$B$1:$R$54, 2, FALSE)</f>
        <v>7.1291589731159411E-3</v>
      </c>
    </row>
    <row r="32" spans="1:17" x14ac:dyDescent="0.25">
      <c r="A32" s="3" t="s">
        <v>58</v>
      </c>
      <c r="B32" s="10" t="s">
        <v>59</v>
      </c>
      <c r="C32" s="5">
        <f>VLOOKUP($B32,Data!$B$1:$R$54, 3, FALSE)/VLOOKUP($B32,Data!$B$1:$R$54, 2, FALSE)</f>
        <v>527.03910313417953</v>
      </c>
      <c r="D32" s="6">
        <f>VLOOKUP($B32,Data!$B$1:$R$54, 4, FALSE)/VLOOKUP($B32,Data!$B$1:$R$54, 2, FALSE)</f>
        <v>524.64548467944053</v>
      </c>
      <c r="E32" s="13">
        <f>VLOOKUP($B32,Data!$B$1:$R$54, 5, FALSE)/VLOOKUP($B32,Data!$B$1:$R$54, 2, FALSE)</f>
        <v>2.393618454738998</v>
      </c>
      <c r="F32" s="5">
        <f>VLOOKUP($B32,Data!$B$1:$R$54, 6, FALSE)/VLOOKUP($B32,Data!$B$1:$R$54, 2, FALSE)</f>
        <v>19.08588675991053</v>
      </c>
      <c r="G32" s="6">
        <f>VLOOKUP($B32,Data!$B$1:$R$54, 7, FALSE)/VLOOKUP($B32,Data!$B$1:$R$54, 2, FALSE)</f>
        <v>19.08588675991053</v>
      </c>
      <c r="H32" s="13">
        <f>VLOOKUP($B32,Data!$B$1:$R$54, 8, FALSE)/VLOOKUP($B32,Data!$B$1:$R$54, 2, FALSE)</f>
        <v>0</v>
      </c>
      <c r="I32" s="5">
        <f>VLOOKUP($B32,Data!$B$1:$R$54, 9, FALSE)/VLOOKUP($B32,Data!$B$1:$R$54, 2, FALSE)</f>
        <v>404.55763063572908</v>
      </c>
      <c r="J32" s="6">
        <f>VLOOKUP($B32,Data!$B$1:$R$54, 10, FALSE)/VLOOKUP($B32,Data!$B$1:$R$54, 2, FALSE)</f>
        <v>402.28851699140324</v>
      </c>
      <c r="K32" s="13">
        <f>VLOOKUP($B32,Data!$B$1:$R$54, 11, FALSE)/VLOOKUP($B32,Data!$B$1:$R$54, 2, FALSE)</f>
        <v>2.2691136443258686</v>
      </c>
      <c r="L32" s="5">
        <f>VLOOKUP($B32,Data!$B$1:$R$54, 12, FALSE)/VLOOKUP($B32,Data!$B$1:$R$54, 2, FALSE)</f>
        <v>79.313337106206376</v>
      </c>
      <c r="M32" s="6">
        <f>VLOOKUP($B32,Data!$B$1:$R$54, 13, FALSE)/VLOOKUP($B32,Data!$B$1:$R$54, 2, FALSE)</f>
        <v>79.313337106206376</v>
      </c>
      <c r="N32" s="13">
        <f>VLOOKUP($B32,Data!$B$1:$R$54, 14, FALSE)/VLOOKUP($B32,Data!$B$1:$R$54, 2, FALSE)</f>
        <v>0</v>
      </c>
      <c r="O32" s="2">
        <f>VLOOKUP($B32,Data!$B$1:$R$54, 15, FALSE)/VLOOKUP($B32,Data!$B$1:$R$54, 2, FALSE)</f>
        <v>24.082248632333521</v>
      </c>
      <c r="P32" s="2">
        <f>VLOOKUP($B32,Data!$B$1:$R$54, 16, FALSE)/VLOOKUP($B32,Data!$B$1:$R$54, 2, FALSE)</f>
        <v>23.957743821920392</v>
      </c>
      <c r="Q32" s="13">
        <f>VLOOKUP($B32,Data!$B$1:$R$54, 17, FALSE)/VLOOKUP($B32,Data!$B$1:$R$54, 2, FALSE)</f>
        <v>0.12450481041312959</v>
      </c>
    </row>
    <row r="33" spans="1:17" x14ac:dyDescent="0.25">
      <c r="A33" s="3" t="s">
        <v>62</v>
      </c>
      <c r="B33" s="10" t="s">
        <v>63</v>
      </c>
      <c r="C33" s="5">
        <f>VLOOKUP($B33,Data!$B$1:$R$54, 3, FALSE)/VLOOKUP($B33,Data!$B$1:$R$54, 2, FALSE)</f>
        <v>596.32556179286439</v>
      </c>
      <c r="D33" s="6">
        <f>VLOOKUP($B33,Data!$B$1:$R$54, 4, FALSE)/VLOOKUP($B33,Data!$B$1:$R$54, 2, FALSE)</f>
        <v>589.61938292258651</v>
      </c>
      <c r="E33" s="13">
        <f>VLOOKUP($B33,Data!$B$1:$R$54, 5, FALSE)/VLOOKUP($B33,Data!$B$1:$R$54, 2, FALSE)</f>
        <v>6.7061788702778493</v>
      </c>
      <c r="F33" s="5">
        <f>VLOOKUP($B33,Data!$B$1:$R$54, 6, FALSE)/VLOOKUP($B33,Data!$B$1:$R$54, 2, FALSE)</f>
        <v>46.841104495477886</v>
      </c>
      <c r="G33" s="6">
        <f>VLOOKUP($B33,Data!$B$1:$R$54, 7, FALSE)/VLOOKUP($B33,Data!$B$1:$R$54, 2, FALSE)</f>
        <v>46.841104495477886</v>
      </c>
      <c r="H33" s="13">
        <f>VLOOKUP($B33,Data!$B$1:$R$54, 8, FALSE)/VLOOKUP($B33,Data!$B$1:$R$54, 2, FALSE)</f>
        <v>0</v>
      </c>
      <c r="I33" s="5">
        <f>VLOOKUP($B33,Data!$B$1:$R$54, 9, FALSE)/VLOOKUP($B33,Data!$B$1:$R$54, 2, FALSE)</f>
        <v>339.3093460510874</v>
      </c>
      <c r="J33" s="6">
        <f>VLOOKUP($B33,Data!$B$1:$R$54, 10, FALSE)/VLOOKUP($B33,Data!$B$1:$R$54, 2, FALSE)</f>
        <v>334.63022948403358</v>
      </c>
      <c r="K33" s="13">
        <f>VLOOKUP($B33,Data!$B$1:$R$54, 11, FALSE)/VLOOKUP($B33,Data!$B$1:$R$54, 2, FALSE)</f>
        <v>4.6791165670538435</v>
      </c>
      <c r="L33" s="5">
        <f>VLOOKUP($B33,Data!$B$1:$R$54, 12, FALSE)/VLOOKUP($B33,Data!$B$1:$R$54, 2, FALSE)</f>
        <v>181.43077760046972</v>
      </c>
      <c r="M33" s="6">
        <f>VLOOKUP($B33,Data!$B$1:$R$54, 13, FALSE)/VLOOKUP($B33,Data!$B$1:$R$54, 2, FALSE)</f>
        <v>181.43077760046972</v>
      </c>
      <c r="N33" s="13">
        <f>VLOOKUP($B33,Data!$B$1:$R$54, 14, FALSE)/VLOOKUP($B33,Data!$B$1:$R$54, 2, FALSE)</f>
        <v>0</v>
      </c>
      <c r="O33" s="2">
        <f>VLOOKUP($B33,Data!$B$1:$R$54, 15, FALSE)/VLOOKUP($B33,Data!$B$1:$R$54, 2, FALSE)</f>
        <v>28.744333645829315</v>
      </c>
      <c r="P33" s="2">
        <f>VLOOKUP($B33,Data!$B$1:$R$54, 16, FALSE)/VLOOKUP($B33,Data!$B$1:$R$54, 2, FALSE)</f>
        <v>26.717271342605308</v>
      </c>
      <c r="Q33" s="13">
        <f>VLOOKUP($B33,Data!$B$1:$R$54, 17, FALSE)/VLOOKUP($B33,Data!$B$1:$R$54, 2, FALSE)</f>
        <v>2.0270623032240049</v>
      </c>
    </row>
    <row r="34" spans="1:17" x14ac:dyDescent="0.25">
      <c r="A34" s="3" t="s">
        <v>64</v>
      </c>
      <c r="B34" s="10" t="s">
        <v>65</v>
      </c>
      <c r="C34" s="5">
        <f>VLOOKUP($B34,Data!$B$1:$R$54, 3, FALSE)/VLOOKUP($B34,Data!$B$1:$R$54, 2, FALSE)</f>
        <v>433.17475494626655</v>
      </c>
      <c r="D34" s="6">
        <f>VLOOKUP($B34,Data!$B$1:$R$54, 4, FALSE)/VLOOKUP($B34,Data!$B$1:$R$54, 2, FALSE)</f>
        <v>429.8153905799544</v>
      </c>
      <c r="E34" s="13">
        <f>VLOOKUP($B34,Data!$B$1:$R$54, 5, FALSE)/VLOOKUP($B34,Data!$B$1:$R$54, 2, FALSE)</f>
        <v>3.3593643663121271</v>
      </c>
      <c r="F34" s="5">
        <f>VLOOKUP($B34,Data!$B$1:$R$54, 6, FALSE)/VLOOKUP($B34,Data!$B$1:$R$54, 2, FALSE)</f>
        <v>90.941229843108999</v>
      </c>
      <c r="G34" s="6">
        <f>VLOOKUP($B34,Data!$B$1:$R$54, 7, FALSE)/VLOOKUP($B34,Data!$B$1:$R$54, 2, FALSE)</f>
        <v>90.941229843108999</v>
      </c>
      <c r="H34" s="13">
        <f>VLOOKUP($B34,Data!$B$1:$R$54, 8, FALSE)/VLOOKUP($B34,Data!$B$1:$R$54, 2, FALSE)</f>
        <v>0</v>
      </c>
      <c r="I34" s="5">
        <f>VLOOKUP($B34,Data!$B$1:$R$54, 9, FALSE)/VLOOKUP($B34,Data!$B$1:$R$54, 2, FALSE)</f>
        <v>189.80871019240621</v>
      </c>
      <c r="J34" s="6">
        <f>VLOOKUP($B34,Data!$B$1:$R$54, 10, FALSE)/VLOOKUP($B34,Data!$B$1:$R$54, 2, FALSE)</f>
        <v>186.67251407318813</v>
      </c>
      <c r="K34" s="13">
        <f>VLOOKUP($B34,Data!$B$1:$R$54, 11, FALSE)/VLOOKUP($B34,Data!$B$1:$R$54, 2, FALSE)</f>
        <v>3.1361961192180789</v>
      </c>
      <c r="L34" s="5">
        <f>VLOOKUP($B34,Data!$B$1:$R$54, 12, FALSE)/VLOOKUP($B34,Data!$B$1:$R$54, 2, FALSE)</f>
        <v>132.07647171790722</v>
      </c>
      <c r="M34" s="6">
        <f>VLOOKUP($B34,Data!$B$1:$R$54, 13, FALSE)/VLOOKUP($B34,Data!$B$1:$R$54, 2, FALSE)</f>
        <v>132.07647171790722</v>
      </c>
      <c r="N34" s="13">
        <f>VLOOKUP($B34,Data!$B$1:$R$54, 14, FALSE)/VLOOKUP($B34,Data!$B$1:$R$54, 2, FALSE)</f>
        <v>0</v>
      </c>
      <c r="O34" s="2">
        <f>VLOOKUP($B34,Data!$B$1:$R$54, 15, FALSE)/VLOOKUP($B34,Data!$B$1:$R$54, 2, FALSE)</f>
        <v>20.348343192844091</v>
      </c>
      <c r="P34" s="2">
        <f>VLOOKUP($B34,Data!$B$1:$R$54, 16, FALSE)/VLOOKUP($B34,Data!$B$1:$R$54, 2, FALSE)</f>
        <v>20.125174945750043</v>
      </c>
      <c r="Q34" s="13">
        <f>VLOOKUP($B34,Data!$B$1:$R$54, 17, FALSE)/VLOOKUP($B34,Data!$B$1:$R$54, 2, FALSE)</f>
        <v>0.22316824709404834</v>
      </c>
    </row>
    <row r="35" spans="1:17" x14ac:dyDescent="0.25">
      <c r="A35" s="3" t="s">
        <v>66</v>
      </c>
      <c r="B35" s="10" t="s">
        <v>67</v>
      </c>
      <c r="C35" s="5">
        <f>VLOOKUP($B35,Data!$B$1:$R$54, 3, FALSE)/VLOOKUP($B35,Data!$B$1:$R$54, 2, FALSE)</f>
        <v>246.99501809420505</v>
      </c>
      <c r="D35" s="6">
        <f>VLOOKUP($B35,Data!$B$1:$R$54, 4, FALSE)/VLOOKUP($B35,Data!$B$1:$R$54, 2, FALSE)</f>
        <v>245.18943720782897</v>
      </c>
      <c r="E35" s="13">
        <f>VLOOKUP($B35,Data!$B$1:$R$54, 5, FALSE)/VLOOKUP($B35,Data!$B$1:$R$54, 2, FALSE)</f>
        <v>1.8055808863760714</v>
      </c>
      <c r="F35" s="5">
        <f>VLOOKUP($B35,Data!$B$1:$R$54, 6, FALSE)/VLOOKUP($B35,Data!$B$1:$R$54, 2, FALSE)</f>
        <v>37.190550697370824</v>
      </c>
      <c r="G35" s="6">
        <f>VLOOKUP($B35,Data!$B$1:$R$54, 7, FALSE)/VLOOKUP($B35,Data!$B$1:$R$54, 2, FALSE)</f>
        <v>37.190550697370824</v>
      </c>
      <c r="H35" s="13">
        <f>VLOOKUP($B35,Data!$B$1:$R$54, 8, FALSE)/VLOOKUP($B35,Data!$B$1:$R$54, 2, FALSE)</f>
        <v>0</v>
      </c>
      <c r="I35" s="5">
        <f>VLOOKUP($B35,Data!$B$1:$R$54, 9, FALSE)/VLOOKUP($B35,Data!$B$1:$R$54, 2, FALSE)</f>
        <v>141.76545686667882</v>
      </c>
      <c r="J35" s="6">
        <f>VLOOKUP($B35,Data!$B$1:$R$54, 10, FALSE)/VLOOKUP($B35,Data!$B$1:$R$54, 2, FALSE)</f>
        <v>139.95987598030274</v>
      </c>
      <c r="K35" s="13">
        <f>VLOOKUP($B35,Data!$B$1:$R$54, 11, FALSE)/VLOOKUP($B35,Data!$B$1:$R$54, 2, FALSE)</f>
        <v>1.8055808863760714</v>
      </c>
      <c r="L35" s="5">
        <f>VLOOKUP($B35,Data!$B$1:$R$54, 12, FALSE)/VLOOKUP($B35,Data!$B$1:$R$54, 2, FALSE)</f>
        <v>62.9203183044242</v>
      </c>
      <c r="M35" s="6">
        <f>VLOOKUP($B35,Data!$B$1:$R$54, 13, FALSE)/VLOOKUP($B35,Data!$B$1:$R$54, 2, FALSE)</f>
        <v>62.9203183044242</v>
      </c>
      <c r="N35" s="13">
        <f>VLOOKUP($B35,Data!$B$1:$R$54, 14, FALSE)/VLOOKUP($B35,Data!$B$1:$R$54, 2, FALSE)</f>
        <v>0</v>
      </c>
      <c r="O35" s="2">
        <f>VLOOKUP($B35,Data!$B$1:$R$54, 15, FALSE)/VLOOKUP($B35,Data!$B$1:$R$54, 2, FALSE)</f>
        <v>5.1186922257312073</v>
      </c>
      <c r="P35" s="2">
        <f>VLOOKUP($B35,Data!$B$1:$R$54, 16, FALSE)/VLOOKUP($B35,Data!$B$1:$R$54, 2, FALSE)</f>
        <v>5.1186922257312073</v>
      </c>
      <c r="Q35" s="13">
        <f>VLOOKUP($B35,Data!$B$1:$R$54, 17, FALSE)/VLOOKUP($B35,Data!$B$1:$R$54, 2, FALSE)</f>
        <v>0</v>
      </c>
    </row>
    <row r="36" spans="1:17" x14ac:dyDescent="0.25">
      <c r="A36" s="3" t="s">
        <v>60</v>
      </c>
      <c r="B36" s="10" t="s">
        <v>61</v>
      </c>
      <c r="C36" s="5">
        <f>VLOOKUP($B36,Data!$B$1:$R$54, 3, FALSE)/VLOOKUP($B36,Data!$B$1:$R$54, 2, FALSE)</f>
        <v>286.50529307416548</v>
      </c>
      <c r="D36" s="6">
        <f>VLOOKUP($B36,Data!$B$1:$R$54, 4, FALSE)/VLOOKUP($B36,Data!$B$1:$R$54, 2, FALSE)</f>
        <v>285.32498001346232</v>
      </c>
      <c r="E36" s="13">
        <f>VLOOKUP($B36,Data!$B$1:$R$54, 5, FALSE)/VLOOKUP($B36,Data!$B$1:$R$54, 2, FALSE)</f>
        <v>1.1803130607031631</v>
      </c>
      <c r="F36" s="5">
        <f>VLOOKUP($B36,Data!$B$1:$R$54, 6, FALSE)/VLOOKUP($B36,Data!$B$1:$R$54, 2, FALSE)</f>
        <v>19.167107786435587</v>
      </c>
      <c r="G36" s="6">
        <f>VLOOKUP($B36,Data!$B$1:$R$54, 7, FALSE)/VLOOKUP($B36,Data!$B$1:$R$54, 2, FALSE)</f>
        <v>19.167107786435587</v>
      </c>
      <c r="H36" s="13">
        <f>VLOOKUP($B36,Data!$B$1:$R$54, 8, FALSE)/VLOOKUP($B36,Data!$B$1:$R$54, 2, FALSE)</f>
        <v>0</v>
      </c>
      <c r="I36" s="5">
        <f>VLOOKUP($B36,Data!$B$1:$R$54, 9, FALSE)/VLOOKUP($B36,Data!$B$1:$R$54, 2, FALSE)</f>
        <v>215.80595667804502</v>
      </c>
      <c r="J36" s="6">
        <f>VLOOKUP($B36,Data!$B$1:$R$54, 10, FALSE)/VLOOKUP($B36,Data!$B$1:$R$54, 2, FALSE)</f>
        <v>215.10670015546296</v>
      </c>
      <c r="K36" s="13">
        <f>VLOOKUP($B36,Data!$B$1:$R$54, 11, FALSE)/VLOOKUP($B36,Data!$B$1:$R$54, 2, FALSE)</f>
        <v>0.69925652258206461</v>
      </c>
      <c r="L36" s="5">
        <f>VLOOKUP($B36,Data!$B$1:$R$54, 12, FALSE)/VLOOKUP($B36,Data!$B$1:$R$54, 2, FALSE)</f>
        <v>21.228571200361319</v>
      </c>
      <c r="M36" s="6">
        <f>VLOOKUP($B36,Data!$B$1:$R$54, 13, FALSE)/VLOOKUP($B36,Data!$B$1:$R$54, 2, FALSE)</f>
        <v>21.228571200361319</v>
      </c>
      <c r="N36" s="13">
        <f>VLOOKUP($B36,Data!$B$1:$R$54, 14, FALSE)/VLOOKUP($B36,Data!$B$1:$R$54, 2, FALSE)</f>
        <v>0</v>
      </c>
      <c r="O36" s="2">
        <f>VLOOKUP($B36,Data!$B$1:$R$54, 15, FALSE)/VLOOKUP($B36,Data!$B$1:$R$54, 2, FALSE)</f>
        <v>30.303657409323566</v>
      </c>
      <c r="P36" s="2">
        <f>VLOOKUP($B36,Data!$B$1:$R$54, 16, FALSE)/VLOOKUP($B36,Data!$B$1:$R$54, 2, FALSE)</f>
        <v>29.822600871202468</v>
      </c>
      <c r="Q36" s="13">
        <f>VLOOKUP($B36,Data!$B$1:$R$54, 17, FALSE)/VLOOKUP($B36,Data!$B$1:$R$54, 2, FALSE)</f>
        <v>0.48105653812109844</v>
      </c>
    </row>
    <row r="37" spans="1:17" x14ac:dyDescent="0.25">
      <c r="A37" s="3" t="s">
        <v>68</v>
      </c>
      <c r="B37" s="10" t="s">
        <v>69</v>
      </c>
      <c r="C37" s="5">
        <f>VLOOKUP($B37,Data!$B$1:$R$54, 3, FALSE)/VLOOKUP($B37,Data!$B$1:$R$54, 2, FALSE)</f>
        <v>647.36780133964203</v>
      </c>
      <c r="D37" s="6">
        <f>VLOOKUP($B37,Data!$B$1:$R$54, 4, FALSE)/VLOOKUP($B37,Data!$B$1:$R$54, 2, FALSE)</f>
        <v>641.33979528635007</v>
      </c>
      <c r="E37" s="13">
        <f>VLOOKUP($B37,Data!$B$1:$R$54, 5, FALSE)/VLOOKUP($B37,Data!$B$1:$R$54, 2, FALSE)</f>
        <v>6.0280060532919562</v>
      </c>
      <c r="F37" s="5">
        <f>VLOOKUP($B37,Data!$B$1:$R$54, 6, FALSE)/VLOOKUP($B37,Data!$B$1:$R$54, 2, FALSE)</f>
        <v>120.9368554808472</v>
      </c>
      <c r="G37" s="6">
        <f>VLOOKUP($B37,Data!$B$1:$R$54, 7, FALSE)/VLOOKUP($B37,Data!$B$1:$R$54, 2, FALSE)</f>
        <v>120.9368554808472</v>
      </c>
      <c r="H37" s="13">
        <f>VLOOKUP($B37,Data!$B$1:$R$54, 8, FALSE)/VLOOKUP($B37,Data!$B$1:$R$54, 2, FALSE)</f>
        <v>0</v>
      </c>
      <c r="I37" s="5">
        <f>VLOOKUP($B37,Data!$B$1:$R$54, 9, FALSE)/VLOOKUP($B37,Data!$B$1:$R$54, 2, FALSE)</f>
        <v>482.76198685899277</v>
      </c>
      <c r="J37" s="6">
        <f>VLOOKUP($B37,Data!$B$1:$R$54, 10, FALSE)/VLOOKUP($B37,Data!$B$1:$R$54, 2, FALSE)</f>
        <v>476.90173617097355</v>
      </c>
      <c r="K37" s="13">
        <f>VLOOKUP($B37,Data!$B$1:$R$54, 11, FALSE)/VLOOKUP($B37,Data!$B$1:$R$54, 2, FALSE)</f>
        <v>5.8602506880192067</v>
      </c>
      <c r="L37" s="5">
        <f>VLOOKUP($B37,Data!$B$1:$R$54, 12, FALSE)/VLOOKUP($B37,Data!$B$1:$R$54, 2, FALSE)</f>
        <v>24.24846592469143</v>
      </c>
      <c r="M37" s="6">
        <f>VLOOKUP($B37,Data!$B$1:$R$54, 13, FALSE)/VLOOKUP($B37,Data!$B$1:$R$54, 2, FALSE)</f>
        <v>24.24846592469143</v>
      </c>
      <c r="N37" s="13">
        <f>VLOOKUP($B37,Data!$B$1:$R$54, 14, FALSE)/VLOOKUP($B37,Data!$B$1:$R$54, 2, FALSE)</f>
        <v>0</v>
      </c>
      <c r="O37" s="2">
        <f>VLOOKUP($B37,Data!$B$1:$R$54, 15, FALSE)/VLOOKUP($B37,Data!$B$1:$R$54, 2, FALSE)</f>
        <v>19.420493075110628</v>
      </c>
      <c r="P37" s="2">
        <f>VLOOKUP($B37,Data!$B$1:$R$54, 16, FALSE)/VLOOKUP($B37,Data!$B$1:$R$54, 2, FALSE)</f>
        <v>19.252737709837877</v>
      </c>
      <c r="Q37" s="13">
        <f>VLOOKUP($B37,Data!$B$1:$R$54, 17, FALSE)/VLOOKUP($B37,Data!$B$1:$R$54, 2, FALSE)</f>
        <v>0.16775536527274934</v>
      </c>
    </row>
    <row r="38" spans="1:17" x14ac:dyDescent="0.25">
      <c r="A38" s="3" t="s">
        <v>74</v>
      </c>
      <c r="B38" s="10" t="s">
        <v>75</v>
      </c>
      <c r="C38" s="5">
        <f>VLOOKUP($B38,Data!$B$1:$R$54, 3, FALSE)/VLOOKUP($B38,Data!$B$1:$R$54, 2, FALSE)</f>
        <v>450.11867448464392</v>
      </c>
      <c r="D38" s="6">
        <f>VLOOKUP($B38,Data!$B$1:$R$54, 4, FALSE)/VLOOKUP($B38,Data!$B$1:$R$54, 2, FALSE)</f>
        <v>447.75306151260219</v>
      </c>
      <c r="E38" s="13">
        <f>VLOOKUP($B38,Data!$B$1:$R$54, 5, FALSE)/VLOOKUP($B38,Data!$B$1:$R$54, 2, FALSE)</f>
        <v>2.3656129720417094</v>
      </c>
      <c r="F38" s="5">
        <f>VLOOKUP($B38,Data!$B$1:$R$54, 6, FALSE)/VLOOKUP($B38,Data!$B$1:$R$54, 2, FALSE)</f>
        <v>86.698806572924454</v>
      </c>
      <c r="G38" s="6">
        <f>VLOOKUP($B38,Data!$B$1:$R$54, 7, FALSE)/VLOOKUP($B38,Data!$B$1:$R$54, 2, FALSE)</f>
        <v>86.698806572924454</v>
      </c>
      <c r="H38" s="13">
        <f>VLOOKUP($B38,Data!$B$1:$R$54, 8, FALSE)/VLOOKUP($B38,Data!$B$1:$R$54, 2, FALSE)</f>
        <v>0</v>
      </c>
      <c r="I38" s="5">
        <f>VLOOKUP($B38,Data!$B$1:$R$54, 9, FALSE)/VLOOKUP($B38,Data!$B$1:$R$54, 2, FALSE)</f>
        <v>305.87860449781533</v>
      </c>
      <c r="J38" s="6">
        <f>VLOOKUP($B38,Data!$B$1:$R$54, 10, FALSE)/VLOOKUP($B38,Data!$B$1:$R$54, 2, FALSE)</f>
        <v>303.76721052683058</v>
      </c>
      <c r="K38" s="13">
        <f>VLOOKUP($B38,Data!$B$1:$R$54, 11, FALSE)/VLOOKUP($B38,Data!$B$1:$R$54, 2, FALSE)</f>
        <v>2.1113939709847571</v>
      </c>
      <c r="L38" s="5">
        <f>VLOOKUP($B38,Data!$B$1:$R$54, 12, FALSE)/VLOOKUP($B38,Data!$B$1:$R$54, 2, FALSE)</f>
        <v>28.498928116785976</v>
      </c>
      <c r="M38" s="6">
        <f>VLOOKUP($B38,Data!$B$1:$R$54, 13, FALSE)/VLOOKUP($B38,Data!$B$1:$R$54, 2, FALSE)</f>
        <v>28.498928116785976</v>
      </c>
      <c r="N38" s="13">
        <f>VLOOKUP($B38,Data!$B$1:$R$54, 14, FALSE)/VLOOKUP($B38,Data!$B$1:$R$54, 2, FALSE)</f>
        <v>0</v>
      </c>
      <c r="O38" s="2">
        <f>VLOOKUP($B38,Data!$B$1:$R$54, 15, FALSE)/VLOOKUP($B38,Data!$B$1:$R$54, 2, FALSE)</f>
        <v>29.042335297118132</v>
      </c>
      <c r="P38" s="2">
        <f>VLOOKUP($B38,Data!$B$1:$R$54, 16, FALSE)/VLOOKUP($B38,Data!$B$1:$R$54, 2, FALSE)</f>
        <v>28.78811629606118</v>
      </c>
      <c r="Q38" s="13">
        <f>VLOOKUP($B38,Data!$B$1:$R$54, 17, FALSE)/VLOOKUP($B38,Data!$B$1:$R$54, 2, FALSE)</f>
        <v>0.25421900105695205</v>
      </c>
    </row>
    <row r="39" spans="1:17" x14ac:dyDescent="0.25">
      <c r="A39" s="3" t="s">
        <v>76</v>
      </c>
      <c r="B39" s="10" t="s">
        <v>77</v>
      </c>
      <c r="C39" s="5">
        <f>VLOOKUP($B39,Data!$B$1:$R$54, 3, FALSE)/VLOOKUP($B39,Data!$B$1:$R$54, 2, FALSE)</f>
        <v>268.21986592518437</v>
      </c>
      <c r="D39" s="6">
        <f>VLOOKUP($B39,Data!$B$1:$R$54, 4, FALSE)/VLOOKUP($B39,Data!$B$1:$R$54, 2, FALSE)</f>
        <v>265.43852108874199</v>
      </c>
      <c r="E39" s="13">
        <f>VLOOKUP($B39,Data!$B$1:$R$54, 5, FALSE)/VLOOKUP($B39,Data!$B$1:$R$54, 2, FALSE)</f>
        <v>2.7813448364423525</v>
      </c>
      <c r="F39" s="5">
        <f>VLOOKUP($B39,Data!$B$1:$R$54, 6, FALSE)/VLOOKUP($B39,Data!$B$1:$R$54, 2, FALSE)</f>
        <v>28.970747789442786</v>
      </c>
      <c r="G39" s="6">
        <f>VLOOKUP($B39,Data!$B$1:$R$54, 7, FALSE)/VLOOKUP($B39,Data!$B$1:$R$54, 2, FALSE)</f>
        <v>28.970747789442786</v>
      </c>
      <c r="H39" s="13">
        <f>VLOOKUP($B39,Data!$B$1:$R$54, 8, FALSE)/VLOOKUP($B39,Data!$B$1:$R$54, 2, FALSE)</f>
        <v>0</v>
      </c>
      <c r="I39" s="5">
        <f>VLOOKUP($B39,Data!$B$1:$R$54, 9, FALSE)/VLOOKUP($B39,Data!$B$1:$R$54, 2, FALSE)</f>
        <v>215.77501847590793</v>
      </c>
      <c r="J39" s="6">
        <f>VLOOKUP($B39,Data!$B$1:$R$54, 10, FALSE)/VLOOKUP($B39,Data!$B$1:$R$54, 2, FALSE)</f>
        <v>213.56944058619732</v>
      </c>
      <c r="K39" s="13">
        <f>VLOOKUP($B39,Data!$B$1:$R$54, 11, FALSE)/VLOOKUP($B39,Data!$B$1:$R$54, 2, FALSE)</f>
        <v>2.2055778897106229</v>
      </c>
      <c r="L39" s="5">
        <f>VLOOKUP($B39,Data!$B$1:$R$54, 12, FALSE)/VLOOKUP($B39,Data!$B$1:$R$54, 2, FALSE)</f>
        <v>3.4100498456409962</v>
      </c>
      <c r="M39" s="6">
        <f>VLOOKUP($B39,Data!$B$1:$R$54, 13, FALSE)/VLOOKUP($B39,Data!$B$1:$R$54, 2, FALSE)</f>
        <v>3.4100498456409962</v>
      </c>
      <c r="N39" s="13">
        <f>VLOOKUP($B39,Data!$B$1:$R$54, 14, FALSE)/VLOOKUP($B39,Data!$B$1:$R$54, 2, FALSE)</f>
        <v>0</v>
      </c>
      <c r="O39" s="2">
        <f>VLOOKUP($B39,Data!$B$1:$R$54, 15, FALSE)/VLOOKUP($B39,Data!$B$1:$R$54, 2, FALSE)</f>
        <v>20.064049814192643</v>
      </c>
      <c r="P39" s="2">
        <f>VLOOKUP($B39,Data!$B$1:$R$54, 16, FALSE)/VLOOKUP($B39,Data!$B$1:$R$54, 2, FALSE)</f>
        <v>19.488282867460914</v>
      </c>
      <c r="Q39" s="13">
        <f>VLOOKUP($B39,Data!$B$1:$R$54, 17, FALSE)/VLOOKUP($B39,Data!$B$1:$R$54, 2, FALSE)</f>
        <v>0.57576694673172979</v>
      </c>
    </row>
    <row r="40" spans="1:17" x14ac:dyDescent="0.25">
      <c r="A40" s="3" t="s">
        <v>78</v>
      </c>
      <c r="B40" s="10" t="s">
        <v>79</v>
      </c>
      <c r="C40" s="5">
        <f>VLOOKUP($B40,Data!$B$1:$R$54, 3, FALSE)/VLOOKUP($B40,Data!$B$1:$R$54, 2, FALSE)</f>
        <v>403.02107722932527</v>
      </c>
      <c r="D40" s="6">
        <f>VLOOKUP($B40,Data!$B$1:$R$54, 4, FALSE)/VLOOKUP($B40,Data!$B$1:$R$54, 2, FALSE)</f>
        <v>401.29534814725162</v>
      </c>
      <c r="E40" s="13">
        <f>VLOOKUP($B40,Data!$B$1:$R$54, 5, FALSE)/VLOOKUP($B40,Data!$B$1:$R$54, 2, FALSE)</f>
        <v>1.725729082073675</v>
      </c>
      <c r="F40" s="5">
        <f>VLOOKUP($B40,Data!$B$1:$R$54, 6, FALSE)/VLOOKUP($B40,Data!$B$1:$R$54, 2, FALSE)</f>
        <v>83.108599643930546</v>
      </c>
      <c r="G40" s="6">
        <f>VLOOKUP($B40,Data!$B$1:$R$54, 7, FALSE)/VLOOKUP($B40,Data!$B$1:$R$54, 2, FALSE)</f>
        <v>83.108599643930546</v>
      </c>
      <c r="H40" s="13">
        <f>VLOOKUP($B40,Data!$B$1:$R$54, 8, FALSE)/VLOOKUP($B40,Data!$B$1:$R$54, 2, FALSE)</f>
        <v>0</v>
      </c>
      <c r="I40" s="5">
        <f>VLOOKUP($B40,Data!$B$1:$R$54, 9, FALSE)/VLOOKUP($B40,Data!$B$1:$R$54, 2, FALSE)</f>
        <v>274.76658424365758</v>
      </c>
      <c r="J40" s="6">
        <f>VLOOKUP($B40,Data!$B$1:$R$54, 10, FALSE)/VLOOKUP($B40,Data!$B$1:$R$54, 2, FALSE)</f>
        <v>273.11444866032906</v>
      </c>
      <c r="K40" s="13">
        <f>VLOOKUP($B40,Data!$B$1:$R$54, 11, FALSE)/VLOOKUP($B40,Data!$B$1:$R$54, 2, FALSE)</f>
        <v>1.6521355833284828</v>
      </c>
      <c r="L40" s="5">
        <f>VLOOKUP($B40,Data!$B$1:$R$54, 12, FALSE)/VLOOKUP($B40,Data!$B$1:$R$54, 2, FALSE)</f>
        <v>28.154513525177311</v>
      </c>
      <c r="M40" s="6">
        <f>VLOOKUP($B40,Data!$B$1:$R$54, 13, FALSE)/VLOOKUP($B40,Data!$B$1:$R$54, 2, FALSE)</f>
        <v>28.154513525177311</v>
      </c>
      <c r="N40" s="13">
        <f>VLOOKUP($B40,Data!$B$1:$R$54, 14, FALSE)/VLOOKUP($B40,Data!$B$1:$R$54, 2, FALSE)</f>
        <v>0</v>
      </c>
      <c r="O40" s="2">
        <f>VLOOKUP($B40,Data!$B$1:$R$54, 15, FALSE)/VLOOKUP($B40,Data!$B$1:$R$54, 2, FALSE)</f>
        <v>16.991379816559871</v>
      </c>
      <c r="P40" s="2">
        <f>VLOOKUP($B40,Data!$B$1:$R$54, 16, FALSE)/VLOOKUP($B40,Data!$B$1:$R$54, 2, FALSE)</f>
        <v>16.917786317814677</v>
      </c>
      <c r="Q40" s="13">
        <f>VLOOKUP($B40,Data!$B$1:$R$54, 17, FALSE)/VLOOKUP($B40,Data!$B$1:$R$54, 2, FALSE)</f>
        <v>7.3593498745192387E-2</v>
      </c>
    </row>
    <row r="41" spans="1:17" x14ac:dyDescent="0.25">
      <c r="A41" s="3" t="s">
        <v>80</v>
      </c>
      <c r="B41" s="10" t="s">
        <v>81</v>
      </c>
      <c r="C41" s="5">
        <f>VLOOKUP($B41,Data!$B$1:$R$54, 3, FALSE)/VLOOKUP($B41,Data!$B$1:$R$54, 2, FALSE)</f>
        <v>513.55515992627977</v>
      </c>
      <c r="D41" s="6">
        <f>VLOOKUP($B41,Data!$B$1:$R$54, 4, FALSE)/VLOOKUP($B41,Data!$B$1:$R$54, 2, FALSE)</f>
        <v>510.30567257956164</v>
      </c>
      <c r="E41" s="13">
        <f>VLOOKUP($B41,Data!$B$1:$R$54, 5, FALSE)/VLOOKUP($B41,Data!$B$1:$R$54, 2, FALSE)</f>
        <v>3.2494873467181375</v>
      </c>
      <c r="F41" s="5">
        <f>VLOOKUP($B41,Data!$B$1:$R$54, 6, FALSE)/VLOOKUP($B41,Data!$B$1:$R$54, 2, FALSE)</f>
        <v>95.178924319253241</v>
      </c>
      <c r="G41" s="6">
        <f>VLOOKUP($B41,Data!$B$1:$R$54, 7, FALSE)/VLOOKUP($B41,Data!$B$1:$R$54, 2, FALSE)</f>
        <v>95.178924319253241</v>
      </c>
      <c r="H41" s="13">
        <f>VLOOKUP($B41,Data!$B$1:$R$54, 8, FALSE)/VLOOKUP($B41,Data!$B$1:$R$54, 2, FALSE)</f>
        <v>0</v>
      </c>
      <c r="I41" s="5">
        <f>VLOOKUP($B41,Data!$B$1:$R$54, 9, FALSE)/VLOOKUP($B41,Data!$B$1:$R$54, 2, FALSE)</f>
        <v>323.31114283979559</v>
      </c>
      <c r="J41" s="6">
        <f>VLOOKUP($B41,Data!$B$1:$R$54, 10, FALSE)/VLOOKUP($B41,Data!$B$1:$R$54, 2, FALSE)</f>
        <v>320.07528707604502</v>
      </c>
      <c r="K41" s="13">
        <f>VLOOKUP($B41,Data!$B$1:$R$54, 11, FALSE)/VLOOKUP($B41,Data!$B$1:$R$54, 2, FALSE)</f>
        <v>3.2358557637505654</v>
      </c>
      <c r="L41" s="5">
        <f>VLOOKUP($B41,Data!$B$1:$R$54, 12, FALSE)/VLOOKUP($B41,Data!$B$1:$R$54, 2, FALSE)</f>
        <v>86.004555612353812</v>
      </c>
      <c r="M41" s="6">
        <f>VLOOKUP($B41,Data!$B$1:$R$54, 13, FALSE)/VLOOKUP($B41,Data!$B$1:$R$54, 2, FALSE)</f>
        <v>86.004555612353812</v>
      </c>
      <c r="N41" s="13">
        <f>VLOOKUP($B41,Data!$B$1:$R$54, 14, FALSE)/VLOOKUP($B41,Data!$B$1:$R$54, 2, FALSE)</f>
        <v>0</v>
      </c>
      <c r="O41" s="2">
        <f>VLOOKUP($B41,Data!$B$1:$R$54, 15, FALSE)/VLOOKUP($B41,Data!$B$1:$R$54, 2, FALSE)</f>
        <v>9.0605371548771103</v>
      </c>
      <c r="P41" s="2">
        <f>VLOOKUP($B41,Data!$B$1:$R$54, 16, FALSE)/VLOOKUP($B41,Data!$B$1:$R$54, 2, FALSE)</f>
        <v>9.0469055719095373</v>
      </c>
      <c r="Q41" s="13">
        <f>VLOOKUP($B41,Data!$B$1:$R$54, 17, FALSE)/VLOOKUP($B41,Data!$B$1:$R$54, 2, FALSE)</f>
        <v>1.3631582967572109E-2</v>
      </c>
    </row>
    <row r="42" spans="1:17" x14ac:dyDescent="0.25">
      <c r="A42" s="3" t="s">
        <v>82</v>
      </c>
      <c r="B42" s="10" t="s">
        <v>83</v>
      </c>
      <c r="C42" s="5">
        <f>VLOOKUP($B42,Data!$B$1:$R$54, 3, FALSE)/VLOOKUP($B42,Data!$B$1:$R$54, 2, FALSE)</f>
        <v>400.52689507037962</v>
      </c>
      <c r="D42" s="6">
        <f>VLOOKUP($B42,Data!$B$1:$R$54, 4, FALSE)/VLOOKUP($B42,Data!$B$1:$R$54, 2, FALSE)</f>
        <v>399.90802662848091</v>
      </c>
      <c r="E42" s="13">
        <f>VLOOKUP($B42,Data!$B$1:$R$54, 5, FALSE)/VLOOKUP($B42,Data!$B$1:$R$54, 2, FALSE)</f>
        <v>0.61886844189872647</v>
      </c>
      <c r="F42" s="5">
        <f>VLOOKUP($B42,Data!$B$1:$R$54, 6, FALSE)/VLOOKUP($B42,Data!$B$1:$R$54, 2, FALSE)</f>
        <v>34.846101700079217</v>
      </c>
      <c r="G42" s="6">
        <f>VLOOKUP($B42,Data!$B$1:$R$54, 7, FALSE)/VLOOKUP($B42,Data!$B$1:$R$54, 2, FALSE)</f>
        <v>34.846101700079217</v>
      </c>
      <c r="H42" s="13">
        <f>VLOOKUP($B42,Data!$B$1:$R$54, 8, FALSE)/VLOOKUP($B42,Data!$B$1:$R$54, 2, FALSE)</f>
        <v>0</v>
      </c>
      <c r="I42" s="5">
        <f>VLOOKUP($B42,Data!$B$1:$R$54, 9, FALSE)/VLOOKUP($B42,Data!$B$1:$R$54, 2, FALSE)</f>
        <v>144.81616750959722</v>
      </c>
      <c r="J42" s="6">
        <f>VLOOKUP($B42,Data!$B$1:$R$54, 10, FALSE)/VLOOKUP($B42,Data!$B$1:$R$54, 2, FALSE)</f>
        <v>144.41723539089634</v>
      </c>
      <c r="K42" s="13">
        <f>VLOOKUP($B42,Data!$B$1:$R$54, 11, FALSE)/VLOOKUP($B42,Data!$B$1:$R$54, 2, FALSE)</f>
        <v>0.39893211870087136</v>
      </c>
      <c r="L42" s="5">
        <f>VLOOKUP($B42,Data!$B$1:$R$54, 12, FALSE)/VLOOKUP($B42,Data!$B$1:$R$54, 2, FALSE)</f>
        <v>196.98868137225031</v>
      </c>
      <c r="M42" s="6">
        <f>VLOOKUP($B42,Data!$B$1:$R$54, 13, FALSE)/VLOOKUP($B42,Data!$B$1:$R$54, 2, FALSE)</f>
        <v>196.98868137225031</v>
      </c>
      <c r="N42" s="13">
        <f>VLOOKUP($B42,Data!$B$1:$R$54, 14, FALSE)/VLOOKUP($B42,Data!$B$1:$R$54, 2, FALSE)</f>
        <v>0</v>
      </c>
      <c r="O42" s="2">
        <f>VLOOKUP($B42,Data!$B$1:$R$54, 15, FALSE)/VLOOKUP($B42,Data!$B$1:$R$54, 2, FALSE)</f>
        <v>23.875944488452866</v>
      </c>
      <c r="P42" s="2">
        <f>VLOOKUP($B42,Data!$B$1:$R$54, 16, FALSE)/VLOOKUP($B42,Data!$B$1:$R$54, 2, FALSE)</f>
        <v>23.656008165255013</v>
      </c>
      <c r="Q42" s="13">
        <f>VLOOKUP($B42,Data!$B$1:$R$54, 17, FALSE)/VLOOKUP($B42,Data!$B$1:$R$54, 2, FALSE)</f>
        <v>0.21993632319785511</v>
      </c>
    </row>
    <row r="43" spans="1:17" x14ac:dyDescent="0.25">
      <c r="A43" s="3" t="s">
        <v>84</v>
      </c>
      <c r="B43" s="10" t="s">
        <v>85</v>
      </c>
      <c r="C43" s="5">
        <f>VLOOKUP($B43,Data!$B$1:$R$54, 3, FALSE)/VLOOKUP($B43,Data!$B$1:$R$54, 2, FALSE)</f>
        <v>172.77979056263717</v>
      </c>
      <c r="D43" s="6">
        <f>VLOOKUP($B43,Data!$B$1:$R$54, 4, FALSE)/VLOOKUP($B43,Data!$B$1:$R$54, 2, FALSE)</f>
        <v>172.44084102673975</v>
      </c>
      <c r="E43" s="13">
        <f>VLOOKUP($B43,Data!$B$1:$R$54, 5, FALSE)/VLOOKUP($B43,Data!$B$1:$R$54, 2, FALSE)</f>
        <v>0.33894953589742344</v>
      </c>
      <c r="F43" s="5">
        <f>VLOOKUP($B43,Data!$B$1:$R$54, 6, FALSE)/VLOOKUP($B43,Data!$B$1:$R$54, 2, FALSE)</f>
        <v>29.640618221935519</v>
      </c>
      <c r="G43" s="6">
        <f>VLOOKUP($B43,Data!$B$1:$R$54, 7, FALSE)/VLOOKUP($B43,Data!$B$1:$R$54, 2, FALSE)</f>
        <v>29.640618221935519</v>
      </c>
      <c r="H43" s="13">
        <f>VLOOKUP($B43,Data!$B$1:$R$54, 8, FALSE)/VLOOKUP($B43,Data!$B$1:$R$54, 2, FALSE)</f>
        <v>0</v>
      </c>
      <c r="I43" s="5">
        <f>VLOOKUP($B43,Data!$B$1:$R$54, 9, FALSE)/VLOOKUP($B43,Data!$B$1:$R$54, 2, FALSE)</f>
        <v>87.606281638906751</v>
      </c>
      <c r="J43" s="6">
        <f>VLOOKUP($B43,Data!$B$1:$R$54, 10, FALSE)/VLOOKUP($B43,Data!$B$1:$R$54, 2, FALSE)</f>
        <v>87.315602243037191</v>
      </c>
      <c r="K43" s="13">
        <f>VLOOKUP($B43,Data!$B$1:$R$54, 11, FALSE)/VLOOKUP($B43,Data!$B$1:$R$54, 2, FALSE)</f>
        <v>0.29067939586955799</v>
      </c>
      <c r="L43" s="5">
        <f>VLOOKUP($B43,Data!$B$1:$R$54, 12, FALSE)/VLOOKUP($B43,Data!$B$1:$R$54, 2, FALSE)</f>
        <v>39.64121736446306</v>
      </c>
      <c r="M43" s="6">
        <f>VLOOKUP($B43,Data!$B$1:$R$54, 13, FALSE)/VLOOKUP($B43,Data!$B$1:$R$54, 2, FALSE)</f>
        <v>39.64121736446306</v>
      </c>
      <c r="N43" s="13">
        <f>VLOOKUP($B43,Data!$B$1:$R$54, 14, FALSE)/VLOOKUP($B43,Data!$B$1:$R$54, 2, FALSE)</f>
        <v>0</v>
      </c>
      <c r="O43" s="2">
        <f>VLOOKUP($B43,Data!$B$1:$R$54, 15, FALSE)/VLOOKUP($B43,Data!$B$1:$R$54, 2, FALSE)</f>
        <v>15.89167333733185</v>
      </c>
      <c r="P43" s="2">
        <f>VLOOKUP($B43,Data!$B$1:$R$54, 16, FALSE)/VLOOKUP($B43,Data!$B$1:$R$54, 2, FALSE)</f>
        <v>15.843403197303985</v>
      </c>
      <c r="Q43" s="13">
        <f>VLOOKUP($B43,Data!$B$1:$R$54, 17, FALSE)/VLOOKUP($B43,Data!$B$1:$R$54, 2, FALSE)</f>
        <v>4.8270140027865421E-2</v>
      </c>
    </row>
    <row r="44" spans="1:17" x14ac:dyDescent="0.25">
      <c r="A44" s="3" t="s">
        <v>86</v>
      </c>
      <c r="B44" s="10" t="s">
        <v>87</v>
      </c>
      <c r="C44" s="5">
        <f>VLOOKUP($B44,Data!$B$1:$R$54, 3, FALSE)/VLOOKUP($B44,Data!$B$1:$R$54, 2, FALSE)</f>
        <v>421.99300519035501</v>
      </c>
      <c r="D44" s="6">
        <f>VLOOKUP($B44,Data!$B$1:$R$54, 4, FALSE)/VLOOKUP($B44,Data!$B$1:$R$54, 2, FALSE)</f>
        <v>418.71261451692772</v>
      </c>
      <c r="E44" s="13">
        <f>VLOOKUP($B44,Data!$B$1:$R$54, 5, FALSE)/VLOOKUP($B44,Data!$B$1:$R$54, 2, FALSE)</f>
        <v>3.2803906734272767</v>
      </c>
      <c r="F44" s="5">
        <f>VLOOKUP($B44,Data!$B$1:$R$54, 6, FALSE)/VLOOKUP($B44,Data!$B$1:$R$54, 2, FALSE)</f>
        <v>63.257825997815473</v>
      </c>
      <c r="G44" s="6">
        <f>VLOOKUP($B44,Data!$B$1:$R$54, 7, FALSE)/VLOOKUP($B44,Data!$B$1:$R$54, 2, FALSE)</f>
        <v>63.257825997815473</v>
      </c>
      <c r="H44" s="13">
        <f>VLOOKUP($B44,Data!$B$1:$R$54, 8, FALSE)/VLOOKUP($B44,Data!$B$1:$R$54, 2, FALSE)</f>
        <v>0</v>
      </c>
      <c r="I44" s="5">
        <f>VLOOKUP($B44,Data!$B$1:$R$54, 9, FALSE)/VLOOKUP($B44,Data!$B$1:$R$54, 2, FALSE)</f>
        <v>306.69734439426077</v>
      </c>
      <c r="J44" s="6">
        <f>VLOOKUP($B44,Data!$B$1:$R$54, 10, FALSE)/VLOOKUP($B44,Data!$B$1:$R$54, 2, FALSE)</f>
        <v>303.98406804412701</v>
      </c>
      <c r="K44" s="13">
        <f>VLOOKUP($B44,Data!$B$1:$R$54, 11, FALSE)/VLOOKUP($B44,Data!$B$1:$R$54, 2, FALSE)</f>
        <v>2.7132763501337456</v>
      </c>
      <c r="L44" s="5">
        <f>VLOOKUP($B44,Data!$B$1:$R$54, 12, FALSE)/VLOOKUP($B44,Data!$B$1:$R$54, 2, FALSE)</f>
        <v>25.439813343852325</v>
      </c>
      <c r="M44" s="6">
        <f>VLOOKUP($B44,Data!$B$1:$R$54, 13, FALSE)/VLOOKUP($B44,Data!$B$1:$R$54, 2, FALSE)</f>
        <v>25.439813343852325</v>
      </c>
      <c r="N44" s="13">
        <f>VLOOKUP($B44,Data!$B$1:$R$54, 14, FALSE)/VLOOKUP($B44,Data!$B$1:$R$54, 2, FALSE)</f>
        <v>0</v>
      </c>
      <c r="O44" s="2">
        <f>VLOOKUP($B44,Data!$B$1:$R$54, 15, FALSE)/VLOOKUP($B44,Data!$B$1:$R$54, 2, FALSE)</f>
        <v>26.59802145442643</v>
      </c>
      <c r="P44" s="2">
        <f>VLOOKUP($B44,Data!$B$1:$R$54, 16, FALSE)/VLOOKUP($B44,Data!$B$1:$R$54, 2, FALSE)</f>
        <v>26.030907131132899</v>
      </c>
      <c r="Q44" s="13">
        <f>VLOOKUP($B44,Data!$B$1:$R$54, 17, FALSE)/VLOOKUP($B44,Data!$B$1:$R$54, 2, FALSE)</f>
        <v>0.5671143232935314</v>
      </c>
    </row>
    <row r="45" spans="1:17" x14ac:dyDescent="0.25">
      <c r="A45" s="3" t="s">
        <v>88</v>
      </c>
      <c r="B45" s="10" t="s">
        <v>89</v>
      </c>
      <c r="C45" s="5">
        <f>VLOOKUP($B45,Data!$B$1:$R$54, 3, FALSE)/VLOOKUP($B45,Data!$B$1:$R$54, 2, FALSE)</f>
        <v>290.22571021085639</v>
      </c>
      <c r="D45" s="6">
        <f>VLOOKUP($B45,Data!$B$1:$R$54, 4, FALSE)/VLOOKUP($B45,Data!$B$1:$R$54, 2, FALSE)</f>
        <v>289.09261997913529</v>
      </c>
      <c r="E45" s="13">
        <f>VLOOKUP($B45,Data!$B$1:$R$54, 5, FALSE)/VLOOKUP($B45,Data!$B$1:$R$54, 2, FALSE)</f>
        <v>1.1330902317211353</v>
      </c>
      <c r="F45" s="5">
        <f>VLOOKUP($B45,Data!$B$1:$R$54, 6, FALSE)/VLOOKUP($B45,Data!$B$1:$R$54, 2, FALSE)</f>
        <v>93.037645427963881</v>
      </c>
      <c r="G45" s="6">
        <f>VLOOKUP($B45,Data!$B$1:$R$54, 7, FALSE)/VLOOKUP($B45,Data!$B$1:$R$54, 2, FALSE)</f>
        <v>93.037645427963881</v>
      </c>
      <c r="H45" s="13">
        <f>VLOOKUP($B45,Data!$B$1:$R$54, 8, FALSE)/VLOOKUP($B45,Data!$B$1:$R$54, 2, FALSE)</f>
        <v>0</v>
      </c>
      <c r="I45" s="5">
        <f>VLOOKUP($B45,Data!$B$1:$R$54, 9, FALSE)/VLOOKUP($B45,Data!$B$1:$R$54, 2, FALSE)</f>
        <v>144.0945611359036</v>
      </c>
      <c r="J45" s="6">
        <f>VLOOKUP($B45,Data!$B$1:$R$54, 10, FALSE)/VLOOKUP($B45,Data!$B$1:$R$54, 2, FALSE)</f>
        <v>143.05287413589087</v>
      </c>
      <c r="K45" s="13">
        <f>VLOOKUP($B45,Data!$B$1:$R$54, 11, FALSE)/VLOOKUP($B45,Data!$B$1:$R$54, 2, FALSE)</f>
        <v>1.0416870000127034</v>
      </c>
      <c r="L45" s="5">
        <f>VLOOKUP($B45,Data!$B$1:$R$54, 12, FALSE)/VLOOKUP($B45,Data!$B$1:$R$54, 2, FALSE)</f>
        <v>37.705847049240312</v>
      </c>
      <c r="M45" s="6">
        <f>VLOOKUP($B45,Data!$B$1:$R$54, 13, FALSE)/VLOOKUP($B45,Data!$B$1:$R$54, 2, FALSE)</f>
        <v>37.705847049240312</v>
      </c>
      <c r="N45" s="13">
        <f>VLOOKUP($B45,Data!$B$1:$R$54, 14, FALSE)/VLOOKUP($B45,Data!$B$1:$R$54, 2, FALSE)</f>
        <v>0</v>
      </c>
      <c r="O45" s="2">
        <f>VLOOKUP($B45,Data!$B$1:$R$54, 15, FALSE)/VLOOKUP($B45,Data!$B$1:$R$54, 2, FALSE)</f>
        <v>15.387656597748631</v>
      </c>
      <c r="P45" s="2">
        <f>VLOOKUP($B45,Data!$B$1:$R$54, 16, FALSE)/VLOOKUP($B45,Data!$B$1:$R$54, 2, FALSE)</f>
        <v>15.296253366040197</v>
      </c>
      <c r="Q45" s="13">
        <f>VLOOKUP($B45,Data!$B$1:$R$54, 17, FALSE)/VLOOKUP($B45,Data!$B$1:$R$54, 2, FALSE)</f>
        <v>9.1403231708431745E-2</v>
      </c>
    </row>
    <row r="46" spans="1:17" x14ac:dyDescent="0.25">
      <c r="A46" s="3" t="s">
        <v>90</v>
      </c>
      <c r="B46" s="10" t="s">
        <v>91</v>
      </c>
      <c r="C46" s="5">
        <f>VLOOKUP($B46,Data!$B$1:$R$54, 3, FALSE)/VLOOKUP($B46,Data!$B$1:$R$54, 2, FALSE)</f>
        <v>200.1050159787905</v>
      </c>
      <c r="D46" s="6">
        <f>VLOOKUP($B46,Data!$B$1:$R$54, 4, FALSE)/VLOOKUP($B46,Data!$B$1:$R$54, 2, FALSE)</f>
        <v>186.60251206448183</v>
      </c>
      <c r="E46" s="13">
        <f>VLOOKUP($B46,Data!$B$1:$R$54, 5, FALSE)/VLOOKUP($B46,Data!$B$1:$R$54, 2, FALSE)</f>
        <v>13.502503914308681</v>
      </c>
      <c r="F46" s="5">
        <f>VLOOKUP($B46,Data!$B$1:$R$54, 6, FALSE)/VLOOKUP($B46,Data!$B$1:$R$54, 2, FALSE)</f>
        <v>35.189101668268307</v>
      </c>
      <c r="G46" s="6">
        <f>VLOOKUP($B46,Data!$B$1:$R$54, 7, FALSE)/VLOOKUP($B46,Data!$B$1:$R$54, 2, FALSE)</f>
        <v>35.189101668268307</v>
      </c>
      <c r="H46" s="13">
        <f>VLOOKUP($B46,Data!$B$1:$R$54, 8, FALSE)/VLOOKUP($B46,Data!$B$1:$R$54, 2, FALSE)</f>
        <v>0</v>
      </c>
      <c r="I46" s="5">
        <f>VLOOKUP($B46,Data!$B$1:$R$54, 9, FALSE)/VLOOKUP($B46,Data!$B$1:$R$54, 2, FALSE)</f>
        <v>136.0137656578103</v>
      </c>
      <c r="J46" s="6">
        <f>VLOOKUP($B46,Data!$B$1:$R$54, 10, FALSE)/VLOOKUP($B46,Data!$B$1:$R$54, 2, FALSE)</f>
        <v>122.52572791713654</v>
      </c>
      <c r="K46" s="13">
        <f>VLOOKUP($B46,Data!$B$1:$R$54, 11, FALSE)/VLOOKUP($B46,Data!$B$1:$R$54, 2, FALSE)</f>
        <v>13.48803774067377</v>
      </c>
      <c r="L46" s="5">
        <f>VLOOKUP($B46,Data!$B$1:$R$54, 12, FALSE)/VLOOKUP($B46,Data!$B$1:$R$54, 2, FALSE)</f>
        <v>20.21737939240229</v>
      </c>
      <c r="M46" s="6">
        <f>VLOOKUP($B46,Data!$B$1:$R$54, 13, FALSE)/VLOOKUP($B46,Data!$B$1:$R$54, 2, FALSE)</f>
        <v>20.21737939240229</v>
      </c>
      <c r="N46" s="13">
        <f>VLOOKUP($B46,Data!$B$1:$R$54, 14, FALSE)/VLOOKUP($B46,Data!$B$1:$R$54, 2, FALSE)</f>
        <v>0</v>
      </c>
      <c r="O46" s="2">
        <f>VLOOKUP($B46,Data!$B$1:$R$54, 15, FALSE)/VLOOKUP($B46,Data!$B$1:$R$54, 2, FALSE)</f>
        <v>8.6847692603096238</v>
      </c>
      <c r="P46" s="2">
        <f>VLOOKUP($B46,Data!$B$1:$R$54, 16, FALSE)/VLOOKUP($B46,Data!$B$1:$R$54, 2, FALSE)</f>
        <v>8.6703030866747124</v>
      </c>
      <c r="Q46" s="13">
        <f>VLOOKUP($B46,Data!$B$1:$R$54, 17, FALSE)/VLOOKUP($B46,Data!$B$1:$R$54, 2, FALSE)</f>
        <v>1.4466173634911228E-2</v>
      </c>
    </row>
    <row r="47" spans="1:17" x14ac:dyDescent="0.25">
      <c r="A47" s="3" t="s">
        <v>2</v>
      </c>
      <c r="B47" s="10" t="s">
        <v>3</v>
      </c>
      <c r="C47" s="5">
        <f>VLOOKUP($B47,Data!$B$1:$R$54, 3, FALSE)/VLOOKUP($B47,Data!$B$1:$R$54, 2, FALSE)</f>
        <v>372.95911570286626</v>
      </c>
      <c r="D47" s="6">
        <f>VLOOKUP($B47,Data!$B$1:$R$54, 4, FALSE)/VLOOKUP($B47,Data!$B$1:$R$54, 2, FALSE)</f>
        <v>368.84925539393339</v>
      </c>
      <c r="E47" s="13">
        <f>VLOOKUP($B47,Data!$B$1:$R$54, 5, FALSE)/VLOOKUP($B47,Data!$B$1:$R$54, 2, FALSE)</f>
        <v>4.1098603089328751</v>
      </c>
      <c r="F47" s="5">
        <f>VLOOKUP($B47,Data!$B$1:$R$54, 6, FALSE)/VLOOKUP($B47,Data!$B$1:$R$54, 2, FALSE)</f>
        <v>73.620501189833732</v>
      </c>
      <c r="G47" s="6">
        <f>VLOOKUP($B47,Data!$B$1:$R$54, 7, FALSE)/VLOOKUP($B47,Data!$B$1:$R$54, 2, FALSE)</f>
        <v>73.620501189833732</v>
      </c>
      <c r="H47" s="13">
        <f>VLOOKUP($B47,Data!$B$1:$R$54, 8, FALSE)/VLOOKUP($B47,Data!$B$1:$R$54, 2, FALSE)</f>
        <v>0</v>
      </c>
      <c r="I47" s="5">
        <f>VLOOKUP($B47,Data!$B$1:$R$54, 9, FALSE)/VLOOKUP($B47,Data!$B$1:$R$54, 2, FALSE)</f>
        <v>241.26848671624063</v>
      </c>
      <c r="J47" s="6">
        <f>VLOOKUP($B47,Data!$B$1:$R$54, 10, FALSE)/VLOOKUP($B47,Data!$B$1:$R$54, 2, FALSE)</f>
        <v>237.31009179695965</v>
      </c>
      <c r="K47" s="13">
        <f>VLOOKUP($B47,Data!$B$1:$R$54, 11, FALSE)/VLOOKUP($B47,Data!$B$1:$R$54, 2, FALSE)</f>
        <v>3.958394919280984</v>
      </c>
      <c r="L47" s="5">
        <f>VLOOKUP($B47,Data!$B$1:$R$54, 12, FALSE)/VLOOKUP($B47,Data!$B$1:$R$54, 2, FALSE)</f>
        <v>41.770124819479527</v>
      </c>
      <c r="M47" s="6">
        <f>VLOOKUP($B47,Data!$B$1:$R$54, 13, FALSE)/VLOOKUP($B47,Data!$B$1:$R$54, 2, FALSE)</f>
        <v>41.770124819479527</v>
      </c>
      <c r="N47" s="13">
        <f>VLOOKUP($B47,Data!$B$1:$R$54, 14, FALSE)/VLOOKUP($B47,Data!$B$1:$R$54, 2, FALSE)</f>
        <v>0</v>
      </c>
      <c r="O47" s="2">
        <f>VLOOKUP($B47,Data!$B$1:$R$54, 15, FALSE)/VLOOKUP($B47,Data!$B$1:$R$54, 2, FALSE)</f>
        <v>16.300002977312353</v>
      </c>
      <c r="P47" s="2">
        <f>VLOOKUP($B47,Data!$B$1:$R$54, 16, FALSE)/VLOOKUP($B47,Data!$B$1:$R$54, 2, FALSE)</f>
        <v>16.148537587660464</v>
      </c>
      <c r="Q47" s="13">
        <f>VLOOKUP($B47,Data!$B$1:$R$54, 17, FALSE)/VLOOKUP($B47,Data!$B$1:$R$54, 2, FALSE)</f>
        <v>0.15146538965189132</v>
      </c>
    </row>
    <row r="48" spans="1:17" x14ac:dyDescent="0.25">
      <c r="A48" s="3" t="s">
        <v>92</v>
      </c>
      <c r="B48" s="10" t="s">
        <v>93</v>
      </c>
      <c r="C48" s="5">
        <f>VLOOKUP($B48,Data!$B$1:$R$54, 3, FALSE)/VLOOKUP($B48,Data!$B$1:$R$54, 2, FALSE)</f>
        <v>307.20722582561524</v>
      </c>
      <c r="D48" s="6">
        <f>VLOOKUP($B48,Data!$B$1:$R$54, 4, FALSE)/VLOOKUP($B48,Data!$B$1:$R$54, 2, FALSE)</f>
        <v>306.17355390138471</v>
      </c>
      <c r="E48" s="13">
        <f>VLOOKUP($B48,Data!$B$1:$R$54, 5, FALSE)/VLOOKUP($B48,Data!$B$1:$R$54, 2, FALSE)</f>
        <v>1.0336719242305519</v>
      </c>
      <c r="F48" s="5">
        <f>VLOOKUP($B48,Data!$B$1:$R$54, 6, FALSE)/VLOOKUP($B48,Data!$B$1:$R$54, 2, FALSE)</f>
        <v>195.73633975055265</v>
      </c>
      <c r="G48" s="6">
        <f>VLOOKUP($B48,Data!$B$1:$R$54, 7, FALSE)/VLOOKUP($B48,Data!$B$1:$R$54, 2, FALSE)</f>
        <v>195.73633975055265</v>
      </c>
      <c r="H48" s="13">
        <f>VLOOKUP($B48,Data!$B$1:$R$54, 8, FALSE)/VLOOKUP($B48,Data!$B$1:$R$54, 2, FALSE)</f>
        <v>0</v>
      </c>
      <c r="I48" s="5">
        <f>VLOOKUP($B48,Data!$B$1:$R$54, 9, FALSE)/VLOOKUP($B48,Data!$B$1:$R$54, 2, FALSE)</f>
        <v>106.44228758497319</v>
      </c>
      <c r="J48" s="6">
        <f>VLOOKUP($B48,Data!$B$1:$R$54, 10, FALSE)/VLOOKUP($B48,Data!$B$1:$R$54, 2, FALSE)</f>
        <v>105.52771035889187</v>
      </c>
      <c r="K48" s="13">
        <f>VLOOKUP($B48,Data!$B$1:$R$54, 11, FALSE)/VLOOKUP($B48,Data!$B$1:$R$54, 2, FALSE)</f>
        <v>0.91457722608131853</v>
      </c>
      <c r="L48" s="5">
        <f>VLOOKUP($B48,Data!$B$1:$R$54, 12, FALSE)/VLOOKUP($B48,Data!$B$1:$R$54, 2, FALSE)</f>
        <v>0</v>
      </c>
      <c r="M48" s="6">
        <f>VLOOKUP($B48,Data!$B$1:$R$54, 13, FALSE)/VLOOKUP($B48,Data!$B$1:$R$54, 2, FALSE)</f>
        <v>0</v>
      </c>
      <c r="N48" s="13">
        <f>VLOOKUP($B48,Data!$B$1:$R$54, 14, FALSE)/VLOOKUP($B48,Data!$B$1:$R$54, 2, FALSE)</f>
        <v>0</v>
      </c>
      <c r="O48" s="2">
        <f>VLOOKUP($B48,Data!$B$1:$R$54, 15, FALSE)/VLOOKUP($B48,Data!$B$1:$R$54, 2, FALSE)</f>
        <v>5.0285984900893945</v>
      </c>
      <c r="P48" s="2">
        <f>VLOOKUP($B48,Data!$B$1:$R$54, 16, FALSE)/VLOOKUP($B48,Data!$B$1:$R$54, 2, FALSE)</f>
        <v>4.9095037919401614</v>
      </c>
      <c r="Q48" s="13">
        <f>VLOOKUP($B48,Data!$B$1:$R$54, 17, FALSE)/VLOOKUP($B48,Data!$B$1:$R$54, 2, FALSE)</f>
        <v>0.11909469814923336</v>
      </c>
    </row>
    <row r="49" spans="1:17" x14ac:dyDescent="0.25">
      <c r="A49" s="3" t="s">
        <v>96</v>
      </c>
      <c r="B49" s="10" t="s">
        <v>97</v>
      </c>
      <c r="C49" s="5">
        <f>VLOOKUP($B49,Data!$B$1:$R$54, 3, FALSE)/VLOOKUP($B49,Data!$B$1:$R$54, 2, FALSE)</f>
        <v>365.18124434138207</v>
      </c>
      <c r="D49" s="6">
        <f>VLOOKUP($B49,Data!$B$1:$R$54, 4, FALSE)/VLOOKUP($B49,Data!$B$1:$R$54, 2, FALSE)</f>
        <v>364.49598051847477</v>
      </c>
      <c r="E49" s="13">
        <f>VLOOKUP($B49,Data!$B$1:$R$54, 5, FALSE)/VLOOKUP($B49,Data!$B$1:$R$54, 2, FALSE)</f>
        <v>0.68526382290730692</v>
      </c>
      <c r="F49" s="5">
        <f>VLOOKUP($B49,Data!$B$1:$R$54, 6, FALSE)/VLOOKUP($B49,Data!$B$1:$R$54, 2, FALSE)</f>
        <v>117.90678653042498</v>
      </c>
      <c r="G49" s="6">
        <f>VLOOKUP($B49,Data!$B$1:$R$54, 7, FALSE)/VLOOKUP($B49,Data!$B$1:$R$54, 2, FALSE)</f>
        <v>117.90678653042498</v>
      </c>
      <c r="H49" s="13">
        <f>VLOOKUP($B49,Data!$B$1:$R$54, 8, FALSE)/VLOOKUP($B49,Data!$B$1:$R$54, 2, FALSE)</f>
        <v>0</v>
      </c>
      <c r="I49" s="5">
        <f>VLOOKUP($B49,Data!$B$1:$R$54, 9, FALSE)/VLOOKUP($B49,Data!$B$1:$R$54, 2, FALSE)</f>
        <v>220.39721360247466</v>
      </c>
      <c r="J49" s="6">
        <f>VLOOKUP($B49,Data!$B$1:$R$54, 10, FALSE)/VLOOKUP($B49,Data!$B$1:$R$54, 2, FALSE)</f>
        <v>219.8487582433207</v>
      </c>
      <c r="K49" s="13">
        <f>VLOOKUP($B49,Data!$B$1:$R$54, 11, FALSE)/VLOOKUP($B49,Data!$B$1:$R$54, 2, FALSE)</f>
        <v>0.54845535915397647</v>
      </c>
      <c r="L49" s="5">
        <f>VLOOKUP($B49,Data!$B$1:$R$54, 12, FALSE)/VLOOKUP($B49,Data!$B$1:$R$54, 2, FALSE)</f>
        <v>8.4634357393544697</v>
      </c>
      <c r="M49" s="6">
        <f>VLOOKUP($B49,Data!$B$1:$R$54, 13, FALSE)/VLOOKUP($B49,Data!$B$1:$R$54, 2, FALSE)</f>
        <v>8.4634357393544697</v>
      </c>
      <c r="N49" s="13">
        <f>VLOOKUP($B49,Data!$B$1:$R$54, 14, FALSE)/VLOOKUP($B49,Data!$B$1:$R$54, 2, FALSE)</f>
        <v>0</v>
      </c>
      <c r="O49" s="2">
        <f>VLOOKUP($B49,Data!$B$1:$R$54, 15, FALSE)/VLOOKUP($B49,Data!$B$1:$R$54, 2, FALSE)</f>
        <v>18.41380846912795</v>
      </c>
      <c r="P49" s="2">
        <f>VLOOKUP($B49,Data!$B$1:$R$54, 16, FALSE)/VLOOKUP($B49,Data!$B$1:$R$54, 2, FALSE)</f>
        <v>18.277000005374617</v>
      </c>
      <c r="Q49" s="13">
        <f>VLOOKUP($B49,Data!$B$1:$R$54, 17, FALSE)/VLOOKUP($B49,Data!$B$1:$R$54, 2, FALSE)</f>
        <v>0.13680846375333044</v>
      </c>
    </row>
    <row r="50" spans="1:17" x14ac:dyDescent="0.25">
      <c r="A50" s="3" t="s">
        <v>94</v>
      </c>
      <c r="B50" s="10" t="s">
        <v>95</v>
      </c>
      <c r="C50" s="5">
        <f>VLOOKUP($B50,Data!$B$1:$R$54, 3, FALSE)/VLOOKUP($B50,Data!$B$1:$R$54, 2, FALSE)</f>
        <v>640.04965229018796</v>
      </c>
      <c r="D50" s="6">
        <f>VLOOKUP($B50,Data!$B$1:$R$54, 4, FALSE)/VLOOKUP($B50,Data!$B$1:$R$54, 2, FALSE)</f>
        <v>636.91043896266967</v>
      </c>
      <c r="E50" s="13">
        <f>VLOOKUP($B50,Data!$B$1:$R$54, 5, FALSE)/VLOOKUP($B50,Data!$B$1:$R$54, 2, FALSE)</f>
        <v>3.1392133275182004</v>
      </c>
      <c r="F50" s="5">
        <f>VLOOKUP($B50,Data!$B$1:$R$54, 6, FALSE)/VLOOKUP($B50,Data!$B$1:$R$54, 2, FALSE)</f>
        <v>65.984187311187895</v>
      </c>
      <c r="G50" s="6">
        <f>VLOOKUP($B50,Data!$B$1:$R$54, 7, FALSE)/VLOOKUP($B50,Data!$B$1:$R$54, 2, FALSE)</f>
        <v>65.984187311187895</v>
      </c>
      <c r="H50" s="13">
        <f>VLOOKUP($B50,Data!$B$1:$R$54, 8, FALSE)/VLOOKUP($B50,Data!$B$1:$R$54, 2, FALSE)</f>
        <v>0</v>
      </c>
      <c r="I50" s="5">
        <f>VLOOKUP($B50,Data!$B$1:$R$54, 9, FALSE)/VLOOKUP($B50,Data!$B$1:$R$54, 2, FALSE)</f>
        <v>344.25108594415235</v>
      </c>
      <c r="J50" s="6">
        <f>VLOOKUP($B50,Data!$B$1:$R$54, 10, FALSE)/VLOOKUP($B50,Data!$B$1:$R$54, 2, FALSE)</f>
        <v>341.11187261663417</v>
      </c>
      <c r="K50" s="13">
        <f>VLOOKUP($B50,Data!$B$1:$R$54, 11, FALSE)/VLOOKUP($B50,Data!$B$1:$R$54, 2, FALSE)</f>
        <v>3.1392133275182004</v>
      </c>
      <c r="L50" s="5">
        <f>VLOOKUP($B50,Data!$B$1:$R$54, 12, FALSE)/VLOOKUP($B50,Data!$B$1:$R$54, 2, FALSE)</f>
        <v>208.79203390669906</v>
      </c>
      <c r="M50" s="6">
        <f>VLOOKUP($B50,Data!$B$1:$R$54, 13, FALSE)/VLOOKUP($B50,Data!$B$1:$R$54, 2, FALSE)</f>
        <v>208.79203390669906</v>
      </c>
      <c r="N50" s="13">
        <f>VLOOKUP($B50,Data!$B$1:$R$54, 14, FALSE)/VLOOKUP($B50,Data!$B$1:$R$54, 2, FALSE)</f>
        <v>0</v>
      </c>
      <c r="O50" s="2">
        <f>VLOOKUP($B50,Data!$B$1:$R$54, 15, FALSE)/VLOOKUP($B50,Data!$B$1:$R$54, 2, FALSE)</f>
        <v>21.022345128148601</v>
      </c>
      <c r="P50" s="2">
        <f>VLOOKUP($B50,Data!$B$1:$R$54, 16, FALSE)/VLOOKUP($B50,Data!$B$1:$R$54, 2, FALSE)</f>
        <v>21.022345128148601</v>
      </c>
      <c r="Q50" s="13">
        <f>VLOOKUP($B50,Data!$B$1:$R$54, 17, FALSE)/VLOOKUP($B50,Data!$B$1:$R$54, 2, FALSE)</f>
        <v>0</v>
      </c>
    </row>
    <row r="51" spans="1:17" x14ac:dyDescent="0.25">
      <c r="A51" s="3" t="s">
        <v>98</v>
      </c>
      <c r="B51" s="10" t="s">
        <v>99</v>
      </c>
      <c r="C51" s="5">
        <f>VLOOKUP($B51,Data!$B$1:$R$54, 3, FALSE)/VLOOKUP($B51,Data!$B$1:$R$54, 2, FALSE)</f>
        <v>332.11506706434716</v>
      </c>
      <c r="D51" s="6">
        <f>VLOOKUP($B51,Data!$B$1:$R$54, 4, FALSE)/VLOOKUP($B51,Data!$B$1:$R$54, 2, FALSE)</f>
        <v>327.86580691419886</v>
      </c>
      <c r="E51" s="13">
        <f>VLOOKUP($B51,Data!$B$1:$R$54, 5, FALSE)/VLOOKUP($B51,Data!$B$1:$R$54, 2, FALSE)</f>
        <v>4.2492601501482596</v>
      </c>
      <c r="F51" s="5">
        <f>VLOOKUP($B51,Data!$B$1:$R$54, 6, FALSE)/VLOOKUP($B51,Data!$B$1:$R$54, 2, FALSE)</f>
        <v>90.931556746186331</v>
      </c>
      <c r="G51" s="6">
        <f>VLOOKUP($B51,Data!$B$1:$R$54, 7, FALSE)/VLOOKUP($B51,Data!$B$1:$R$54, 2, FALSE)</f>
        <v>90.931556746186331</v>
      </c>
      <c r="H51" s="13">
        <f>VLOOKUP($B51,Data!$B$1:$R$54, 8, FALSE)/VLOOKUP($B51,Data!$B$1:$R$54, 2, FALSE)</f>
        <v>0</v>
      </c>
      <c r="I51" s="5">
        <f>VLOOKUP($B51,Data!$B$1:$R$54, 9, FALSE)/VLOOKUP($B51,Data!$B$1:$R$54, 2, FALSE)</f>
        <v>147.58666677882007</v>
      </c>
      <c r="J51" s="6">
        <f>VLOOKUP($B51,Data!$B$1:$R$54, 10, FALSE)/VLOOKUP($B51,Data!$B$1:$R$54, 2, FALSE)</f>
        <v>143.83876131601181</v>
      </c>
      <c r="K51" s="13">
        <f>VLOOKUP($B51,Data!$B$1:$R$54, 11, FALSE)/VLOOKUP($B51,Data!$B$1:$R$54, 2, FALSE)</f>
        <v>3.7479054628082418</v>
      </c>
      <c r="L51" s="5">
        <f>VLOOKUP($B51,Data!$B$1:$R$54, 12, FALSE)/VLOOKUP($B51,Data!$B$1:$R$54, 2, FALSE)</f>
        <v>60.847520012855099</v>
      </c>
      <c r="M51" s="6">
        <f>VLOOKUP($B51,Data!$B$1:$R$54, 13, FALSE)/VLOOKUP($B51,Data!$B$1:$R$54, 2, FALSE)</f>
        <v>60.847520012855099</v>
      </c>
      <c r="N51" s="13">
        <f>VLOOKUP($B51,Data!$B$1:$R$54, 14, FALSE)/VLOOKUP($B51,Data!$B$1:$R$54, 2, FALSE)</f>
        <v>0</v>
      </c>
      <c r="O51" s="2">
        <f>VLOOKUP($B51,Data!$B$1:$R$54, 15, FALSE)/VLOOKUP($B51,Data!$B$1:$R$54, 2, FALSE)</f>
        <v>32.749323526485654</v>
      </c>
      <c r="P51" s="2">
        <f>VLOOKUP($B51,Data!$B$1:$R$54, 16, FALSE)/VLOOKUP($B51,Data!$B$1:$R$54, 2, FALSE)</f>
        <v>32.247968839145635</v>
      </c>
      <c r="Q51" s="13">
        <f>VLOOKUP($B51,Data!$B$1:$R$54, 17, FALSE)/VLOOKUP($B51,Data!$B$1:$R$54, 2, FALSE)</f>
        <v>0.5013546873400182</v>
      </c>
    </row>
    <row r="52" spans="1:17" x14ac:dyDescent="0.25">
      <c r="A52" s="3" t="s">
        <v>102</v>
      </c>
      <c r="B52" s="10" t="s">
        <v>103</v>
      </c>
      <c r="C52" s="5">
        <f>VLOOKUP($B52,Data!$B$1:$R$54, 3, FALSE)/VLOOKUP($B52,Data!$B$1:$R$54, 2, FALSE)</f>
        <v>584.32971372092913</v>
      </c>
      <c r="D52" s="6">
        <f>VLOOKUP($B52,Data!$B$1:$R$54, 4, FALSE)/VLOOKUP($B52,Data!$B$1:$R$54, 2, FALSE)</f>
        <v>575.891327079804</v>
      </c>
      <c r="E52" s="13">
        <f>VLOOKUP($B52,Data!$B$1:$R$54, 5, FALSE)/VLOOKUP($B52,Data!$B$1:$R$54, 2, FALSE)</f>
        <v>8.4383866411252306</v>
      </c>
      <c r="F52" s="5">
        <f>VLOOKUP($B52,Data!$B$1:$R$54, 6, FALSE)/VLOOKUP($B52,Data!$B$1:$R$54, 2, FALSE)</f>
        <v>83.989075830186948</v>
      </c>
      <c r="G52" s="6">
        <f>VLOOKUP($B52,Data!$B$1:$R$54, 7, FALSE)/VLOOKUP($B52,Data!$B$1:$R$54, 2, FALSE)</f>
        <v>83.989075830186948</v>
      </c>
      <c r="H52" s="13">
        <f>VLOOKUP($B52,Data!$B$1:$R$54, 8, FALSE)/VLOOKUP($B52,Data!$B$1:$R$54, 2, FALSE)</f>
        <v>0</v>
      </c>
      <c r="I52" s="5">
        <f>VLOOKUP($B52,Data!$B$1:$R$54, 9, FALSE)/VLOOKUP($B52,Data!$B$1:$R$54, 2, FALSE)</f>
        <v>464.58641144794859</v>
      </c>
      <c r="J52" s="6">
        <f>VLOOKUP($B52,Data!$B$1:$R$54, 10, FALSE)/VLOOKUP($B52,Data!$B$1:$R$54, 2, FALSE)</f>
        <v>456.20689402178755</v>
      </c>
      <c r="K52" s="13">
        <f>VLOOKUP($B52,Data!$B$1:$R$54, 11, FALSE)/VLOOKUP($B52,Data!$B$1:$R$54, 2, FALSE)</f>
        <v>8.3795174261610601</v>
      </c>
      <c r="L52" s="5">
        <f>VLOOKUP($B52,Data!$B$1:$R$54, 12, FALSE)/VLOOKUP($B52,Data!$B$1:$R$54, 2, FALSE)</f>
        <v>16.979488707766578</v>
      </c>
      <c r="M52" s="6">
        <f>VLOOKUP($B52,Data!$B$1:$R$54, 13, FALSE)/VLOOKUP($B52,Data!$B$1:$R$54, 2, FALSE)</f>
        <v>16.979488707766578</v>
      </c>
      <c r="N52" s="13">
        <f>VLOOKUP($B52,Data!$B$1:$R$54, 14, FALSE)/VLOOKUP($B52,Data!$B$1:$R$54, 2, FALSE)</f>
        <v>0</v>
      </c>
      <c r="O52" s="2">
        <f>VLOOKUP($B52,Data!$B$1:$R$54, 15, FALSE)/VLOOKUP($B52,Data!$B$1:$R$54, 2, FALSE)</f>
        <v>18.774737735027042</v>
      </c>
      <c r="P52" s="2">
        <f>VLOOKUP($B52,Data!$B$1:$R$54, 16, FALSE)/VLOOKUP($B52,Data!$B$1:$R$54, 2, FALSE)</f>
        <v>18.715868520062873</v>
      </c>
      <c r="Q52" s="13">
        <f>VLOOKUP($B52,Data!$B$1:$R$54, 17, FALSE)/VLOOKUP($B52,Data!$B$1:$R$54, 2, FALSE)</f>
        <v>5.8869214964170136E-2</v>
      </c>
    </row>
    <row r="53" spans="1:17" x14ac:dyDescent="0.25">
      <c r="A53" s="3" t="s">
        <v>100</v>
      </c>
      <c r="B53" s="10" t="s">
        <v>101</v>
      </c>
      <c r="C53" s="5">
        <f>VLOOKUP($B53,Data!$B$1:$R$54, 3, FALSE)/VLOOKUP($B53,Data!$B$1:$R$54, 2, FALSE)</f>
        <v>279.04916302216861</v>
      </c>
      <c r="D53" s="6">
        <f>VLOOKUP($B53,Data!$B$1:$R$54, 4, FALSE)/VLOOKUP($B53,Data!$B$1:$R$54, 2, FALSE)</f>
        <v>277.27233556671047</v>
      </c>
      <c r="E53" s="13">
        <f>VLOOKUP($B53,Data!$B$1:$R$54, 5, FALSE)/VLOOKUP($B53,Data!$B$1:$R$54, 2, FALSE)</f>
        <v>1.7768274554581296</v>
      </c>
      <c r="F53" s="5">
        <f>VLOOKUP($B53,Data!$B$1:$R$54, 6, FALSE)/VLOOKUP($B53,Data!$B$1:$R$54, 2, FALSE)</f>
        <v>40.524484563845142</v>
      </c>
      <c r="G53" s="6">
        <f>VLOOKUP($B53,Data!$B$1:$R$54, 7, FALSE)/VLOOKUP($B53,Data!$B$1:$R$54, 2, FALSE)</f>
        <v>40.524484563845142</v>
      </c>
      <c r="H53" s="13">
        <f>VLOOKUP($B53,Data!$B$1:$R$54, 8, FALSE)/VLOOKUP($B53,Data!$B$1:$R$54, 2, FALSE)</f>
        <v>0</v>
      </c>
      <c r="I53" s="5">
        <f>VLOOKUP($B53,Data!$B$1:$R$54, 9, FALSE)/VLOOKUP($B53,Data!$B$1:$R$54, 2, FALSE)</f>
        <v>181.30210914104745</v>
      </c>
      <c r="J53" s="6">
        <f>VLOOKUP($B53,Data!$B$1:$R$54, 10, FALSE)/VLOOKUP($B53,Data!$B$1:$R$54, 2, FALSE)</f>
        <v>180.21360708361161</v>
      </c>
      <c r="K53" s="13">
        <f>VLOOKUP($B53,Data!$B$1:$R$54, 11, FALSE)/VLOOKUP($B53,Data!$B$1:$R$54, 2, FALSE)</f>
        <v>1.0885020574358533</v>
      </c>
      <c r="L53" s="5">
        <f>VLOOKUP($B53,Data!$B$1:$R$54, 12, FALSE)/VLOOKUP($B53,Data!$B$1:$R$54, 2, FALSE)</f>
        <v>40.77924036452162</v>
      </c>
      <c r="M53" s="6">
        <f>VLOOKUP($B53,Data!$B$1:$R$54, 13, FALSE)/VLOOKUP($B53,Data!$B$1:$R$54, 2, FALSE)</f>
        <v>40.77924036452162</v>
      </c>
      <c r="N53" s="13">
        <f>VLOOKUP($B53,Data!$B$1:$R$54, 14, FALSE)/VLOOKUP($B53,Data!$B$1:$R$54, 2, FALSE)</f>
        <v>0</v>
      </c>
      <c r="O53" s="2">
        <f>VLOOKUP($B53,Data!$B$1:$R$54, 15, FALSE)/VLOOKUP($B53,Data!$B$1:$R$54, 2, FALSE)</f>
        <v>16.443328952754378</v>
      </c>
      <c r="P53" s="2">
        <f>VLOOKUP($B53,Data!$B$1:$R$54, 16, FALSE)/VLOOKUP($B53,Data!$B$1:$R$54, 2, FALSE)</f>
        <v>15.755003554732102</v>
      </c>
      <c r="Q53" s="13">
        <f>VLOOKUP($B53,Data!$B$1:$R$54, 17, FALSE)/VLOOKUP($B53,Data!$B$1:$R$54, 2, FALSE)</f>
        <v>0.68832539802227632</v>
      </c>
    </row>
    <row r="54" spans="1:17" x14ac:dyDescent="0.25">
      <c r="A54" s="3" t="s">
        <v>104</v>
      </c>
      <c r="B54" s="10" t="s">
        <v>105</v>
      </c>
      <c r="C54" s="5">
        <f>VLOOKUP($B54,Data!$B$1:$R$54, 3, FALSE)/VLOOKUP($B54,Data!$B$1:$R$54, 2, FALSE)</f>
        <v>399.05068449913807</v>
      </c>
      <c r="D54" s="6">
        <f>VLOOKUP($B54,Data!$B$1:$R$54, 4, FALSE)/VLOOKUP($B54,Data!$B$1:$R$54, 2, FALSE)</f>
        <v>388.65920024417909</v>
      </c>
      <c r="E54" s="13">
        <f>VLOOKUP($B54,Data!$B$1:$R$54, 5, FALSE)/VLOOKUP($B54,Data!$B$1:$R$54, 2, FALSE)</f>
        <v>10.391484254959019</v>
      </c>
      <c r="F54" s="5">
        <f>VLOOKUP($B54,Data!$B$1:$R$54, 6, FALSE)/VLOOKUP($B54,Data!$B$1:$R$54, 2, FALSE)</f>
        <v>46.172042190258502</v>
      </c>
      <c r="G54" s="6">
        <f>VLOOKUP($B54,Data!$B$1:$R$54, 7, FALSE)/VLOOKUP($B54,Data!$B$1:$R$54, 2, FALSE)</f>
        <v>46.172042190258502</v>
      </c>
      <c r="H54" s="13">
        <f>VLOOKUP($B54,Data!$B$1:$R$54, 8, FALSE)/VLOOKUP($B54,Data!$B$1:$R$54, 2, FALSE)</f>
        <v>0</v>
      </c>
      <c r="I54" s="5">
        <f>VLOOKUP($B54,Data!$B$1:$R$54, 9, FALSE)/VLOOKUP($B54,Data!$B$1:$R$54, 2, FALSE)</f>
        <v>272.1746851512072</v>
      </c>
      <c r="J54" s="6">
        <f>VLOOKUP($B54,Data!$B$1:$R$54, 10, FALSE)/VLOOKUP($B54,Data!$B$1:$R$54, 2, FALSE)</f>
        <v>262.43180154901097</v>
      </c>
      <c r="K54" s="13">
        <f>VLOOKUP($B54,Data!$B$1:$R$54, 11, FALSE)/VLOOKUP($B54,Data!$B$1:$R$54, 2, FALSE)</f>
        <v>9.7428836021962244</v>
      </c>
      <c r="L54" s="5">
        <f>VLOOKUP($B54,Data!$B$1:$R$54, 12, FALSE)/VLOOKUP($B54,Data!$B$1:$R$54, 2, FALSE)</f>
        <v>21.755869489062235</v>
      </c>
      <c r="M54" s="6">
        <f>VLOOKUP($B54,Data!$B$1:$R$54, 13, FALSE)/VLOOKUP($B54,Data!$B$1:$R$54, 2, FALSE)</f>
        <v>21.755869489062235</v>
      </c>
      <c r="N54" s="13">
        <f>VLOOKUP($B54,Data!$B$1:$R$54, 14, FALSE)/VLOOKUP($B54,Data!$B$1:$R$54, 2, FALSE)</f>
        <v>0</v>
      </c>
      <c r="O54" s="2">
        <f>VLOOKUP($B54,Data!$B$1:$R$54, 15, FALSE)/VLOOKUP($B54,Data!$B$1:$R$54, 2, FALSE)</f>
        <v>58.948087668610157</v>
      </c>
      <c r="P54" s="2">
        <f>VLOOKUP($B54,Data!$B$1:$R$54, 16, FALSE)/VLOOKUP($B54,Data!$B$1:$R$54, 2, FALSE)</f>
        <v>58.299487015847362</v>
      </c>
      <c r="Q54" s="13">
        <f>VLOOKUP($B54,Data!$B$1:$R$54, 17, FALSE)/VLOOKUP($B54,Data!$B$1:$R$54, 2, FALSE)</f>
        <v>0.64860065276279599</v>
      </c>
    </row>
  </sheetData>
  <sortState ref="A3:N54">
    <sortCondition ref="A3"/>
  </sortState>
  <mergeCells count="7">
    <mergeCell ref="B1:B2"/>
    <mergeCell ref="A1:A2"/>
    <mergeCell ref="O1:Q1"/>
    <mergeCell ref="C1:E1"/>
    <mergeCell ref="F1:H1"/>
    <mergeCell ref="I1:K1"/>
    <mergeCell ref="L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B14" sqref="B14"/>
    </sheetView>
  </sheetViews>
  <sheetFormatPr defaultRowHeight="15" x14ac:dyDescent="0.25"/>
  <cols>
    <col min="1" max="1" width="29.42578125" bestFit="1" customWidth="1"/>
    <col min="2" max="2" width="45.85546875" customWidth="1"/>
    <col min="3" max="3" width="86.5703125" customWidth="1"/>
    <col min="4" max="4" width="33.42578125" bestFit="1" customWidth="1"/>
  </cols>
  <sheetData>
    <row r="1" spans="1:15" x14ac:dyDescent="0.25">
      <c r="A1" s="4" t="s">
        <v>108</v>
      </c>
      <c r="B1" s="4" t="s">
        <v>109</v>
      </c>
      <c r="C1" s="4" t="s">
        <v>110</v>
      </c>
      <c r="D1" t="s">
        <v>112</v>
      </c>
    </row>
    <row r="2" spans="1:15" ht="45" x14ac:dyDescent="0.25">
      <c r="A2" t="s">
        <v>106</v>
      </c>
      <c r="B2" t="s">
        <v>113</v>
      </c>
      <c r="C2" s="34" t="s">
        <v>148</v>
      </c>
    </row>
    <row r="3" spans="1:15" ht="75" x14ac:dyDescent="0.25">
      <c r="A3" t="s">
        <v>107</v>
      </c>
      <c r="B3" s="1" t="s">
        <v>122</v>
      </c>
      <c r="C3" s="1" t="s">
        <v>149</v>
      </c>
    </row>
    <row r="5" spans="1:15" ht="30" x14ac:dyDescent="0.25">
      <c r="C5" s="1" t="s">
        <v>111</v>
      </c>
    </row>
    <row r="7" spans="1:15" x14ac:dyDescent="0.25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</row>
    <row r="8" spans="1:15" x14ac:dyDescent="0.25">
      <c r="A8" s="22"/>
    </row>
    <row r="9" spans="1:15" x14ac:dyDescent="0.25">
      <c r="A9" s="22"/>
    </row>
    <row r="10" spans="1:15" x14ac:dyDescent="0.25">
      <c r="A10" s="22"/>
    </row>
    <row r="11" spans="1:15" x14ac:dyDescent="0.25">
      <c r="A11" s="22"/>
    </row>
    <row r="12" spans="1:15" x14ac:dyDescent="0.25">
      <c r="A12" s="22"/>
    </row>
    <row r="13" spans="1:15" x14ac:dyDescent="0.25">
      <c r="A13" s="22"/>
    </row>
    <row r="14" spans="1:15" x14ac:dyDescent="0.25">
      <c r="A14" s="22"/>
    </row>
    <row r="15" spans="1:15" x14ac:dyDescent="0.25">
      <c r="A15" s="22"/>
    </row>
    <row r="16" spans="1:15" x14ac:dyDescent="0.25">
      <c r="A16" s="22"/>
    </row>
    <row r="17" spans="1:1" x14ac:dyDescent="0.25">
      <c r="A17" s="22"/>
    </row>
    <row r="18" spans="1:1" x14ac:dyDescent="0.25">
      <c r="A18" s="22"/>
    </row>
    <row r="19" spans="1:1" x14ac:dyDescent="0.25">
      <c r="A19" s="22"/>
    </row>
    <row r="20" spans="1:1" x14ac:dyDescent="0.25">
      <c r="A20" s="2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Expenditure Data</vt:lpstr>
      <vt:lpstr>Data</vt:lpstr>
      <vt:lpstr>Ratios</vt:lpstr>
      <vt:lpstr>Documentation</vt:lpstr>
    </vt:vector>
  </TitlesOfParts>
  <Company>The Urban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Iselin, John</dc:creator>
  <cp:lastModifiedBy>Iselin, John</cp:lastModifiedBy>
  <dcterms:created xsi:type="dcterms:W3CDTF">2015-06-09T17:34:08Z</dcterms:created>
  <dcterms:modified xsi:type="dcterms:W3CDTF">2015-10-11T19:51:37Z</dcterms:modified>
</cp:coreProperties>
</file>