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10035"/>
  </bookViews>
  <sheets>
    <sheet name="table 2015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AP64" i="1" l="1"/>
  <c r="Z64" i="1"/>
  <c r="AG61" i="1"/>
  <c r="Q61" i="1"/>
  <c r="AG60" i="1"/>
  <c r="Q60" i="1"/>
  <c r="AI57" i="1"/>
  <c r="AH57" i="1"/>
  <c r="S57" i="1"/>
  <c r="R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I55" i="1"/>
  <c r="AH55" i="1"/>
  <c r="S55" i="1"/>
  <c r="R55" i="1"/>
  <c r="C55" i="1"/>
  <c r="B55" i="1"/>
  <c r="AI54" i="1"/>
  <c r="AH54" i="1"/>
  <c r="S54" i="1"/>
  <c r="R54" i="1"/>
  <c r="C54" i="1"/>
  <c r="B54" i="1"/>
  <c r="AI53" i="1"/>
  <c r="AH53" i="1"/>
  <c r="S53" i="1"/>
  <c r="R53" i="1"/>
  <c r="C53" i="1"/>
  <c r="B53" i="1"/>
  <c r="AI52" i="1"/>
  <c r="AH52" i="1"/>
  <c r="S52" i="1"/>
  <c r="R52" i="1"/>
  <c r="C52" i="1"/>
  <c r="B52" i="1"/>
  <c r="AI51" i="1"/>
  <c r="AH51" i="1"/>
  <c r="S51" i="1"/>
  <c r="R51" i="1"/>
  <c r="C51" i="1"/>
  <c r="B51" i="1"/>
  <c r="AI50" i="1"/>
  <c r="AH50" i="1"/>
  <c r="S50" i="1"/>
  <c r="R50" i="1"/>
  <c r="C50" i="1"/>
  <c r="B50" i="1"/>
  <c r="AI49" i="1"/>
  <c r="AH49" i="1"/>
  <c r="S49" i="1"/>
  <c r="R49" i="1"/>
  <c r="C49" i="1"/>
  <c r="B49" i="1"/>
  <c r="AI48" i="1"/>
  <c r="AH48" i="1"/>
  <c r="S48" i="1"/>
  <c r="R48" i="1"/>
  <c r="C48" i="1"/>
  <c r="B48" i="1"/>
  <c r="AI47" i="1"/>
  <c r="AH47" i="1"/>
  <c r="S47" i="1"/>
  <c r="R47" i="1"/>
  <c r="C47" i="1"/>
  <c r="B47" i="1"/>
  <c r="AI46" i="1"/>
  <c r="AH46" i="1"/>
  <c r="S46" i="1"/>
  <c r="R46" i="1"/>
  <c r="C46" i="1"/>
  <c r="B46" i="1"/>
  <c r="AI45" i="1"/>
  <c r="AH45" i="1"/>
  <c r="S45" i="1"/>
  <c r="R45" i="1"/>
  <c r="C45" i="1"/>
  <c r="B45" i="1"/>
  <c r="AI44" i="1"/>
  <c r="AH44" i="1"/>
  <c r="S44" i="1"/>
  <c r="R44" i="1"/>
  <c r="C44" i="1"/>
  <c r="B44" i="1"/>
  <c r="AI43" i="1"/>
  <c r="AH43" i="1"/>
  <c r="S43" i="1"/>
  <c r="R43" i="1"/>
  <c r="C43" i="1"/>
  <c r="B43" i="1"/>
  <c r="AI42" i="1"/>
  <c r="AH42" i="1"/>
  <c r="S42" i="1"/>
  <c r="R42" i="1"/>
  <c r="C42" i="1"/>
  <c r="B42" i="1"/>
  <c r="AI41" i="1"/>
  <c r="AH41" i="1"/>
  <c r="S41" i="1"/>
  <c r="R41" i="1"/>
  <c r="C41" i="1"/>
  <c r="B41" i="1"/>
  <c r="AI40" i="1"/>
  <c r="AH40" i="1"/>
  <c r="S40" i="1"/>
  <c r="R40" i="1"/>
  <c r="C40" i="1"/>
  <c r="B40" i="1"/>
  <c r="AI39" i="1"/>
  <c r="AH39" i="1"/>
  <c r="S39" i="1"/>
  <c r="R39" i="1"/>
  <c r="C39" i="1"/>
  <c r="B39" i="1"/>
  <c r="AI38" i="1"/>
  <c r="AH38" i="1"/>
  <c r="S38" i="1"/>
  <c r="R38" i="1"/>
  <c r="C38" i="1"/>
  <c r="B38" i="1"/>
  <c r="AI37" i="1"/>
  <c r="AH37" i="1"/>
  <c r="S37" i="1"/>
  <c r="R37" i="1"/>
  <c r="C37" i="1"/>
  <c r="B37" i="1"/>
  <c r="AI36" i="1"/>
  <c r="AH36" i="1"/>
  <c r="S36" i="1"/>
  <c r="R36" i="1"/>
  <c r="C36" i="1"/>
  <c r="B36" i="1"/>
  <c r="AI35" i="1"/>
  <c r="AH35" i="1"/>
  <c r="S35" i="1"/>
  <c r="R35" i="1"/>
  <c r="C35" i="1"/>
  <c r="B35" i="1"/>
  <c r="AI34" i="1"/>
  <c r="AH34" i="1"/>
  <c r="S34" i="1"/>
  <c r="R34" i="1"/>
  <c r="C34" i="1"/>
  <c r="B34" i="1"/>
  <c r="AI33" i="1"/>
  <c r="AH33" i="1"/>
  <c r="S33" i="1"/>
  <c r="R33" i="1"/>
  <c r="C33" i="1"/>
  <c r="B33" i="1"/>
  <c r="AI32" i="1"/>
  <c r="AH32" i="1"/>
  <c r="S32" i="1"/>
  <c r="R32" i="1"/>
  <c r="C32" i="1"/>
  <c r="B32" i="1"/>
  <c r="AI31" i="1"/>
  <c r="AH31" i="1"/>
  <c r="S31" i="1"/>
  <c r="R31" i="1"/>
  <c r="C31" i="1"/>
  <c r="B31" i="1"/>
  <c r="AI30" i="1"/>
  <c r="AH30" i="1"/>
  <c r="S30" i="1"/>
  <c r="R30" i="1"/>
  <c r="C30" i="1"/>
  <c r="B30" i="1"/>
  <c r="AI29" i="1"/>
  <c r="AH29" i="1"/>
  <c r="S29" i="1"/>
  <c r="R29" i="1"/>
  <c r="C29" i="1"/>
  <c r="B29" i="1"/>
  <c r="AI28" i="1"/>
  <c r="AH28" i="1"/>
  <c r="S28" i="1"/>
  <c r="R28" i="1"/>
  <c r="C28" i="1"/>
  <c r="B28" i="1"/>
  <c r="AI27" i="1"/>
  <c r="AH27" i="1"/>
  <c r="S27" i="1"/>
  <c r="R27" i="1"/>
  <c r="C27" i="1"/>
  <c r="B27" i="1"/>
  <c r="AI26" i="1"/>
  <c r="AH26" i="1"/>
  <c r="S26" i="1"/>
  <c r="R26" i="1"/>
  <c r="C26" i="1"/>
  <c r="B26" i="1"/>
  <c r="AI25" i="1"/>
  <c r="AH25" i="1"/>
  <c r="S25" i="1"/>
  <c r="R25" i="1"/>
  <c r="C25" i="1"/>
  <c r="B25" i="1"/>
  <c r="AI24" i="1"/>
  <c r="AH24" i="1"/>
  <c r="S24" i="1"/>
  <c r="R24" i="1"/>
  <c r="C24" i="1"/>
  <c r="B24" i="1"/>
  <c r="AI23" i="1"/>
  <c r="AH23" i="1"/>
  <c r="S23" i="1"/>
  <c r="R23" i="1"/>
  <c r="C23" i="1"/>
  <c r="B23" i="1"/>
  <c r="AI22" i="1"/>
  <c r="AH22" i="1"/>
  <c r="S22" i="1"/>
  <c r="R22" i="1"/>
  <c r="C22" i="1"/>
  <c r="B22" i="1"/>
  <c r="AI21" i="1"/>
  <c r="AH21" i="1"/>
  <c r="S21" i="1"/>
  <c r="R21" i="1"/>
  <c r="C21" i="1"/>
  <c r="B21" i="1"/>
  <c r="AI20" i="1"/>
  <c r="AH20" i="1"/>
  <c r="S20" i="1"/>
  <c r="R20" i="1"/>
  <c r="C20" i="1"/>
  <c r="B20" i="1"/>
  <c r="AI19" i="1"/>
  <c r="AH19" i="1"/>
  <c r="S19" i="1"/>
  <c r="R19" i="1"/>
  <c r="C19" i="1"/>
  <c r="B19" i="1"/>
  <c r="AI18" i="1"/>
  <c r="AH18" i="1"/>
  <c r="S18" i="1"/>
  <c r="R18" i="1"/>
  <c r="C18" i="1"/>
  <c r="B18" i="1"/>
  <c r="AI17" i="1"/>
  <c r="AH17" i="1"/>
  <c r="S17" i="1"/>
  <c r="R17" i="1"/>
  <c r="C17" i="1"/>
  <c r="B17" i="1"/>
  <c r="AI16" i="1"/>
  <c r="AH16" i="1"/>
  <c r="S16" i="1"/>
  <c r="R16" i="1"/>
  <c r="C16" i="1"/>
  <c r="B16" i="1"/>
  <c r="AI15" i="1"/>
  <c r="AH15" i="1"/>
  <c r="S15" i="1"/>
  <c r="R15" i="1"/>
  <c r="C15" i="1"/>
  <c r="B15" i="1"/>
  <c r="AI14" i="1"/>
  <c r="AH14" i="1"/>
  <c r="S14" i="1"/>
  <c r="R14" i="1"/>
  <c r="C14" i="1"/>
  <c r="B14" i="1"/>
  <c r="AI13" i="1"/>
  <c r="AH13" i="1"/>
  <c r="S13" i="1"/>
  <c r="R13" i="1"/>
  <c r="C13" i="1"/>
  <c r="B13" i="1"/>
  <c r="AI12" i="1"/>
  <c r="AH12" i="1"/>
  <c r="S12" i="1"/>
  <c r="R12" i="1"/>
  <c r="C12" i="1"/>
  <c r="B12" i="1"/>
  <c r="AI11" i="1"/>
  <c r="AH11" i="1"/>
  <c r="S11" i="1"/>
  <c r="R11" i="1"/>
  <c r="C11" i="1"/>
  <c r="B11" i="1"/>
  <c r="AI10" i="1"/>
  <c r="AH10" i="1"/>
  <c r="S10" i="1"/>
  <c r="R10" i="1"/>
  <c r="C10" i="1"/>
  <c r="B10" i="1"/>
  <c r="AI9" i="1"/>
  <c r="AH9" i="1"/>
  <c r="S9" i="1"/>
  <c r="R9" i="1"/>
  <c r="C9" i="1"/>
  <c r="B9" i="1"/>
  <c r="AI8" i="1"/>
  <c r="AH8" i="1"/>
  <c r="S8" i="1"/>
  <c r="R8" i="1"/>
  <c r="C8" i="1"/>
  <c r="B8" i="1"/>
  <c r="AI7" i="1"/>
  <c r="AH7" i="1"/>
  <c r="S7" i="1"/>
  <c r="R7" i="1"/>
  <c r="C7" i="1"/>
  <c r="B7" i="1"/>
  <c r="AI6" i="1"/>
  <c r="AH6" i="1"/>
  <c r="S6" i="1"/>
  <c r="R6" i="1"/>
  <c r="C6" i="1"/>
  <c r="B6" i="1"/>
  <c r="AI5" i="1"/>
  <c r="AH5" i="1"/>
  <c r="S5" i="1"/>
  <c r="R5" i="1"/>
  <c r="C5" i="1"/>
  <c r="B5" i="1"/>
  <c r="X4" i="1"/>
  <c r="W4" i="1"/>
  <c r="V4" i="1"/>
  <c r="U4" i="1"/>
  <c r="T4" i="1"/>
  <c r="S4" i="1"/>
  <c r="R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<sst xmlns="http://schemas.openxmlformats.org/spreadsheetml/2006/main" count="206" uniqueCount="66">
  <si>
    <t>TOTAL TAXABLE RESOURCES</t>
  </si>
  <si>
    <t>Table 1</t>
  </si>
  <si>
    <t>Table 2</t>
  </si>
  <si>
    <t>Table 3</t>
  </si>
  <si>
    <t>Billions of Dollars</t>
  </si>
  <si>
    <t>Dollars Per Capita</t>
  </si>
  <si>
    <t>Per Capita Index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</si>
  <si>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</si>
  <si>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</si>
  <si>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</si>
  <si>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</si>
  <si>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</si>
  <si>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</si>
  <si>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</si>
  <si>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</si>
  <si>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</si>
  <si>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</si>
  <si>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</si>
  <si>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</si>
  <si>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</si>
  <si>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</si>
  <si>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</si>
  <si>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</si>
  <si>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</si>
  <si>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</si>
  <si>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</si>
  <si>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</si>
  <si>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</si>
  <si>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</si>
  <si>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</si>
  <si>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</si>
  <si>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</si>
  <si>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</si>
  <si>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</si>
  <si>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</si>
  <si>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</si>
  <si>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</si>
  <si>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</si>
  <si>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</si>
  <si>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</si>
  <si>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</si>
  <si>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</si>
  <si>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</si>
  <si>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</si>
  <si>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</si>
  <si>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</si>
  <si>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</si>
  <si>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</si>
  <si>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</si>
  <si>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</si>
  <si>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</si>
  <si>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</si>
  <si>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</si>
  <si>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</si>
  <si>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</si>
  <si>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</si>
  <si>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</si>
  <si>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</si>
  <si>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 xml:space="preserve"> </t>
  </si>
  <si>
    <t>United States</t>
  </si>
  <si>
    <t xml:space="preserve">Data Sources:  Bureau of Economic Analysis (BEA), Department of Commerce; Internal Revenue Service. </t>
  </si>
  <si>
    <t xml:space="preserve">For details about the methodology for estimating TTR, please visit http://www.treasury.gov/resource-center/economic-policy/taxable-resources/Pages/Total-Taxable-Resources.aspx. </t>
  </si>
  <si>
    <t>Note that "United States" now exclusively refers to the 50 states + DC.</t>
  </si>
  <si>
    <t xml:space="preserve">Please direct questions or comments regarding TTR to the Treasury Department at (202) 622-2200. </t>
  </si>
  <si>
    <t xml:space="preserve">Office of Economic Policy, U.S. Department of Treasury.  </t>
  </si>
  <si>
    <t>September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</si>
</sst>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"/>
    <numFmt numFmtId="165" formatCode="0.0"/>
    <numFmt numFmtId="166" formatCode="#,##0.0_);\(#,##0.0\)"/>
  </numFmts>
  <fonts count="16" x14ac:knownFonts="1">
    <font>
      <sz val="10"/>
      <name val="Arial"/>
    </font>
    <font>
      <b/>
      <u/>
      <sz val="14"/>
      <name val="Times New Roman"/>
      <family val="1"/>
    </font>
    <font>
      <b/>
      <u/>
      <sz val="14"/>
      <name val="Arial"/>
      <family val="2"/>
    </font>
    <font>
      <b/>
      <sz val="12"/>
      <name val="Arial"/>
      <family val="2"/>
    </font>
    <font>
      <b/>
      <sz val="12"/>
      <name val="Times New Roman"/>
      <family val="1"/>
    </font>
    <font>
      <i/>
      <sz val="12"/>
      <name val="Arial"/>
      <family val="2"/>
    </font>
    <font>
      <sz val="12"/>
      <name val="Times New Roman"/>
      <family val="1"/>
    </font>
    <font>
      <b/>
      <u/>
      <sz val="12"/>
      <name val="Times New Roman"/>
      <family val="1"/>
    </font>
    <font>
      <sz val="10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color indexed="8"/>
      <name val="Arial"/>
      <family val="2"/>
    </font>
    <font>
      <sz val="10"/>
      <name val="Helv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6" fillId="0" borderId="0" xfId="0" applyFont="1"/>
    <xf numFmtId="0" fontId="3" fillId="0" borderId="0" xfId="0" applyFont="1" applyAlignment="1">
      <alignment horizontal="left"/>
    </xf>
    <xf numFmtId="0" fontId="6" fillId="0" borderId="1" xfId="0" applyFont="1" applyBorder="1"/>
    <xf numFmtId="0" fontId="4" fillId="0" borderId="1" xfId="0" applyFont="1" applyFill="1" applyBorder="1" applyAlignment="1" applyProtection="1">
      <alignment horizontal="right"/>
    </xf>
    <xf numFmtId="0" fontId="4" fillId="0" borderId="0" xfId="0" applyFont="1" applyFill="1" applyBorder="1" applyAlignment="1" applyProtection="1">
      <alignment horizontal="right"/>
    </xf>
    <xf numFmtId="0" fontId="4" fillId="0" borderId="1" xfId="0" applyFont="1" applyFill="1" applyBorder="1" applyAlignment="1" applyProtection="1">
      <alignment horizontal="center"/>
    </xf>
    <xf numFmtId="0" fontId="4" fillId="0" borderId="0" xfId="0" applyFont="1" applyFill="1" applyBorder="1" applyAlignment="1" applyProtection="1">
      <alignment horizontal="center"/>
    </xf>
    <xf numFmtId="164" fontId="4" fillId="0" borderId="0" xfId="0" applyNumberFormat="1" applyFont="1" applyFill="1" applyBorder="1" applyAlignment="1" applyProtection="1">
      <alignment horizontal="right"/>
    </xf>
    <xf numFmtId="3" fontId="4" fillId="0" borderId="0" xfId="0" applyNumberFormat="1" applyFont="1" applyFill="1" applyBorder="1" applyAlignment="1" applyProtection="1">
      <alignment horizontal="center"/>
    </xf>
    <xf numFmtId="165" fontId="4" fillId="0" borderId="0" xfId="0" applyNumberFormat="1" applyFont="1" applyFill="1" applyBorder="1" applyAlignment="1" applyProtection="1">
      <alignment horizontal="right"/>
    </xf>
    <xf numFmtId="0" fontId="4" fillId="0" borderId="2" xfId="0" applyFont="1" applyBorder="1"/>
    <xf numFmtId="164" fontId="4" fillId="0" borderId="3" xfId="0" applyNumberFormat="1" applyFont="1" applyFill="1" applyBorder="1" applyAlignment="1" applyProtection="1">
      <alignment horizontal="right"/>
    </xf>
    <xf numFmtId="3" fontId="4" fillId="0" borderId="3" xfId="0" applyNumberFormat="1" applyFont="1" applyFill="1" applyBorder="1" applyAlignment="1" applyProtection="1">
      <alignment horizontal="center"/>
    </xf>
    <xf numFmtId="165" fontId="4" fillId="0" borderId="3" xfId="0" applyNumberFormat="1" applyFont="1" applyFill="1" applyBorder="1" applyAlignment="1" applyProtection="1">
      <alignment horizontal="right"/>
    </xf>
    <xf numFmtId="165" fontId="7" fillId="0" borderId="0" xfId="0" applyNumberFormat="1" applyFont="1" applyFill="1" applyBorder="1" applyAlignment="1" applyProtection="1">
      <alignment horizontal="right"/>
    </xf>
    <xf numFmtId="0" fontId="4" fillId="0" borderId="3" xfId="0" applyFont="1" applyBorder="1"/>
    <xf numFmtId="3" fontId="4" fillId="0" borderId="2" xfId="0" applyNumberFormat="1" applyFont="1" applyBorder="1" applyAlignment="1">
      <alignment horizontal="center"/>
    </xf>
    <xf numFmtId="0" fontId="4" fillId="0" borderId="0" xfId="0" applyFont="1" applyBorder="1"/>
    <xf numFmtId="164" fontId="4" fillId="0" borderId="3" xfId="0" applyNumberFormat="1" applyFont="1" applyFill="1" applyBorder="1" applyAlignment="1" applyProtection="1">
      <alignment horizontal="left"/>
    </xf>
    <xf numFmtId="164" fontId="4" fillId="0" borderId="0" xfId="0" applyNumberFormat="1" applyFont="1" applyFill="1" applyBorder="1" applyAlignment="1" applyProtection="1">
      <alignment horizontal="center"/>
    </xf>
    <xf numFmtId="0" fontId="4" fillId="0" borderId="4" xfId="0" applyFont="1" applyBorder="1"/>
    <xf numFmtId="165" fontId="4" fillId="0" borderId="4" xfId="0" applyNumberFormat="1" applyFont="1" applyBorder="1"/>
    <xf numFmtId="37" fontId="4" fillId="0" borderId="4" xfId="0" applyNumberFormat="1" applyFont="1" applyBorder="1" applyAlignment="1" applyProtection="1">
      <alignment horizontal="center"/>
    </xf>
    <xf numFmtId="166" fontId="4" fillId="0" borderId="0" xfId="0" applyNumberFormat="1" applyFont="1" applyBorder="1" applyAlignment="1" applyProtection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8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17" fontId="13" fillId="0" borderId="0" xfId="0" applyNumberFormat="1" applyFont="1"/>
    <xf numFmtId="17" fontId="12" fillId="0" borderId="0" xfId="0" quotePrefix="1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TR%202015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ison table"/>
      <sheetName val="table percent change"/>
      <sheetName val="table 2015"/>
      <sheetName val="table 2015 (calc from spreadshe"/>
      <sheetName val="Documentation"/>
      <sheetName val="TTR calc"/>
      <sheetName val="State Inflows-Outflows"/>
      <sheetName val="Federal Excise Taxes"/>
      <sheetName val="Federal civilian enterprises"/>
      <sheetName val="Capital Gains"/>
      <sheetName val="Contributions for Soc Ins"/>
      <sheetName val="Pers Dividend Income"/>
      <sheetName val="Monetary Interest"/>
      <sheetName val="Federal Transfers"/>
      <sheetName val="Population"/>
      <sheetName val="GSP"/>
    </sheetNames>
    <sheetDataSet>
      <sheetData sheetId="0"/>
      <sheetData sheetId="1"/>
      <sheetData sheetId="2"/>
      <sheetData sheetId="3"/>
      <sheetData sheetId="4"/>
      <sheetData sheetId="5">
        <row r="4">
          <cell r="C4">
            <v>2000</v>
          </cell>
          <cell r="D4">
            <v>2001</v>
          </cell>
          <cell r="E4">
            <v>2002</v>
          </cell>
          <cell r="F4">
            <v>2003</v>
          </cell>
          <cell r="G4">
            <v>2004</v>
          </cell>
          <cell r="H4">
            <v>2005</v>
          </cell>
          <cell r="I4">
            <v>2006</v>
          </cell>
          <cell r="J4">
            <v>2007</v>
          </cell>
          <cell r="K4">
            <v>2008</v>
          </cell>
          <cell r="L4">
            <v>2009</v>
          </cell>
          <cell r="M4">
            <v>2010</v>
          </cell>
          <cell r="N4">
            <v>2011</v>
          </cell>
          <cell r="O4">
            <v>2012</v>
          </cell>
          <cell r="P4">
            <v>2013</v>
          </cell>
          <cell r="AG4">
            <v>2000</v>
          </cell>
          <cell r="AH4">
            <v>2001</v>
          </cell>
          <cell r="AI4">
            <v>2002</v>
          </cell>
          <cell r="AJ4">
            <v>2003</v>
          </cell>
          <cell r="AK4">
            <v>2004</v>
          </cell>
          <cell r="AL4">
            <v>2005</v>
          </cell>
          <cell r="AM4">
            <v>2006</v>
          </cell>
        </row>
        <row r="7">
          <cell r="C7">
            <v>133119.008</v>
          </cell>
          <cell r="D7">
            <v>152495.61000000002</v>
          </cell>
          <cell r="AG7">
            <v>29899.783319291502</v>
          </cell>
          <cell r="AH7">
            <v>34133.416031841465</v>
          </cell>
          <cell r="AV7">
            <v>74.093658608227514</v>
          </cell>
          <cell r="AW7">
            <v>74.498849397986504</v>
          </cell>
        </row>
        <row r="8">
          <cell r="C8">
            <v>27690.09</v>
          </cell>
          <cell r="D8">
            <v>30973.620999999999</v>
          </cell>
          <cell r="AG8">
            <v>44095.097959593164</v>
          </cell>
          <cell r="AH8">
            <v>48876.340115572639</v>
          </cell>
          <cell r="AV8">
            <v>109.27059569714179</v>
          </cell>
          <cell r="AW8">
            <v>106.67643396717392</v>
          </cell>
        </row>
        <row r="9">
          <cell r="C9">
            <v>184473.951</v>
          </cell>
          <cell r="D9">
            <v>189596.39399999997</v>
          </cell>
          <cell r="AG9">
            <v>35746.706091129963</v>
          </cell>
          <cell r="AH9">
            <v>35952.824673360657</v>
          </cell>
          <cell r="AV9">
            <v>88.582723466625822</v>
          </cell>
          <cell r="AW9">
            <v>78.469851018553598</v>
          </cell>
        </row>
        <row r="10">
          <cell r="C10">
            <v>76407.186000000002</v>
          </cell>
          <cell r="D10">
            <v>85483.754000000001</v>
          </cell>
          <cell r="AG10">
            <v>28525.17296426326</v>
          </cell>
          <cell r="AH10">
            <v>31759.799017005313</v>
          </cell>
          <cell r="AV10">
            <v>70.687282405524982</v>
          </cell>
          <cell r="AW10">
            <v>69.318244668831383</v>
          </cell>
        </row>
        <row r="11">
          <cell r="C11">
            <v>1531860.1700000002</v>
          </cell>
          <cell r="D11">
            <v>1648469.179</v>
          </cell>
          <cell r="AG11">
            <v>45070.648659083192</v>
          </cell>
          <cell r="AH11">
            <v>47810.182486047204</v>
          </cell>
          <cell r="AV11">
            <v>111.688075439759</v>
          </cell>
          <cell r="AW11">
            <v>104.34946157734821</v>
          </cell>
        </row>
        <row r="12">
          <cell r="C12">
            <v>197648.09999999998</v>
          </cell>
          <cell r="D12">
            <v>237755.231</v>
          </cell>
          <cell r="AG12">
            <v>45678.693925773077</v>
          </cell>
          <cell r="AH12">
            <v>53721.655191612059</v>
          </cell>
          <cell r="AV12">
            <v>113.19485219219791</v>
          </cell>
          <cell r="AW12">
            <v>117.25171297818535</v>
          </cell>
        </row>
        <row r="13">
          <cell r="C13">
            <v>202751.41500000001</v>
          </cell>
          <cell r="D13">
            <v>220424.90399999995</v>
          </cell>
          <cell r="AG13">
            <v>59426.92473746086</v>
          </cell>
          <cell r="AH13">
            <v>64210.748259091954</v>
          </cell>
          <cell r="AV13">
            <v>147.2638857149615</v>
          </cell>
          <cell r="AW13">
            <v>140.14497874527686</v>
          </cell>
        </row>
        <row r="14">
          <cell r="C14">
            <v>46785.457000000002</v>
          </cell>
          <cell r="D14">
            <v>48502.724000000002</v>
          </cell>
          <cell r="AG14">
            <v>59495.248438082184</v>
          </cell>
          <cell r="AH14">
            <v>60956.120341988622</v>
          </cell>
          <cell r="AV14">
            <v>147.43319640509688</v>
          </cell>
          <cell r="AW14">
            <v>133.04149883525034</v>
          </cell>
        </row>
        <row r="15">
          <cell r="C15">
            <v>32365.917999999998</v>
          </cell>
          <cell r="D15">
            <v>36962.958000000006</v>
          </cell>
          <cell r="AG15">
            <v>56579.222649926749</v>
          </cell>
          <cell r="AH15">
            <v>64338.904515895469</v>
          </cell>
          <cell r="AV15">
            <v>140.20708988341602</v>
          </cell>
          <cell r="AW15">
            <v>140.42468979635095</v>
          </cell>
        </row>
        <row r="16">
          <cell r="C16">
            <v>599803.38199999998</v>
          </cell>
          <cell r="D16">
            <v>666449.28100000019</v>
          </cell>
          <cell r="AG16">
            <v>37376.714214007588</v>
          </cell>
          <cell r="AH16">
            <v>40744.064700018338</v>
          </cell>
          <cell r="AV16">
            <v>92.62199238357509</v>
          </cell>
          <cell r="AW16">
            <v>88.927107006134833</v>
          </cell>
        </row>
        <row r="17">
          <cell r="C17">
            <v>326877.44800000003</v>
          </cell>
          <cell r="D17">
            <v>404860.33700000006</v>
          </cell>
          <cell r="AG17">
            <v>39730.814338550561</v>
          </cell>
          <cell r="AH17">
            <v>48329.77205069382</v>
          </cell>
          <cell r="AV17">
            <v>98.455609607313761</v>
          </cell>
          <cell r="AW17">
            <v>105.4835064291516</v>
          </cell>
        </row>
        <row r="18">
          <cell r="C18">
            <v>47401.510000000009</v>
          </cell>
          <cell r="D18">
            <v>45149.738000000005</v>
          </cell>
          <cell r="AG18">
            <v>39061.201349134215</v>
          </cell>
          <cell r="AH18">
            <v>36828.428285702175</v>
          </cell>
          <cell r="AV18">
            <v>96.796263928864036</v>
          </cell>
          <cell r="AW18">
            <v>80.380924366363629</v>
          </cell>
        </row>
        <row r="19">
          <cell r="C19">
            <v>45510.642000000007</v>
          </cell>
          <cell r="D19">
            <v>45088.243999999999</v>
          </cell>
          <cell r="AG19">
            <v>35023.542630230186</v>
          </cell>
          <cell r="AH19">
            <v>34158.743963841378</v>
          </cell>
          <cell r="AV19">
            <v>86.790676145825302</v>
          </cell>
          <cell r="AW19">
            <v>74.554129589979695</v>
          </cell>
        </row>
        <row r="20">
          <cell r="C20">
            <v>551891.73899999994</v>
          </cell>
          <cell r="D20">
            <v>624911.46299999999</v>
          </cell>
          <cell r="AG20">
            <v>44385.120877878282</v>
          </cell>
          <cell r="AH20">
            <v>50039.17325175392</v>
          </cell>
          <cell r="AV20">
            <v>109.98929184508728</v>
          </cell>
          <cell r="AW20">
            <v>109.21440820938118</v>
          </cell>
        </row>
        <row r="21">
          <cell r="C21">
            <v>225694.685</v>
          </cell>
          <cell r="D21">
            <v>260464.75699999998</v>
          </cell>
          <cell r="AG21">
            <v>37048.530778582455</v>
          </cell>
          <cell r="AH21">
            <v>42505.704694700835</v>
          </cell>
          <cell r="AV21">
            <v>91.80873192728356</v>
          </cell>
          <cell r="AW21">
            <v>92.772024038022096</v>
          </cell>
        </row>
        <row r="22">
          <cell r="C22">
            <v>107655.68100000001</v>
          </cell>
          <cell r="D22">
            <v>116237.65199999999</v>
          </cell>
          <cell r="AG22">
            <v>36754.256901600413</v>
          </cell>
          <cell r="AH22">
            <v>39644.533060572699</v>
          </cell>
          <cell r="AV22">
            <v>91.079501619973641</v>
          </cell>
          <cell r="AW22">
            <v>86.527293230128109</v>
          </cell>
        </row>
        <row r="23">
          <cell r="C23">
            <v>99177.813000000009</v>
          </cell>
          <cell r="D23">
            <v>110245.787</v>
          </cell>
          <cell r="AG23">
            <v>36818.692710829535</v>
          </cell>
          <cell r="AH23">
            <v>40799.103458637939</v>
          </cell>
          <cell r="AV23">
            <v>91.239177855757163</v>
          </cell>
          <cell r="AW23">
            <v>89.04723340032956</v>
          </cell>
        </row>
        <row r="24">
          <cell r="C24">
            <v>126235.124</v>
          </cell>
          <cell r="D24">
            <v>146684.21600000001</v>
          </cell>
          <cell r="AG24">
            <v>31176.702714063471</v>
          </cell>
          <cell r="AH24">
            <v>36056.896875519284</v>
          </cell>
          <cell r="AV24">
            <v>77.257950091417456</v>
          </cell>
          <cell r="AW24">
            <v>78.696996737221184</v>
          </cell>
        </row>
        <row r="25">
          <cell r="C25">
            <v>143597.69799999997</v>
          </cell>
          <cell r="D25">
            <v>165095.76699999999</v>
          </cell>
          <cell r="AG25">
            <v>32111.223343176309</v>
          </cell>
          <cell r="AH25">
            <v>36869.221896546907</v>
          </cell>
          <cell r="AV25">
            <v>79.573754581249915</v>
          </cell>
          <cell r="AW25">
            <v>80.469959611704638</v>
          </cell>
        </row>
        <row r="26">
          <cell r="C26">
            <v>44561.676999999996</v>
          </cell>
          <cell r="D26">
            <v>47278.406999999999</v>
          </cell>
          <cell r="AG26">
            <v>34893.629333350036</v>
          </cell>
          <cell r="AH26">
            <v>36772.731727349943</v>
          </cell>
          <cell r="AV26">
            <v>86.468742325606058</v>
          </cell>
          <cell r="AW26">
            <v>80.259362272818748</v>
          </cell>
        </row>
        <row r="27">
          <cell r="C27">
            <v>216338.24400000001</v>
          </cell>
          <cell r="D27">
            <v>290813.86600000004</v>
          </cell>
          <cell r="AG27">
            <v>40733.7335818223</v>
          </cell>
          <cell r="AH27">
            <v>54108.015884075947</v>
          </cell>
          <cell r="AV27">
            <v>100.94091042802751</v>
          </cell>
          <cell r="AW27">
            <v>118.09497539921929</v>
          </cell>
        </row>
        <row r="28">
          <cell r="C28">
            <v>335436.39900000003</v>
          </cell>
          <cell r="D28">
            <v>393317.10700000002</v>
          </cell>
          <cell r="AG28">
            <v>52732.418617900294</v>
          </cell>
          <cell r="AH28">
            <v>61478.525811260857</v>
          </cell>
          <cell r="AV28">
            <v>130.67445275230267</v>
          </cell>
          <cell r="AW28">
            <v>134.18168961907614</v>
          </cell>
        </row>
        <row r="29">
          <cell r="C29">
            <v>383078.03299999994</v>
          </cell>
          <cell r="D29">
            <v>436820.39100000006</v>
          </cell>
          <cell r="AG29">
            <v>38490.827183256384</v>
          </cell>
          <cell r="AH29">
            <v>43720.863226545174</v>
          </cell>
          <cell r="AV29">
            <v>95.382838678446333</v>
          </cell>
          <cell r="AW29">
            <v>95.424202547612254</v>
          </cell>
        </row>
        <row r="30">
          <cell r="C30">
            <v>214230.921</v>
          </cell>
          <cell r="D30">
            <v>253398.24200000003</v>
          </cell>
          <cell r="AG30">
            <v>43422.029790266606</v>
          </cell>
          <cell r="AH30">
            <v>50854.629007488977</v>
          </cell>
          <cell r="AV30">
            <v>107.60268785227221</v>
          </cell>
          <cell r="AW30">
            <v>110.99420415715728</v>
          </cell>
        </row>
        <row r="31">
          <cell r="C31">
            <v>74704.251999999993</v>
          </cell>
          <cell r="D31">
            <v>85585.900000000009</v>
          </cell>
          <cell r="AG31">
            <v>26227.174791888501</v>
          </cell>
          <cell r="AH31">
            <v>29998.626004821606</v>
          </cell>
          <cell r="AV31">
            <v>64.992689563562507</v>
          </cell>
          <cell r="AW31">
            <v>65.474346862761323</v>
          </cell>
        </row>
        <row r="32">
          <cell r="C32">
            <v>208144.34299999996</v>
          </cell>
          <cell r="D32">
            <v>242685.73000000004</v>
          </cell>
          <cell r="AG32">
            <v>37120.343089391739</v>
          </cell>
          <cell r="AH32">
            <v>43020.673828100771</v>
          </cell>
          <cell r="AV32">
            <v>91.986687626298206</v>
          </cell>
          <cell r="AW32">
            <v>93.895984437355835</v>
          </cell>
        </row>
        <row r="33">
          <cell r="C33">
            <v>28226.198000000004</v>
          </cell>
          <cell r="D33">
            <v>26926.562000000002</v>
          </cell>
          <cell r="AG33">
            <v>31231.51278031099</v>
          </cell>
          <cell r="AH33">
            <v>29688.776033368584</v>
          </cell>
          <cell r="AV33">
            <v>77.393773093660343</v>
          </cell>
          <cell r="AW33">
            <v>64.798075072744297</v>
          </cell>
        </row>
        <row r="34">
          <cell r="C34">
            <v>67746.247000000003</v>
          </cell>
          <cell r="D34">
            <v>72136.932000000001</v>
          </cell>
          <cell r="AG34">
            <v>39529.3828990209</v>
          </cell>
          <cell r="AH34">
            <v>41944.076063066481</v>
          </cell>
          <cell r="AV34">
            <v>97.956449056412879</v>
          </cell>
          <cell r="AW34">
            <v>91.546225635462747</v>
          </cell>
        </row>
        <row r="35">
          <cell r="C35">
            <v>89839.251000000004</v>
          </cell>
          <cell r="D35">
            <v>91100.946999999986</v>
          </cell>
          <cell r="AG35">
            <v>44502.613757782703</v>
          </cell>
          <cell r="AH35">
            <v>43414.501722503679</v>
          </cell>
          <cell r="AV35">
            <v>110.28044704308894</v>
          </cell>
          <cell r="AW35">
            <v>94.755544610485856</v>
          </cell>
        </row>
        <row r="36">
          <cell r="C36">
            <v>53573.678</v>
          </cell>
          <cell r="D36">
            <v>60880.425999999999</v>
          </cell>
          <cell r="AG36">
            <v>43208.69082703031</v>
          </cell>
          <cell r="AH36">
            <v>48490.32390640668</v>
          </cell>
          <cell r="AV36">
            <v>107.07401966290561</v>
          </cell>
          <cell r="AW36">
            <v>105.83392340787306</v>
          </cell>
        </row>
        <row r="37">
          <cell r="C37">
            <v>403116.38399999996</v>
          </cell>
          <cell r="D37">
            <v>522627.04999999993</v>
          </cell>
          <cell r="AG37">
            <v>47815.740263973428</v>
          </cell>
          <cell r="AH37">
            <v>61538.596043576857</v>
          </cell>
          <cell r="AV37">
            <v>118.4905956469813</v>
          </cell>
          <cell r="AW37">
            <v>134.31279759802663</v>
          </cell>
        </row>
        <row r="38">
          <cell r="C38">
            <v>61916.599000000002</v>
          </cell>
          <cell r="D38">
            <v>65807.331000000006</v>
          </cell>
          <cell r="AG38">
            <v>33997.618608349207</v>
          </cell>
          <cell r="AH38">
            <v>35927.111574556831</v>
          </cell>
          <cell r="AV38">
            <v>84.248367948354712</v>
          </cell>
          <cell r="AW38">
            <v>78.413730169894478</v>
          </cell>
        </row>
        <row r="39">
          <cell r="C39">
            <v>913967.05899999989</v>
          </cell>
          <cell r="D39">
            <v>1114541.676</v>
          </cell>
          <cell r="AG39">
            <v>48099.02330202749</v>
          </cell>
          <cell r="AH39">
            <v>58405.446611243045</v>
          </cell>
          <cell r="AV39">
            <v>119.19258992188753</v>
          </cell>
          <cell r="AW39">
            <v>127.4744539794717</v>
          </cell>
        </row>
        <row r="40">
          <cell r="C40">
            <v>297783.79599999997</v>
          </cell>
          <cell r="D40">
            <v>346253.18199999997</v>
          </cell>
          <cell r="AG40">
            <v>36847.069904600736</v>
          </cell>
          <cell r="AH40">
            <v>42173.938706391942</v>
          </cell>
          <cell r="AV40">
            <v>91.309498435845995</v>
          </cell>
          <cell r="AW40">
            <v>92.047918827593051</v>
          </cell>
        </row>
        <row r="41">
          <cell r="C41">
            <v>22928.966000000004</v>
          </cell>
          <cell r="D41">
            <v>21864.037999999997</v>
          </cell>
          <cell r="AG41">
            <v>35713.620851589432</v>
          </cell>
          <cell r="AH41">
            <v>34212.702366906487</v>
          </cell>
          <cell r="AV41">
            <v>88.500736034900669</v>
          </cell>
          <cell r="AW41">
            <v>74.671898023703221</v>
          </cell>
        </row>
        <row r="42">
          <cell r="C42">
            <v>427643.842</v>
          </cell>
          <cell r="D42">
            <v>489012.45799999998</v>
          </cell>
          <cell r="AG42">
            <v>37632.967288459236</v>
          </cell>
          <cell r="AH42">
            <v>42943.27820458464</v>
          </cell>
          <cell r="AV42">
            <v>93.257004604666307</v>
          </cell>
          <cell r="AW42">
            <v>93.727062437430234</v>
          </cell>
        </row>
        <row r="43">
          <cell r="C43">
            <v>104454.31300000001</v>
          </cell>
          <cell r="D43">
            <v>119077.322</v>
          </cell>
          <cell r="AG43">
            <v>30238.354371932328</v>
          </cell>
          <cell r="AH43">
            <v>34344.934383202104</v>
          </cell>
          <cell r="AV43">
            <v>74.932660273260055</v>
          </cell>
          <cell r="AW43">
            <v>74.96050473855442</v>
          </cell>
        </row>
        <row r="44">
          <cell r="C44">
            <v>132692.54200000002</v>
          </cell>
          <cell r="D44">
            <v>143017.99</v>
          </cell>
          <cell r="AG44">
            <v>38689.165958151541</v>
          </cell>
          <cell r="AH44">
            <v>41240.077313976581</v>
          </cell>
          <cell r="AV44">
            <v>95.874335399975223</v>
          </cell>
          <cell r="AW44">
            <v>90.009693319567546</v>
          </cell>
        </row>
        <row r="45">
          <cell r="C45">
            <v>458816.53499999997</v>
          </cell>
          <cell r="D45">
            <v>540703.70699999994</v>
          </cell>
          <cell r="AG45">
            <v>37350.217633698252</v>
          </cell>
          <cell r="AH45">
            <v>43963.332457921271</v>
          </cell>
          <cell r="AV45">
            <v>92.556332089158886</v>
          </cell>
          <cell r="AW45">
            <v>95.953410603878353</v>
          </cell>
        </row>
        <row r="46">
          <cell r="C46">
            <v>41699.573000000004</v>
          </cell>
          <cell r="D46">
            <v>47768.871000000006</v>
          </cell>
          <cell r="AG46">
            <v>39703.745139335864</v>
          </cell>
          <cell r="AH46">
            <v>45186.806502816093</v>
          </cell>
          <cell r="AV46">
            <v>98.388530325032889</v>
          </cell>
          <cell r="AW46">
            <v>98.623738370895225</v>
          </cell>
        </row>
        <row r="47">
          <cell r="C47">
            <v>128846.868</v>
          </cell>
          <cell r="D47">
            <v>147673.53999999998</v>
          </cell>
          <cell r="AG47">
            <v>32017.825055917623</v>
          </cell>
          <cell r="AH47">
            <v>36328.098804549569</v>
          </cell>
          <cell r="AV47">
            <v>79.342307391922844</v>
          </cell>
          <cell r="AW47">
            <v>79.288916152741237</v>
          </cell>
        </row>
        <row r="48">
          <cell r="C48">
            <v>29576.583000000002</v>
          </cell>
          <cell r="D48">
            <v>29328.857999999993</v>
          </cell>
          <cell r="AG48">
            <v>39130.538841348221</v>
          </cell>
          <cell r="AH48">
            <v>38693.854126537648</v>
          </cell>
          <cell r="AV48">
            <v>96.968086862227594</v>
          </cell>
          <cell r="AW48">
            <v>84.452362122545821</v>
          </cell>
        </row>
        <row r="49">
          <cell r="C49">
            <v>196653.86199999996</v>
          </cell>
          <cell r="D49">
            <v>224230.011</v>
          </cell>
          <cell r="AG49">
            <v>34478.182042278022</v>
          </cell>
          <cell r="AH49">
            <v>38991.173385078117</v>
          </cell>
          <cell r="AV49">
            <v>85.439236210939939</v>
          </cell>
          <cell r="AW49">
            <v>85.10128465184863</v>
          </cell>
        </row>
        <row r="50">
          <cell r="C50">
            <v>804995.37799999991</v>
          </cell>
          <cell r="D50">
            <v>922177.41100000008</v>
          </cell>
          <cell r="AG50">
            <v>38434.692469846137</v>
          </cell>
          <cell r="AH50">
            <v>43254.866854581196</v>
          </cell>
          <cell r="AV50">
            <v>95.243733112125867</v>
          </cell>
          <cell r="AW50">
            <v>94.407129029316636</v>
          </cell>
        </row>
        <row r="51">
          <cell r="C51">
            <v>78060.170000000013</v>
          </cell>
          <cell r="D51">
            <v>84997.201000000001</v>
          </cell>
          <cell r="AG51">
            <v>34778.391821437457</v>
          </cell>
          <cell r="AH51">
            <v>37218.830283113261</v>
          </cell>
          <cell r="AV51">
            <v>86.183176080013794</v>
          </cell>
          <cell r="AW51">
            <v>81.233007251436419</v>
          </cell>
        </row>
        <row r="52">
          <cell r="C52">
            <v>23991.045000000002</v>
          </cell>
          <cell r="D52">
            <v>23716.868000000002</v>
          </cell>
          <cell r="AG52">
            <v>39354.22674527327</v>
          </cell>
          <cell r="AH52">
            <v>38738.936629300115</v>
          </cell>
          <cell r="AV52">
            <v>97.522400417320114</v>
          </cell>
          <cell r="AW52">
            <v>84.550758209847857</v>
          </cell>
        </row>
        <row r="53">
          <cell r="C53">
            <v>292490.86999999994</v>
          </cell>
          <cell r="D53">
            <v>382301.12200000003</v>
          </cell>
          <cell r="AG53">
            <v>41162.173188529894</v>
          </cell>
          <cell r="AH53">
            <v>53109.460457809713</v>
          </cell>
          <cell r="AV53">
            <v>102.00261236795941</v>
          </cell>
          <cell r="AW53">
            <v>115.91555010385611</v>
          </cell>
        </row>
        <row r="54">
          <cell r="C54">
            <v>266347.85200000001</v>
          </cell>
          <cell r="D54">
            <v>281831.45900000003</v>
          </cell>
          <cell r="AG54">
            <v>45063.414472384124</v>
          </cell>
          <cell r="AH54">
            <v>47083.953949080831</v>
          </cell>
          <cell r="AV54">
            <v>111.6701486423015</v>
          </cell>
          <cell r="AW54">
            <v>102.76441101125464</v>
          </cell>
        </row>
        <row r="55">
          <cell r="C55">
            <v>49594.427000000003</v>
          </cell>
          <cell r="D55">
            <v>55309.232999999993</v>
          </cell>
          <cell r="AG55">
            <v>27445.407109269901</v>
          </cell>
          <cell r="AH55">
            <v>30702.090668733112</v>
          </cell>
          <cell r="AV55">
            <v>68.011550552141273</v>
          </cell>
          <cell r="AW55">
            <v>67.009713495994276</v>
          </cell>
        </row>
        <row r="56">
          <cell r="C56">
            <v>204128.99099999998</v>
          </cell>
          <cell r="D56">
            <v>235381.16900000002</v>
          </cell>
          <cell r="AG56">
            <v>37984.560659575851</v>
          </cell>
          <cell r="AH56">
            <v>43534.002609659816</v>
          </cell>
          <cell r="AV56">
            <v>94.128276444005081</v>
          </cell>
          <cell r="AW56">
            <v>95.016364640536935</v>
          </cell>
        </row>
        <row r="57">
          <cell r="C57">
            <v>23860.805</v>
          </cell>
          <cell r="D57">
            <v>22112.403999999995</v>
          </cell>
          <cell r="AG57">
            <v>48271.90977139389</v>
          </cell>
          <cell r="AH57">
            <v>44702.498903280444</v>
          </cell>
          <cell r="AV57">
            <v>119.62101413160249</v>
          </cell>
          <cell r="AW57">
            <v>97.566699166660612</v>
          </cell>
        </row>
        <row r="59">
          <cell r="C59">
            <v>11493789.82</v>
          </cell>
          <cell r="D59">
            <v>13164425.128</v>
          </cell>
          <cell r="AG59">
            <v>40354.0382280048</v>
          </cell>
          <cell r="AH59">
            <v>45817.373432835862</v>
          </cell>
          <cell r="AV59">
            <v>100</v>
          </cell>
          <cell r="AW59">
            <v>100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4"/>
  <sheetViews>
    <sheetView tabSelected="1" zoomScale="90" zoomScaleNormal="90" workbookViewId="0">
      <selection activeCell="V57" sqref="V57"/>
    </sheetView>
  </sheetViews>
  <sheetFormatPr defaultRowHeight="12.75" x14ac:dyDescent="0.2"/>
  <cols>
    <col min="1" max="1" width="24.7109375" customWidth="1"/>
    <col min="2" max="4" width="10.7109375" hidden="1" customWidth="1"/>
    <col min="5" max="15" width="10.7109375" customWidth="1"/>
    <col min="16" max="16" width="9.7109375" customWidth="1"/>
    <col min="17" max="17" width="24.7109375" customWidth="1"/>
    <col min="18" max="20" width="10.7109375" hidden="1" customWidth="1"/>
    <col min="21" max="31" width="10.7109375" customWidth="1"/>
    <col min="33" max="33" width="24.7109375" customWidth="1"/>
    <col min="34" max="36" width="10.7109375" hidden="1" customWidth="1"/>
    <col min="37" max="45" width="10.7109375" customWidth="1"/>
  </cols>
  <sheetData>
    <row r="1" spans="1:47" ht="18.75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2"/>
      <c r="O1" s="2"/>
      <c r="P1" s="2"/>
      <c r="Q1" s="1" t="s">
        <v>0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3"/>
      <c r="AD1" s="3"/>
      <c r="AE1" s="3"/>
      <c r="AF1" s="3"/>
      <c r="AG1" s="1" t="s">
        <v>0</v>
      </c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7" ht="15.75" x14ac:dyDescent="0.25">
      <c r="A2" s="4" t="s">
        <v>1</v>
      </c>
      <c r="B2" s="4"/>
      <c r="C2" s="4"/>
      <c r="D2" s="4"/>
      <c r="E2" s="4"/>
      <c r="F2" s="4"/>
      <c r="G2" s="4"/>
      <c r="H2" s="3"/>
      <c r="I2" s="3"/>
      <c r="J2" s="3"/>
      <c r="K2" s="3"/>
      <c r="L2" s="3"/>
      <c r="M2" s="3"/>
      <c r="N2" s="3"/>
      <c r="O2" s="3"/>
      <c r="P2" s="3"/>
      <c r="Q2" s="4" t="s">
        <v>2</v>
      </c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4" t="s">
        <v>3</v>
      </c>
      <c r="AI2" s="5"/>
      <c r="AJ2" s="5"/>
      <c r="AK2" s="3"/>
      <c r="AL2" s="3"/>
      <c r="AM2" s="3"/>
      <c r="AN2" s="4"/>
    </row>
    <row r="3" spans="1:47" ht="15.75" x14ac:dyDescent="0.25">
      <c r="A3" s="6" t="s">
        <v>4</v>
      </c>
      <c r="C3" s="7"/>
      <c r="D3" s="7"/>
      <c r="E3" s="7"/>
      <c r="F3" s="7"/>
      <c r="G3" s="7"/>
      <c r="J3" s="3"/>
      <c r="K3" s="3"/>
      <c r="L3" s="3"/>
      <c r="M3" s="3"/>
      <c r="N3" s="3"/>
      <c r="O3" s="3"/>
      <c r="P3" s="3"/>
      <c r="Q3" s="6" t="s">
        <v>5</v>
      </c>
      <c r="R3" s="3"/>
      <c r="S3" s="3"/>
      <c r="T3" s="3"/>
      <c r="U3" s="3"/>
      <c r="V3" s="3"/>
      <c r="W3" s="3"/>
      <c r="Y3" s="3"/>
      <c r="Z3" s="3"/>
      <c r="AA3" s="3"/>
      <c r="AB3" s="3"/>
      <c r="AC3" s="3"/>
      <c r="AD3" s="3"/>
      <c r="AE3" s="3"/>
      <c r="AF3" s="3"/>
      <c r="AG3" s="6" t="s">
        <v>6</v>
      </c>
      <c r="AH3" s="8"/>
      <c r="AI3" s="5"/>
      <c r="AJ3" s="5"/>
      <c r="AK3" s="3"/>
      <c r="AL3" s="3"/>
      <c r="AM3" s="3"/>
    </row>
    <row r="4" spans="1:47" ht="16.5" thickBot="1" x14ac:dyDescent="0.3">
      <c r="A4" s="9"/>
      <c r="B4" s="10">
        <f>'[1]TTR calc'!C4</f>
        <v>2000</v>
      </c>
      <c r="C4" s="10">
        <f>'[1]TTR calc'!D4</f>
        <v>2001</v>
      </c>
      <c r="D4" s="10">
        <f>'[1]TTR calc'!E4</f>
        <v>2002</v>
      </c>
      <c r="E4" s="10">
        <f>'[1]TTR calc'!F4</f>
        <v>2003</v>
      </c>
      <c r="F4" s="10">
        <f>'[1]TTR calc'!G4</f>
        <v>2004</v>
      </c>
      <c r="G4" s="10">
        <f>'[1]TTR calc'!H4</f>
        <v>2005</v>
      </c>
      <c r="H4" s="10">
        <f>'[1]TTR calc'!I4</f>
        <v>2006</v>
      </c>
      <c r="I4" s="10">
        <f>'[1]TTR calc'!J4</f>
        <v>2007</v>
      </c>
      <c r="J4" s="10">
        <f>'[1]TTR calc'!K4</f>
        <v>2008</v>
      </c>
      <c r="K4" s="10">
        <f>'[1]TTR calc'!L4</f>
        <v>2009</v>
      </c>
      <c r="L4" s="10">
        <f>'[1]TTR calc'!M4</f>
        <v>2010</v>
      </c>
      <c r="M4" s="10">
        <f>'[1]TTR calc'!N4</f>
        <v>2011</v>
      </c>
      <c r="N4" s="10">
        <f>'[1]TTR calc'!O4</f>
        <v>2012</v>
      </c>
      <c r="O4" s="10">
        <f>'[1]TTR calc'!P4</f>
        <v>2013</v>
      </c>
      <c r="P4" s="11"/>
      <c r="Q4" s="12"/>
      <c r="R4" s="12">
        <f>'[1]TTR calc'!AG4</f>
        <v>2000</v>
      </c>
      <c r="S4" s="12">
        <f>'[1]TTR calc'!AH4</f>
        <v>2001</v>
      </c>
      <c r="T4" s="12">
        <f>'[1]TTR calc'!AI4</f>
        <v>2002</v>
      </c>
      <c r="U4" s="12">
        <f>'[1]TTR calc'!AJ4</f>
        <v>2003</v>
      </c>
      <c r="V4" s="12">
        <f>'[1]TTR calc'!AK4</f>
        <v>2004</v>
      </c>
      <c r="W4" s="12">
        <f>'[1]TTR calc'!AL4</f>
        <v>2005</v>
      </c>
      <c r="X4" s="12">
        <f>'[1]TTR calc'!AM4</f>
        <v>2006</v>
      </c>
      <c r="Y4" s="12">
        <v>2007</v>
      </c>
      <c r="Z4" s="12">
        <v>2008</v>
      </c>
      <c r="AA4" s="12">
        <v>2009</v>
      </c>
      <c r="AB4" s="12">
        <v>2010</v>
      </c>
      <c r="AC4" s="12">
        <v>2011</v>
      </c>
      <c r="AD4" s="12">
        <v>2012</v>
      </c>
      <c r="AE4" s="12">
        <v>2013</v>
      </c>
      <c r="AF4" s="13"/>
      <c r="AG4" s="10"/>
      <c r="AH4" s="10">
        <v>2000</v>
      </c>
      <c r="AI4" s="10">
        <v>2001</v>
      </c>
      <c r="AJ4" s="10">
        <v>2002</v>
      </c>
      <c r="AK4" s="10">
        <v>2003</v>
      </c>
      <c r="AL4" s="10">
        <v>2004</v>
      </c>
      <c r="AM4" s="10">
        <v>2005</v>
      </c>
      <c r="AN4" s="10">
        <v>2006</v>
      </c>
      <c r="AO4" s="10">
        <v>2007</v>
      </c>
      <c r="AP4" s="10">
        <v>2008</v>
      </c>
      <c r="AQ4" s="10">
        <v>2009</v>
      </c>
      <c r="AR4" s="10">
        <v>2010</v>
      </c>
      <c r="AS4" s="10">
        <v>2011</v>
      </c>
      <c r="AT4" s="10">
        <v>2012</v>
      </c>
      <c r="AU4" s="10">
        <v>2013</v>
      </c>
    </row>
    <row r="5" spans="1:47" ht="16.5" thickTop="1" x14ac:dyDescent="0.25">
      <c r="A5" s="5" t="s">
        <v>7</v>
      </c>
      <c r="B5" s="14">
        <f>'[1]TTR calc'!C7/1000</f>
        <v>133.11900800000001</v>
      </c>
      <c r="C5" s="14">
        <f>'[1]TTR calc'!D7/1000</f>
        <v>152.49561000000003</v>
      </c>
      <c r="D5" s="14">
        <v>157.21019999999999</v>
      </c>
      <c r="E5" s="14">
        <v>164.9325</v>
      </c>
      <c r="F5" s="14">
        <v>181.95</v>
      </c>
      <c r="G5" s="14">
        <v>195.7234</v>
      </c>
      <c r="H5" s="14">
        <v>207.63980000000001</v>
      </c>
      <c r="I5" s="14">
        <v>217.10470000000001</v>
      </c>
      <c r="J5" s="14">
        <v>218.18879999999999</v>
      </c>
      <c r="K5" s="14">
        <v>208.22030000000001</v>
      </c>
      <c r="L5" s="14">
        <v>216.04390000000001</v>
      </c>
      <c r="M5" s="14">
        <v>225.19210000000001</v>
      </c>
      <c r="N5" s="14">
        <v>233.92850000000001</v>
      </c>
      <c r="O5" s="14">
        <v>239.4025</v>
      </c>
      <c r="P5" s="14"/>
      <c r="Q5" s="5" t="s">
        <v>7</v>
      </c>
      <c r="R5" s="15">
        <f>'[1]TTR calc'!AG7</f>
        <v>29899.783319291502</v>
      </c>
      <c r="S5" s="15">
        <f>'[1]TTR calc'!AH7</f>
        <v>34133.416031841465</v>
      </c>
      <c r="T5" s="15">
        <v>35090.870000000003</v>
      </c>
      <c r="U5" s="15">
        <v>36623.269999999997</v>
      </c>
      <c r="V5" s="15">
        <v>40159.089999999997</v>
      </c>
      <c r="W5" s="15">
        <v>42829.71</v>
      </c>
      <c r="X5" s="15">
        <v>44856.480000000003</v>
      </c>
      <c r="Y5" s="15">
        <v>46460.959999999999</v>
      </c>
      <c r="Z5" s="15">
        <v>46244.03</v>
      </c>
      <c r="AA5" s="15">
        <v>43762.720000000001</v>
      </c>
      <c r="AB5" s="15">
        <v>45144.87</v>
      </c>
      <c r="AC5" s="15">
        <v>46899.12</v>
      </c>
      <c r="AD5" s="15">
        <v>48557.79</v>
      </c>
      <c r="AE5" s="15">
        <v>49527.58</v>
      </c>
      <c r="AF5" s="16"/>
      <c r="AG5" s="5" t="s">
        <v>7</v>
      </c>
      <c r="AH5" s="16">
        <f>'[1]TTR calc'!AV7</f>
        <v>74.093658608227514</v>
      </c>
      <c r="AI5" s="16">
        <f>'[1]TTR calc'!AW7</f>
        <v>74.498849397986504</v>
      </c>
      <c r="AJ5" s="16">
        <v>75.762249999999995</v>
      </c>
      <c r="AK5" s="16">
        <v>75.987020000000001</v>
      </c>
      <c r="AL5" s="16">
        <v>78.010540000000006</v>
      </c>
      <c r="AM5" s="16">
        <v>77.692869999999999</v>
      </c>
      <c r="AN5" s="16">
        <v>76.475399999999993</v>
      </c>
      <c r="AO5" s="16">
        <v>75.508390000000006</v>
      </c>
      <c r="AP5" s="16">
        <v>76.579329999999999</v>
      </c>
      <c r="AQ5" s="16">
        <v>76.82141</v>
      </c>
      <c r="AR5" s="16">
        <v>77.022859999999994</v>
      </c>
      <c r="AS5" s="16">
        <v>76.658209999999997</v>
      </c>
      <c r="AT5" s="16">
        <v>75.272319999999993</v>
      </c>
      <c r="AU5" s="16">
        <v>75.876429999999999</v>
      </c>
    </row>
    <row r="6" spans="1:47" ht="15.75" x14ac:dyDescent="0.25">
      <c r="A6" s="5" t="s">
        <v>8</v>
      </c>
      <c r="B6" s="14">
        <f>'[1]TTR calc'!C8/1000</f>
        <v>27.690090000000001</v>
      </c>
      <c r="C6" s="14">
        <f>'[1]TTR calc'!D8/1000</f>
        <v>30.973620999999998</v>
      </c>
      <c r="D6" s="14">
        <v>31.84291</v>
      </c>
      <c r="E6" s="14">
        <v>34.51735</v>
      </c>
      <c r="F6" s="14">
        <v>38.469479999999997</v>
      </c>
      <c r="G6" s="14">
        <v>43.955179999999999</v>
      </c>
      <c r="H6" s="14">
        <v>49.442329999999998</v>
      </c>
      <c r="I6" s="14">
        <v>54.943579999999997</v>
      </c>
      <c r="J6" s="14">
        <v>58.35069</v>
      </c>
      <c r="K6" s="14">
        <v>52.40128</v>
      </c>
      <c r="L6" s="14">
        <v>55.361640000000001</v>
      </c>
      <c r="M6" s="14">
        <v>60.322620000000001</v>
      </c>
      <c r="N6" s="14">
        <v>62.046999999999997</v>
      </c>
      <c r="O6" s="14">
        <v>60.855139999999999</v>
      </c>
      <c r="P6" s="14"/>
      <c r="Q6" s="5" t="s">
        <v>8</v>
      </c>
      <c r="R6" s="15">
        <f>'[1]TTR calc'!AG8</f>
        <v>44095.097959593164</v>
      </c>
      <c r="S6" s="15">
        <f>'[1]TTR calc'!AH8</f>
        <v>48876.340115572639</v>
      </c>
      <c r="T6" s="15">
        <v>49573.53</v>
      </c>
      <c r="U6" s="15">
        <v>53233.5</v>
      </c>
      <c r="V6" s="15">
        <v>58350.21</v>
      </c>
      <c r="W6" s="15">
        <v>65905.16</v>
      </c>
      <c r="X6" s="15">
        <v>73215.14</v>
      </c>
      <c r="Y6" s="15">
        <v>80763.75</v>
      </c>
      <c r="Z6" s="15">
        <v>84879.29</v>
      </c>
      <c r="AA6" s="15">
        <v>74977.33</v>
      </c>
      <c r="AB6" s="15">
        <v>77551.66</v>
      </c>
      <c r="AC6" s="15">
        <v>83390.53</v>
      </c>
      <c r="AD6" s="15">
        <v>84960.16</v>
      </c>
      <c r="AE6" s="15">
        <v>82781.23</v>
      </c>
      <c r="AF6" s="16"/>
      <c r="AG6" s="5" t="s">
        <v>8</v>
      </c>
      <c r="AH6" s="16">
        <f>'[1]TTR calc'!AV8</f>
        <v>109.27059569714179</v>
      </c>
      <c r="AI6" s="16">
        <f>'[1]TTR calc'!AW8</f>
        <v>106.67643396717392</v>
      </c>
      <c r="AJ6" s="16">
        <v>107.0308</v>
      </c>
      <c r="AK6" s="16">
        <v>110.4504</v>
      </c>
      <c r="AL6" s="16">
        <v>113.3475</v>
      </c>
      <c r="AM6" s="16">
        <v>119.55159999999999</v>
      </c>
      <c r="AN6" s="16">
        <v>124.82380000000001</v>
      </c>
      <c r="AO6" s="16">
        <v>131.25729999999999</v>
      </c>
      <c r="AP6" s="16">
        <v>140.55869999999999</v>
      </c>
      <c r="AQ6" s="16">
        <v>131.61580000000001</v>
      </c>
      <c r="AR6" s="16">
        <v>132.31290000000001</v>
      </c>
      <c r="AS6" s="16">
        <v>136.3047</v>
      </c>
      <c r="AT6" s="16">
        <v>131.70179999999999</v>
      </c>
      <c r="AU6" s="16">
        <v>126.8212</v>
      </c>
    </row>
    <row r="7" spans="1:47" ht="15.75" x14ac:dyDescent="0.25">
      <c r="A7" s="5" t="s">
        <v>9</v>
      </c>
      <c r="B7" s="14">
        <f>'[1]TTR calc'!C9/1000</f>
        <v>184.473951</v>
      </c>
      <c r="C7" s="14">
        <f>'[1]TTR calc'!D9/1000</f>
        <v>189.59639399999998</v>
      </c>
      <c r="D7" s="14">
        <v>195.9264</v>
      </c>
      <c r="E7" s="14">
        <v>210.68029999999999</v>
      </c>
      <c r="F7" s="14">
        <v>228.42500000000001</v>
      </c>
      <c r="G7" s="14">
        <v>260.57740000000001</v>
      </c>
      <c r="H7" s="14">
        <v>286.13229999999999</v>
      </c>
      <c r="I7" s="14">
        <v>303.75979999999998</v>
      </c>
      <c r="J7" s="14">
        <v>291.13709999999998</v>
      </c>
      <c r="K7" s="14">
        <v>266.07130000000001</v>
      </c>
      <c r="L7" s="14">
        <v>271.71030000000002</v>
      </c>
      <c r="M7" s="14">
        <v>284.64089999999999</v>
      </c>
      <c r="N7" s="14">
        <v>301.21420000000001</v>
      </c>
      <c r="O7" s="14">
        <v>305.83800000000002</v>
      </c>
      <c r="P7" s="14"/>
      <c r="Q7" s="5" t="s">
        <v>9</v>
      </c>
      <c r="R7" s="15">
        <f>'[1]TTR calc'!AG9</f>
        <v>35746.706091129963</v>
      </c>
      <c r="S7" s="15">
        <f>'[1]TTR calc'!AH9</f>
        <v>35952.824673360657</v>
      </c>
      <c r="T7" s="15">
        <v>36307.839999999997</v>
      </c>
      <c r="U7" s="15">
        <v>38233.46</v>
      </c>
      <c r="V7" s="15">
        <v>40412.01</v>
      </c>
      <c r="W7" s="15">
        <v>44626.48</v>
      </c>
      <c r="X7" s="15">
        <v>47458.21</v>
      </c>
      <c r="Y7" s="15">
        <v>49250.239999999998</v>
      </c>
      <c r="Z7" s="15">
        <v>46356.75</v>
      </c>
      <c r="AA7" s="15">
        <v>41946.21</v>
      </c>
      <c r="AB7" s="15">
        <v>42396.5</v>
      </c>
      <c r="AC7" s="15">
        <v>44002.14</v>
      </c>
      <c r="AD7" s="15">
        <v>45978.84</v>
      </c>
      <c r="AE7" s="15">
        <v>46152.91</v>
      </c>
      <c r="AF7" s="16"/>
      <c r="AG7" s="5" t="s">
        <v>9</v>
      </c>
      <c r="AH7" s="16">
        <f>'[1]TTR calc'!AV9</f>
        <v>88.582723466625822</v>
      </c>
      <c r="AI7" s="16">
        <f>'[1]TTR calc'!AW9</f>
        <v>78.469851018553598</v>
      </c>
      <c r="AJ7" s="16">
        <v>78.38973</v>
      </c>
      <c r="AK7" s="16">
        <v>79.327910000000003</v>
      </c>
      <c r="AL7" s="16">
        <v>78.501840000000001</v>
      </c>
      <c r="AM7" s="16">
        <v>80.952190000000002</v>
      </c>
      <c r="AN7" s="16">
        <v>80.911060000000006</v>
      </c>
      <c r="AO7" s="16">
        <v>80.041520000000006</v>
      </c>
      <c r="AP7" s="16">
        <v>76.765990000000002</v>
      </c>
      <c r="AQ7" s="16">
        <v>73.632689999999997</v>
      </c>
      <c r="AR7" s="16">
        <v>72.333799999999997</v>
      </c>
      <c r="AS7" s="16">
        <v>71.923000000000002</v>
      </c>
      <c r="AT7" s="16">
        <v>71.274540000000002</v>
      </c>
      <c r="AU7" s="16">
        <v>70.706440000000001</v>
      </c>
    </row>
    <row r="8" spans="1:47" ht="15.75" x14ac:dyDescent="0.25">
      <c r="A8" s="5" t="s">
        <v>10</v>
      </c>
      <c r="B8" s="14">
        <f>'[1]TTR calc'!C10/1000</f>
        <v>76.407185999999996</v>
      </c>
      <c r="C8" s="14">
        <f>'[1]TTR calc'!D10/1000</f>
        <v>85.483754000000005</v>
      </c>
      <c r="D8" s="14">
        <v>88.733410000000006</v>
      </c>
      <c r="E8" s="14">
        <v>94.189530000000005</v>
      </c>
      <c r="F8" s="14">
        <v>102.4524</v>
      </c>
      <c r="G8" s="14">
        <v>109.7385</v>
      </c>
      <c r="H8" s="14">
        <v>118.0249</v>
      </c>
      <c r="I8" s="14">
        <v>125.5027</v>
      </c>
      <c r="J8" s="14">
        <v>128.35650000000001</v>
      </c>
      <c r="K8" s="14">
        <v>122.6756</v>
      </c>
      <c r="L8" s="14">
        <v>127.71720000000001</v>
      </c>
      <c r="M8" s="14">
        <v>136.1234</v>
      </c>
      <c r="N8" s="14">
        <v>144.30009999999999</v>
      </c>
      <c r="O8" s="14">
        <v>146.70740000000001</v>
      </c>
      <c r="P8" s="14"/>
      <c r="Q8" s="5" t="s">
        <v>10</v>
      </c>
      <c r="R8" s="15">
        <f>'[1]TTR calc'!AG10</f>
        <v>28525.17296426326</v>
      </c>
      <c r="S8" s="15">
        <f>'[1]TTR calc'!AH10</f>
        <v>31759.799017005313</v>
      </c>
      <c r="T8" s="15">
        <v>32792.239999999998</v>
      </c>
      <c r="U8" s="15">
        <v>34567.300000000003</v>
      </c>
      <c r="V8" s="15">
        <v>37259.660000000003</v>
      </c>
      <c r="W8" s="15">
        <v>39458.699999999997</v>
      </c>
      <c r="X8" s="15">
        <v>41826.699999999997</v>
      </c>
      <c r="Y8" s="15">
        <v>44056.91</v>
      </c>
      <c r="Z8" s="15">
        <v>44652.67</v>
      </c>
      <c r="AA8" s="15">
        <v>42348.03</v>
      </c>
      <c r="AB8" s="15">
        <v>43704.63</v>
      </c>
      <c r="AC8" s="15">
        <v>46324.02</v>
      </c>
      <c r="AD8" s="15">
        <v>48918.15</v>
      </c>
      <c r="AE8" s="15">
        <v>49573.81</v>
      </c>
      <c r="AF8" s="16"/>
      <c r="AG8" s="5" t="s">
        <v>10</v>
      </c>
      <c r="AH8" s="16">
        <f>'[1]TTR calc'!AV10</f>
        <v>70.687282405524982</v>
      </c>
      <c r="AI8" s="16">
        <f>'[1]TTR calc'!AW10</f>
        <v>69.318244668831383</v>
      </c>
      <c r="AJ8" s="16">
        <v>70.799449999999993</v>
      </c>
      <c r="AK8" s="16">
        <v>71.721239999999995</v>
      </c>
      <c r="AL8" s="16">
        <v>72.378299999999996</v>
      </c>
      <c r="AM8" s="16">
        <v>71.577860000000001</v>
      </c>
      <c r="AN8" s="16">
        <v>71.309939999999997</v>
      </c>
      <c r="AO8" s="16">
        <v>71.601320000000001</v>
      </c>
      <c r="AP8" s="16">
        <v>73.944069999999996</v>
      </c>
      <c r="AQ8" s="16">
        <v>74.338049999999996</v>
      </c>
      <c r="AR8" s="16">
        <v>74.565640000000002</v>
      </c>
      <c r="AS8" s="16">
        <v>75.718180000000004</v>
      </c>
      <c r="AT8" s="16">
        <v>75.830939999999998</v>
      </c>
      <c r="AU8" s="16">
        <v>75.94726</v>
      </c>
    </row>
    <row r="9" spans="1:47" ht="15.75" x14ac:dyDescent="0.25">
      <c r="A9" s="5" t="s">
        <v>11</v>
      </c>
      <c r="B9" s="14">
        <f>'[1]TTR calc'!C11/1000</f>
        <v>1531.8601700000002</v>
      </c>
      <c r="C9" s="14">
        <f>'[1]TTR calc'!D11/1000</f>
        <v>1648.4691789999999</v>
      </c>
      <c r="D9" s="14">
        <v>1682.7</v>
      </c>
      <c r="E9" s="14">
        <v>1786.578</v>
      </c>
      <c r="F9" s="14">
        <v>1939.856</v>
      </c>
      <c r="G9" s="14">
        <v>2114.17</v>
      </c>
      <c r="H9" s="14">
        <v>2275.7629999999999</v>
      </c>
      <c r="I9" s="14">
        <v>2404.4050000000002</v>
      </c>
      <c r="J9" s="14">
        <v>2362.8670000000002</v>
      </c>
      <c r="K9" s="14">
        <v>2210.076</v>
      </c>
      <c r="L9" s="14">
        <v>2277.12</v>
      </c>
      <c r="M9" s="14">
        <v>2390.7539999999999</v>
      </c>
      <c r="N9" s="14">
        <v>2567.886</v>
      </c>
      <c r="O9" s="14">
        <v>2623.5050000000001</v>
      </c>
      <c r="P9" s="14"/>
      <c r="Q9" s="5" t="s">
        <v>11</v>
      </c>
      <c r="R9" s="15">
        <f>'[1]TTR calc'!AG11</f>
        <v>45070.648659083192</v>
      </c>
      <c r="S9" s="15">
        <f>'[1]TTR calc'!AH11</f>
        <v>47810.182486047204</v>
      </c>
      <c r="T9" s="15">
        <v>48253.82</v>
      </c>
      <c r="U9" s="15">
        <v>50678.54</v>
      </c>
      <c r="V9" s="15">
        <v>54529.27</v>
      </c>
      <c r="W9" s="15">
        <v>59008.97</v>
      </c>
      <c r="X9" s="15">
        <v>63178.43</v>
      </c>
      <c r="Y9" s="15">
        <v>66327.839999999997</v>
      </c>
      <c r="Z9" s="15">
        <v>64551.56</v>
      </c>
      <c r="AA9" s="15">
        <v>59794.43</v>
      </c>
      <c r="AB9" s="15">
        <v>60993.84</v>
      </c>
      <c r="AC9" s="15">
        <v>63467.95</v>
      </c>
      <c r="AD9" s="15">
        <v>67576.160000000003</v>
      </c>
      <c r="AE9" s="15">
        <v>68440.710000000006</v>
      </c>
      <c r="AF9" s="16"/>
      <c r="AG9" s="5" t="s">
        <v>11</v>
      </c>
      <c r="AH9" s="16">
        <f>'[1]TTR calc'!AV11</f>
        <v>111.688075439759</v>
      </c>
      <c r="AI9" s="16">
        <f>'[1]TTR calc'!AW11</f>
        <v>104.34946157734821</v>
      </c>
      <c r="AJ9" s="16">
        <v>104.1815</v>
      </c>
      <c r="AK9" s="16">
        <v>105.1493</v>
      </c>
      <c r="AL9" s="16">
        <v>105.9252</v>
      </c>
      <c r="AM9" s="16">
        <v>107.042</v>
      </c>
      <c r="AN9" s="16">
        <v>107.7123</v>
      </c>
      <c r="AO9" s="16">
        <v>107.79600000000001</v>
      </c>
      <c r="AP9" s="16">
        <v>106.8963</v>
      </c>
      <c r="AQ9" s="16">
        <v>104.9636</v>
      </c>
      <c r="AR9" s="16">
        <v>104.06319999999999</v>
      </c>
      <c r="AS9" s="16">
        <v>103.7405</v>
      </c>
      <c r="AT9" s="16">
        <v>104.7538</v>
      </c>
      <c r="AU9" s="16">
        <v>104.8514</v>
      </c>
    </row>
    <row r="10" spans="1:47" ht="15.75" x14ac:dyDescent="0.25">
      <c r="A10" s="5" t="s">
        <v>12</v>
      </c>
      <c r="B10" s="14">
        <f>'[1]TTR calc'!C12/1000</f>
        <v>197.64809999999997</v>
      </c>
      <c r="C10" s="14">
        <f>'[1]TTR calc'!D12/1000</f>
        <v>237.75523100000001</v>
      </c>
      <c r="D10" s="14">
        <v>240.50710000000001</v>
      </c>
      <c r="E10" s="14">
        <v>248.2757</v>
      </c>
      <c r="F10" s="14">
        <v>264.50439999999998</v>
      </c>
      <c r="G10" s="14">
        <v>289.54759999999999</v>
      </c>
      <c r="H10" s="14">
        <v>311.15969999999999</v>
      </c>
      <c r="I10" s="14">
        <v>332.30439999999999</v>
      </c>
      <c r="J10" s="14">
        <v>332.36200000000002</v>
      </c>
      <c r="K10" s="14">
        <v>316.30430000000001</v>
      </c>
      <c r="L10" s="14">
        <v>324.90159999999997</v>
      </c>
      <c r="M10" s="14">
        <v>342.82499999999999</v>
      </c>
      <c r="N10" s="14">
        <v>364.13330000000002</v>
      </c>
      <c r="O10" s="14">
        <v>370.92520000000002</v>
      </c>
      <c r="P10" s="14"/>
      <c r="Q10" s="5" t="s">
        <v>12</v>
      </c>
      <c r="R10" s="15">
        <f>'[1]TTR calc'!AG12</f>
        <v>45678.693925773077</v>
      </c>
      <c r="S10" s="15">
        <f>'[1]TTR calc'!AH12</f>
        <v>53721.655191612059</v>
      </c>
      <c r="T10" s="15">
        <v>53560.22</v>
      </c>
      <c r="U10" s="15">
        <v>54822.35</v>
      </c>
      <c r="V10" s="15">
        <v>57815.01</v>
      </c>
      <c r="W10" s="15">
        <v>62511.78</v>
      </c>
      <c r="X10" s="15">
        <v>65917.759999999995</v>
      </c>
      <c r="Y10" s="15">
        <v>69174.34</v>
      </c>
      <c r="Z10" s="15">
        <v>67971.45</v>
      </c>
      <c r="AA10" s="15">
        <v>63614.62</v>
      </c>
      <c r="AB10" s="15">
        <v>64359.93</v>
      </c>
      <c r="AC10" s="15">
        <v>66978.94</v>
      </c>
      <c r="AD10" s="15">
        <v>70167.89</v>
      </c>
      <c r="AE10" s="15">
        <v>70406.100000000006</v>
      </c>
      <c r="AF10" s="16"/>
      <c r="AG10" s="5" t="s">
        <v>12</v>
      </c>
      <c r="AH10" s="16">
        <f>'[1]TTR calc'!AV12</f>
        <v>113.19485219219791</v>
      </c>
      <c r="AI10" s="16">
        <f>'[1]TTR calc'!AW12</f>
        <v>117.25171297818535</v>
      </c>
      <c r="AJ10" s="16">
        <v>115.63809999999999</v>
      </c>
      <c r="AK10" s="16">
        <v>113.747</v>
      </c>
      <c r="AL10" s="16">
        <v>112.3078</v>
      </c>
      <c r="AM10" s="16">
        <v>113.396</v>
      </c>
      <c r="AN10" s="16">
        <v>112.3826</v>
      </c>
      <c r="AO10" s="16">
        <v>112.4222</v>
      </c>
      <c r="AP10" s="16">
        <v>112.5596</v>
      </c>
      <c r="AQ10" s="16">
        <v>111.6696</v>
      </c>
      <c r="AR10" s="16">
        <v>109.8062</v>
      </c>
      <c r="AS10" s="16">
        <v>109.4794</v>
      </c>
      <c r="AT10" s="16">
        <v>108.7714</v>
      </c>
      <c r="AU10" s="16">
        <v>107.86239999999999</v>
      </c>
    </row>
    <row r="11" spans="1:47" ht="15.75" x14ac:dyDescent="0.25">
      <c r="A11" s="5" t="s">
        <v>13</v>
      </c>
      <c r="B11" s="14">
        <f>'[1]TTR calc'!C13/1000</f>
        <v>202.75141500000001</v>
      </c>
      <c r="C11" s="14">
        <f>'[1]TTR calc'!D13/1000</f>
        <v>220.42490399999994</v>
      </c>
      <c r="D11" s="14">
        <v>217.79769999999999</v>
      </c>
      <c r="E11" s="14">
        <v>228.25399999999999</v>
      </c>
      <c r="F11" s="14">
        <v>252.98920000000001</v>
      </c>
      <c r="G11" s="14">
        <v>270.4812</v>
      </c>
      <c r="H11" s="14">
        <v>293.47329999999999</v>
      </c>
      <c r="I11" s="14">
        <v>320.69299999999998</v>
      </c>
      <c r="J11" s="14">
        <v>303.82389999999998</v>
      </c>
      <c r="K11" s="14">
        <v>287.94749999999999</v>
      </c>
      <c r="L11" s="14">
        <v>300.1155</v>
      </c>
      <c r="M11" s="14">
        <v>305.88010000000003</v>
      </c>
      <c r="N11" s="14">
        <v>322.1309</v>
      </c>
      <c r="O11" s="14">
        <v>324.5093</v>
      </c>
      <c r="P11" s="14"/>
      <c r="Q11" s="5" t="s">
        <v>13</v>
      </c>
      <c r="R11" s="15">
        <f>'[1]TTR calc'!AG13</f>
        <v>59426.92473746086</v>
      </c>
      <c r="S11" s="15">
        <f>'[1]TTR calc'!AH13</f>
        <v>64210.748259091954</v>
      </c>
      <c r="T11" s="15">
        <v>62970.07</v>
      </c>
      <c r="U11" s="15">
        <v>65508.62</v>
      </c>
      <c r="V11" s="15">
        <v>72363.399999999994</v>
      </c>
      <c r="W11" s="15">
        <v>77127.05</v>
      </c>
      <c r="X11" s="15">
        <v>83433.3</v>
      </c>
      <c r="Y11" s="15">
        <v>90918.2</v>
      </c>
      <c r="Z11" s="15">
        <v>85690.91</v>
      </c>
      <c r="AA11" s="15">
        <v>80843.09</v>
      </c>
      <c r="AB11" s="15">
        <v>83849.66</v>
      </c>
      <c r="AC11" s="15">
        <v>85228.34</v>
      </c>
      <c r="AD11" s="15">
        <v>89685.95</v>
      </c>
      <c r="AE11" s="15">
        <v>90239.74</v>
      </c>
      <c r="AF11" s="16"/>
      <c r="AG11" s="5" t="s">
        <v>13</v>
      </c>
      <c r="AH11" s="16">
        <f>'[1]TTR calc'!AV13</f>
        <v>147.2638857149615</v>
      </c>
      <c r="AI11" s="16">
        <f>'[1]TTR calc'!AW13</f>
        <v>140.14497874527686</v>
      </c>
      <c r="AJ11" s="16">
        <v>135.95429999999999</v>
      </c>
      <c r="AK11" s="16">
        <v>135.91919999999999</v>
      </c>
      <c r="AL11" s="16">
        <v>140.5686</v>
      </c>
      <c r="AM11" s="16">
        <v>139.90809999999999</v>
      </c>
      <c r="AN11" s="16">
        <v>142.24459999999999</v>
      </c>
      <c r="AO11" s="16">
        <v>147.7603</v>
      </c>
      <c r="AP11" s="16">
        <v>141.90270000000001</v>
      </c>
      <c r="AQ11" s="16">
        <v>141.9126</v>
      </c>
      <c r="AR11" s="16">
        <v>143.0581</v>
      </c>
      <c r="AS11" s="16">
        <v>139.30860000000001</v>
      </c>
      <c r="AT11" s="16">
        <v>139.0275</v>
      </c>
      <c r="AU11" s="16">
        <v>138.24760000000001</v>
      </c>
    </row>
    <row r="12" spans="1:47" ht="15.75" x14ac:dyDescent="0.25">
      <c r="A12" s="5" t="s">
        <v>14</v>
      </c>
      <c r="B12" s="14">
        <f>'[1]TTR calc'!C14/1000</f>
        <v>46.785457000000001</v>
      </c>
      <c r="C12" s="14">
        <f>'[1]TTR calc'!D14/1000</f>
        <v>48.502724000000001</v>
      </c>
      <c r="D12" s="14">
        <v>48.272469999999998</v>
      </c>
      <c r="E12" s="14">
        <v>51.687469999999998</v>
      </c>
      <c r="F12" s="14">
        <v>57.294519999999999</v>
      </c>
      <c r="G12" s="14">
        <v>60.560890000000001</v>
      </c>
      <c r="H12" s="14">
        <v>64.307140000000004</v>
      </c>
      <c r="I12" s="14">
        <v>66.443100000000001</v>
      </c>
      <c r="J12" s="14">
        <v>63.460290000000001</v>
      </c>
      <c r="K12" s="14">
        <v>63.728909999999999</v>
      </c>
      <c r="L12" s="14">
        <v>64.868539999999996</v>
      </c>
      <c r="M12" s="14">
        <v>67.644379999999998</v>
      </c>
      <c r="N12" s="14">
        <v>68.293779999999998</v>
      </c>
      <c r="O12" s="14">
        <v>69.670150000000007</v>
      </c>
      <c r="P12" s="14"/>
      <c r="Q12" s="5" t="s">
        <v>14</v>
      </c>
      <c r="R12" s="15">
        <f>'[1]TTR calc'!AG14</f>
        <v>59495.248438082184</v>
      </c>
      <c r="S12" s="15">
        <f>'[1]TTR calc'!AH14</f>
        <v>60956.120341988622</v>
      </c>
      <c r="T12" s="15">
        <v>59878.84</v>
      </c>
      <c r="U12" s="15">
        <v>63187.38</v>
      </c>
      <c r="V12" s="15">
        <v>68962.820000000007</v>
      </c>
      <c r="W12" s="15">
        <v>71656.97</v>
      </c>
      <c r="X12" s="15">
        <v>74839.44</v>
      </c>
      <c r="Y12" s="15">
        <v>76218.16</v>
      </c>
      <c r="Z12" s="15">
        <v>71797.899999999994</v>
      </c>
      <c r="AA12" s="15">
        <v>71466.59</v>
      </c>
      <c r="AB12" s="15">
        <v>72099.3</v>
      </c>
      <c r="AC12" s="15">
        <v>74499.45</v>
      </c>
      <c r="AD12" s="15">
        <v>74470.91</v>
      </c>
      <c r="AE12" s="15">
        <v>75258.14</v>
      </c>
      <c r="AF12" s="16"/>
      <c r="AG12" s="5" t="s">
        <v>14</v>
      </c>
      <c r="AH12" s="16">
        <f>'[1]TTR calc'!AV14</f>
        <v>147.43319640509688</v>
      </c>
      <c r="AI12" s="16">
        <f>'[1]TTR calc'!AW14</f>
        <v>133.04149883525034</v>
      </c>
      <c r="AJ12" s="16">
        <v>129.28020000000001</v>
      </c>
      <c r="AK12" s="16">
        <v>131.10300000000001</v>
      </c>
      <c r="AL12" s="16">
        <v>133.96289999999999</v>
      </c>
      <c r="AM12" s="16">
        <v>129.9854</v>
      </c>
      <c r="AN12" s="16">
        <v>127.59310000000001</v>
      </c>
      <c r="AO12" s="16">
        <v>123.8698</v>
      </c>
      <c r="AP12" s="16">
        <v>118.8961</v>
      </c>
      <c r="AQ12" s="16">
        <v>125.453</v>
      </c>
      <c r="AR12" s="16">
        <v>123.01049999999999</v>
      </c>
      <c r="AS12" s="16">
        <v>121.7719</v>
      </c>
      <c r="AT12" s="16">
        <v>115.4418</v>
      </c>
      <c r="AU12" s="16">
        <v>115.2957</v>
      </c>
    </row>
    <row r="13" spans="1:47" ht="15.75" x14ac:dyDescent="0.25">
      <c r="A13" s="5" t="s">
        <v>15</v>
      </c>
      <c r="B13" s="14">
        <f>'[1]TTR calc'!C15/1000</f>
        <v>32.365918000000001</v>
      </c>
      <c r="C13" s="14">
        <f>'[1]TTR calc'!D15/1000</f>
        <v>36.962958000000008</v>
      </c>
      <c r="D13" s="14">
        <v>38.381320000000002</v>
      </c>
      <c r="E13" s="14">
        <v>40.724629999999998</v>
      </c>
      <c r="F13" s="14">
        <v>44.821649999999998</v>
      </c>
      <c r="G13" s="14">
        <v>47.767220000000002</v>
      </c>
      <c r="H13" s="14">
        <v>51.292720000000003</v>
      </c>
      <c r="I13" s="14">
        <v>55.5625</v>
      </c>
      <c r="J13" s="14">
        <v>56.526949999999999</v>
      </c>
      <c r="K13" s="14">
        <v>54.246490000000001</v>
      </c>
      <c r="L13" s="14">
        <v>56.413730000000001</v>
      </c>
      <c r="M13" s="14">
        <v>59.715600000000002</v>
      </c>
      <c r="N13" s="14">
        <v>63.184100000000001</v>
      </c>
      <c r="O13" s="14">
        <v>63.096939999999996</v>
      </c>
      <c r="P13" s="14"/>
      <c r="Q13" s="5" t="s">
        <v>15</v>
      </c>
      <c r="R13" s="15">
        <f>'[1]TTR calc'!AG15</f>
        <v>56579.222649926749</v>
      </c>
      <c r="S13" s="15">
        <f>'[1]TTR calc'!AH15</f>
        <v>64338.904515895469</v>
      </c>
      <c r="T13" s="15">
        <v>66964.63</v>
      </c>
      <c r="U13" s="15">
        <v>71634.98</v>
      </c>
      <c r="V13" s="15">
        <v>78945.539999999994</v>
      </c>
      <c r="W13" s="15">
        <v>84225.34</v>
      </c>
      <c r="X13" s="15">
        <v>89879.84</v>
      </c>
      <c r="Y13" s="15">
        <v>96730.7</v>
      </c>
      <c r="Z13" s="15">
        <v>97420.62</v>
      </c>
      <c r="AA13" s="15">
        <v>91597.31</v>
      </c>
      <c r="AB13" s="15">
        <v>93226.57</v>
      </c>
      <c r="AC13" s="15">
        <v>96373.92</v>
      </c>
      <c r="AD13" s="15">
        <v>99749.63</v>
      </c>
      <c r="AE13" s="15">
        <v>97605.45</v>
      </c>
      <c r="AF13" s="16"/>
      <c r="AG13" s="5" t="s">
        <v>15</v>
      </c>
      <c r="AH13" s="16">
        <f>'[1]TTR calc'!AV15</f>
        <v>140.20708988341602</v>
      </c>
      <c r="AI13" s="16">
        <f>'[1]TTR calc'!AW15</f>
        <v>140.42468979635095</v>
      </c>
      <c r="AJ13" s="16">
        <v>144.5787</v>
      </c>
      <c r="AK13" s="16">
        <v>148.63040000000001</v>
      </c>
      <c r="AL13" s="16">
        <v>153.35470000000001</v>
      </c>
      <c r="AM13" s="16">
        <v>152.7843</v>
      </c>
      <c r="AN13" s="16">
        <v>153.2353</v>
      </c>
      <c r="AO13" s="16">
        <v>157.20679999999999</v>
      </c>
      <c r="AP13" s="16">
        <v>161.32689999999999</v>
      </c>
      <c r="AQ13" s="16">
        <v>160.79060000000001</v>
      </c>
      <c r="AR13" s="16">
        <v>159.05629999999999</v>
      </c>
      <c r="AS13" s="16">
        <v>157.5265</v>
      </c>
      <c r="AT13" s="16">
        <v>154.62780000000001</v>
      </c>
      <c r="AU13" s="16">
        <v>149.53190000000001</v>
      </c>
    </row>
    <row r="14" spans="1:47" ht="15.75" x14ac:dyDescent="0.25">
      <c r="A14" s="17" t="s">
        <v>16</v>
      </c>
      <c r="B14" s="18">
        <f>'[1]TTR calc'!C16/1000</f>
        <v>599.80338199999994</v>
      </c>
      <c r="C14" s="18">
        <f>'[1]TTR calc'!D16/1000</f>
        <v>666.44928100000016</v>
      </c>
      <c r="D14" s="18">
        <v>694.7201</v>
      </c>
      <c r="E14" s="18">
        <v>738.83330000000001</v>
      </c>
      <c r="F14" s="18">
        <v>828.41560000000004</v>
      </c>
      <c r="G14" s="18">
        <v>939.1635</v>
      </c>
      <c r="H14" s="18">
        <v>1015.769</v>
      </c>
      <c r="I14" s="18">
        <v>1062.663</v>
      </c>
      <c r="J14" s="18">
        <v>994.71510000000001</v>
      </c>
      <c r="K14" s="18">
        <v>912.85649999999998</v>
      </c>
      <c r="L14" s="18">
        <v>935.94039999999995</v>
      </c>
      <c r="M14" s="18">
        <v>967.56420000000003</v>
      </c>
      <c r="N14" s="18">
        <v>1033.585</v>
      </c>
      <c r="O14" s="18">
        <v>1049.423</v>
      </c>
      <c r="P14" s="14"/>
      <c r="Q14" s="17" t="s">
        <v>16</v>
      </c>
      <c r="R14" s="19">
        <f>'[1]TTR calc'!AG16</f>
        <v>37376.714214007588</v>
      </c>
      <c r="S14" s="19">
        <f>'[1]TTR calc'!AH16</f>
        <v>40744.064700018338</v>
      </c>
      <c r="T14" s="19">
        <v>41626.5</v>
      </c>
      <c r="U14" s="19">
        <v>43450.34</v>
      </c>
      <c r="V14" s="19">
        <v>47568.22</v>
      </c>
      <c r="W14" s="19">
        <v>52637.68</v>
      </c>
      <c r="X14" s="19">
        <v>55912.88</v>
      </c>
      <c r="Y14" s="19">
        <v>57854.55</v>
      </c>
      <c r="Z14" s="19">
        <v>53689.14</v>
      </c>
      <c r="AA14" s="19">
        <v>48939.79</v>
      </c>
      <c r="AB14" s="19">
        <v>49662.41</v>
      </c>
      <c r="AC14" s="19">
        <v>50701.66</v>
      </c>
      <c r="AD14" s="19">
        <v>53496.12</v>
      </c>
      <c r="AE14" s="19">
        <v>53671.08</v>
      </c>
      <c r="AF14" s="16"/>
      <c r="AG14" s="17" t="s">
        <v>16</v>
      </c>
      <c r="AH14" s="20">
        <f>'[1]TTR calc'!AV16</f>
        <v>92.62199238357509</v>
      </c>
      <c r="AI14" s="20">
        <f>'[1]TTR calc'!AW16</f>
        <v>88.927107006134833</v>
      </c>
      <c r="AJ14" s="20">
        <v>89.872870000000006</v>
      </c>
      <c r="AK14" s="20">
        <v>90.152029999999996</v>
      </c>
      <c r="AL14" s="20">
        <v>92.403049999999993</v>
      </c>
      <c r="AM14" s="20">
        <v>95.484470000000002</v>
      </c>
      <c r="AN14" s="20">
        <v>95.32535</v>
      </c>
      <c r="AO14" s="20">
        <v>94.02525</v>
      </c>
      <c r="AP14" s="20">
        <v>88.908320000000003</v>
      </c>
      <c r="AQ14" s="20">
        <v>85.909289999999999</v>
      </c>
      <c r="AR14" s="20">
        <v>84.730350000000001</v>
      </c>
      <c r="AS14" s="20">
        <v>82.873589999999993</v>
      </c>
      <c r="AT14" s="20">
        <v>82.927520000000001</v>
      </c>
      <c r="AU14" s="20">
        <v>82.224289999999996</v>
      </c>
    </row>
    <row r="15" spans="1:47" ht="15.75" x14ac:dyDescent="0.25">
      <c r="A15" s="5" t="s">
        <v>17</v>
      </c>
      <c r="B15" s="14">
        <f>'[1]TTR calc'!C17/1000</f>
        <v>326.87744800000002</v>
      </c>
      <c r="C15" s="14">
        <f>'[1]TTR calc'!D17/1000</f>
        <v>404.86033700000007</v>
      </c>
      <c r="D15" s="14">
        <v>411.57900000000001</v>
      </c>
      <c r="E15" s="14">
        <v>428.42110000000002</v>
      </c>
      <c r="F15" s="14">
        <v>454.1223</v>
      </c>
      <c r="G15" s="14">
        <v>491.93520000000001</v>
      </c>
      <c r="H15" s="14">
        <v>523.96550000000002</v>
      </c>
      <c r="I15" s="14">
        <v>552.50199999999995</v>
      </c>
      <c r="J15" s="14">
        <v>536.4085</v>
      </c>
      <c r="K15" s="14">
        <v>517.82150000000001</v>
      </c>
      <c r="L15" s="14">
        <v>525.75160000000005</v>
      </c>
      <c r="M15" s="14">
        <v>551.81420000000003</v>
      </c>
      <c r="N15" s="14">
        <v>576.97879999999998</v>
      </c>
      <c r="O15" s="14">
        <v>591.55489999999998</v>
      </c>
      <c r="P15" s="14"/>
      <c r="Q15" s="5" t="s">
        <v>17</v>
      </c>
      <c r="R15" s="15">
        <f>'[1]TTR calc'!AG17</f>
        <v>39730.814338550561</v>
      </c>
      <c r="S15" s="15">
        <f>'[1]TTR calc'!AH17</f>
        <v>48329.77205069382</v>
      </c>
      <c r="T15" s="15">
        <v>48374.07</v>
      </c>
      <c r="U15" s="15">
        <v>49684.73</v>
      </c>
      <c r="V15" s="15">
        <v>51785.75</v>
      </c>
      <c r="W15" s="15">
        <v>55113.09</v>
      </c>
      <c r="X15" s="15">
        <v>57227.63</v>
      </c>
      <c r="Y15" s="15">
        <v>59091.199999999997</v>
      </c>
      <c r="Z15" s="15">
        <v>56435.29</v>
      </c>
      <c r="AA15" s="15">
        <v>53822.86</v>
      </c>
      <c r="AB15" s="15">
        <v>54127.27</v>
      </c>
      <c r="AC15" s="15">
        <v>56249.14</v>
      </c>
      <c r="AD15" s="15">
        <v>58188.72</v>
      </c>
      <c r="AE15" s="15">
        <v>59201.87</v>
      </c>
      <c r="AF15" s="16"/>
      <c r="AG15" s="5" t="s">
        <v>17</v>
      </c>
      <c r="AH15" s="16">
        <f>'[1]TTR calc'!AV17</f>
        <v>98.455609607313761</v>
      </c>
      <c r="AI15" s="16">
        <f>'[1]TTR calc'!AW17</f>
        <v>105.4835064291516</v>
      </c>
      <c r="AJ15" s="16">
        <v>104.44110000000001</v>
      </c>
      <c r="AK15" s="16">
        <v>103.0873</v>
      </c>
      <c r="AL15" s="16">
        <v>100.5958</v>
      </c>
      <c r="AM15" s="16">
        <v>99.974850000000004</v>
      </c>
      <c r="AN15" s="16">
        <v>97.566860000000005</v>
      </c>
      <c r="AO15" s="16">
        <v>96.035060000000001</v>
      </c>
      <c r="AP15" s="16">
        <v>93.455889999999997</v>
      </c>
      <c r="AQ15" s="16">
        <v>94.481059999999999</v>
      </c>
      <c r="AR15" s="16">
        <v>92.347970000000004</v>
      </c>
      <c r="AS15" s="16">
        <v>91.941130000000001</v>
      </c>
      <c r="AT15" s="16">
        <v>90.201809999999995</v>
      </c>
      <c r="AU15" s="16">
        <v>90.697479999999999</v>
      </c>
    </row>
    <row r="16" spans="1:47" ht="15.75" x14ac:dyDescent="0.25">
      <c r="A16" s="5" t="s">
        <v>18</v>
      </c>
      <c r="B16" s="14">
        <f>'[1]TTR calc'!C18/1000</f>
        <v>47.401510000000009</v>
      </c>
      <c r="C16" s="14">
        <f>'[1]TTR calc'!D18/1000</f>
        <v>45.149738000000006</v>
      </c>
      <c r="D16" s="14">
        <v>46.855260000000001</v>
      </c>
      <c r="E16" s="14">
        <v>50.30386</v>
      </c>
      <c r="F16" s="14">
        <v>56.168280000000003</v>
      </c>
      <c r="G16" s="14">
        <v>62.283760000000001</v>
      </c>
      <c r="H16" s="14">
        <v>67.007649999999998</v>
      </c>
      <c r="I16" s="14">
        <v>70.902950000000004</v>
      </c>
      <c r="J16" s="14">
        <v>71.087370000000007</v>
      </c>
      <c r="K16" s="14">
        <v>68.283869999999993</v>
      </c>
      <c r="L16" s="14">
        <v>70.220659999999995</v>
      </c>
      <c r="M16" s="14">
        <v>72.615970000000004</v>
      </c>
      <c r="N16" s="14">
        <v>76.481579999999994</v>
      </c>
      <c r="O16" s="14">
        <v>77.720320000000001</v>
      </c>
      <c r="P16" s="14"/>
      <c r="Q16" s="5" t="s">
        <v>18</v>
      </c>
      <c r="R16" s="15">
        <f>'[1]TTR calc'!AG18</f>
        <v>39061.201349134215</v>
      </c>
      <c r="S16" s="15">
        <f>'[1]TTR calc'!AH18</f>
        <v>36828.428285702175</v>
      </c>
      <c r="T16" s="15">
        <v>37798.300000000003</v>
      </c>
      <c r="U16" s="15">
        <v>40205.97</v>
      </c>
      <c r="V16" s="15">
        <v>44103.05</v>
      </c>
      <c r="W16" s="15">
        <v>48180.06</v>
      </c>
      <c r="X16" s="15">
        <v>51161.39</v>
      </c>
      <c r="Y16" s="15">
        <v>53890.93</v>
      </c>
      <c r="Z16" s="15">
        <v>53360.36</v>
      </c>
      <c r="AA16" s="15">
        <v>50703.95</v>
      </c>
      <c r="AB16" s="15">
        <v>51491.57</v>
      </c>
      <c r="AC16" s="15">
        <v>52738.86</v>
      </c>
      <c r="AD16" s="15">
        <v>55019.16</v>
      </c>
      <c r="AE16" s="15">
        <v>55354.23</v>
      </c>
      <c r="AF16" s="16"/>
      <c r="AG16" s="5" t="s">
        <v>18</v>
      </c>
      <c r="AH16" s="16">
        <f>'[1]TTR calc'!AV18</f>
        <v>96.796263928864036</v>
      </c>
      <c r="AI16" s="16">
        <f>'[1]TTR calc'!AW18</f>
        <v>80.380924366363629</v>
      </c>
      <c r="AJ16" s="16">
        <v>81.607669999999999</v>
      </c>
      <c r="AK16" s="16">
        <v>83.420519999999996</v>
      </c>
      <c r="AL16" s="16">
        <v>85.671840000000003</v>
      </c>
      <c r="AM16" s="16">
        <v>87.39837</v>
      </c>
      <c r="AN16" s="16">
        <v>87.22457</v>
      </c>
      <c r="AO16" s="16">
        <v>87.583579999999998</v>
      </c>
      <c r="AP16" s="16">
        <v>88.363870000000006</v>
      </c>
      <c r="AQ16" s="16">
        <v>89.006110000000007</v>
      </c>
      <c r="AR16" s="16">
        <v>87.851140000000001</v>
      </c>
      <c r="AS16" s="16">
        <v>86.203450000000004</v>
      </c>
      <c r="AT16" s="16">
        <v>85.288480000000007</v>
      </c>
      <c r="AU16" s="16">
        <v>84.802880000000002</v>
      </c>
    </row>
    <row r="17" spans="1:47" ht="15.75" x14ac:dyDescent="0.25">
      <c r="A17" s="5" t="s">
        <v>19</v>
      </c>
      <c r="B17" s="14">
        <f>'[1]TTR calc'!C19/1000</f>
        <v>45.510642000000004</v>
      </c>
      <c r="C17" s="14">
        <f>'[1]TTR calc'!D19/1000</f>
        <v>45.088243999999996</v>
      </c>
      <c r="D17" s="14">
        <v>46.298879999999997</v>
      </c>
      <c r="E17" s="14">
        <v>49.059429999999999</v>
      </c>
      <c r="F17" s="14">
        <v>53.800849999999997</v>
      </c>
      <c r="G17" s="14">
        <v>59.265529999999998</v>
      </c>
      <c r="H17" s="14">
        <v>65.504909999999995</v>
      </c>
      <c r="I17" s="14">
        <v>69.574659999999994</v>
      </c>
      <c r="J17" s="14">
        <v>68.899410000000003</v>
      </c>
      <c r="K17" s="14">
        <v>64.391850000000005</v>
      </c>
      <c r="L17" s="14">
        <v>65.75797</v>
      </c>
      <c r="M17" s="14">
        <v>68.806340000000006</v>
      </c>
      <c r="N17" s="14">
        <v>72.513239999999996</v>
      </c>
      <c r="O17" s="14">
        <v>74.566149999999993</v>
      </c>
      <c r="P17" s="14"/>
      <c r="Q17" s="5" t="s">
        <v>19</v>
      </c>
      <c r="R17" s="15">
        <f>'[1]TTR calc'!AG19</f>
        <v>35023.542630230186</v>
      </c>
      <c r="S17" s="15">
        <f>'[1]TTR calc'!AH19</f>
        <v>34158.743963841378</v>
      </c>
      <c r="T17" s="15">
        <v>34541.81</v>
      </c>
      <c r="U17" s="15">
        <v>35983.68</v>
      </c>
      <c r="V17" s="15">
        <v>38655.54</v>
      </c>
      <c r="W17" s="15">
        <v>41495.47</v>
      </c>
      <c r="X17" s="15">
        <v>44601.54</v>
      </c>
      <c r="Y17" s="15">
        <v>46225.79</v>
      </c>
      <c r="Z17" s="15">
        <v>44905.5</v>
      </c>
      <c r="AA17" s="15">
        <v>41424.49</v>
      </c>
      <c r="AB17" s="15">
        <v>41864.910000000003</v>
      </c>
      <c r="AC17" s="15">
        <v>43440.27</v>
      </c>
      <c r="AD17" s="15">
        <v>45446.04</v>
      </c>
      <c r="AE17" s="15">
        <v>46253.01</v>
      </c>
      <c r="AF17" s="16"/>
      <c r="AG17" s="5" t="s">
        <v>19</v>
      </c>
      <c r="AH17" s="16">
        <f>'[1]TTR calc'!AV19</f>
        <v>86.790676145825302</v>
      </c>
      <c r="AI17" s="16">
        <f>'[1]TTR calc'!AW19</f>
        <v>74.554129589979695</v>
      </c>
      <c r="AJ17" s="16">
        <v>74.576819999999998</v>
      </c>
      <c r="AK17" s="16">
        <v>74.659989999999993</v>
      </c>
      <c r="AL17" s="16">
        <v>75.089830000000006</v>
      </c>
      <c r="AM17" s="16">
        <v>75.272549999999995</v>
      </c>
      <c r="AN17" s="16">
        <v>76.040760000000006</v>
      </c>
      <c r="AO17" s="16">
        <v>75.126170000000002</v>
      </c>
      <c r="AP17" s="16">
        <v>74.362759999999994</v>
      </c>
      <c r="AQ17" s="16">
        <v>72.71687</v>
      </c>
      <c r="AR17" s="16">
        <v>71.426829999999995</v>
      </c>
      <c r="AS17" s="16">
        <v>71.004599999999996</v>
      </c>
      <c r="AT17" s="16">
        <v>70.448620000000005</v>
      </c>
      <c r="AU17" s="16">
        <v>70.859780000000001</v>
      </c>
    </row>
    <row r="18" spans="1:47" ht="15.75" x14ac:dyDescent="0.25">
      <c r="A18" s="5" t="s">
        <v>20</v>
      </c>
      <c r="B18" s="14">
        <f>'[1]TTR calc'!C20/1000</f>
        <v>551.89173899999992</v>
      </c>
      <c r="C18" s="14">
        <f>'[1]TTR calc'!D20/1000</f>
        <v>624.91146300000003</v>
      </c>
      <c r="D18" s="14">
        <v>631.82140000000004</v>
      </c>
      <c r="E18" s="14">
        <v>652.81610000000001</v>
      </c>
      <c r="F18" s="14">
        <v>695.101</v>
      </c>
      <c r="G18" s="14">
        <v>736.66210000000001</v>
      </c>
      <c r="H18" s="14">
        <v>794.30880000000002</v>
      </c>
      <c r="I18" s="14">
        <v>838.44709999999998</v>
      </c>
      <c r="J18" s="14">
        <v>824.81730000000005</v>
      </c>
      <c r="K18" s="14">
        <v>786.33690000000001</v>
      </c>
      <c r="L18" s="14">
        <v>803.40819999999997</v>
      </c>
      <c r="M18" s="14">
        <v>843.57569999999998</v>
      </c>
      <c r="N18" s="14">
        <v>896.03920000000005</v>
      </c>
      <c r="O18" s="14">
        <v>900.38980000000004</v>
      </c>
      <c r="P18" s="14"/>
      <c r="Q18" s="5" t="s">
        <v>20</v>
      </c>
      <c r="R18" s="15">
        <f>'[1]TTR calc'!AG20</f>
        <v>44385.120877878282</v>
      </c>
      <c r="S18" s="15">
        <f>'[1]TTR calc'!AH20</f>
        <v>50039.17325175392</v>
      </c>
      <c r="T18" s="15">
        <v>50442.58</v>
      </c>
      <c r="U18" s="15">
        <v>51992.34</v>
      </c>
      <c r="V18" s="15">
        <v>55211.56</v>
      </c>
      <c r="W18" s="15">
        <v>58419.33</v>
      </c>
      <c r="X18" s="15">
        <v>62821.23</v>
      </c>
      <c r="Y18" s="15">
        <v>66040.95</v>
      </c>
      <c r="Z18" s="15">
        <v>64706.58</v>
      </c>
      <c r="AA18" s="15">
        <v>61448.04</v>
      </c>
      <c r="AB18" s="15">
        <v>62572.22</v>
      </c>
      <c r="AC18" s="15">
        <v>65617.429999999993</v>
      </c>
      <c r="AD18" s="15">
        <v>69632.09</v>
      </c>
      <c r="AE18" s="15">
        <v>69894.45</v>
      </c>
      <c r="AF18" s="16"/>
      <c r="AG18" s="5" t="s">
        <v>20</v>
      </c>
      <c r="AH18" s="16">
        <f>'[1]TTR calc'!AV20</f>
        <v>109.98929184508728</v>
      </c>
      <c r="AI18" s="16">
        <f>'[1]TTR calc'!AW20</f>
        <v>109.21440820938118</v>
      </c>
      <c r="AJ18" s="16">
        <v>108.9071</v>
      </c>
      <c r="AK18" s="16">
        <v>107.87520000000001</v>
      </c>
      <c r="AL18" s="16">
        <v>107.2505</v>
      </c>
      <c r="AM18" s="16">
        <v>105.97239999999999</v>
      </c>
      <c r="AN18" s="16">
        <v>107.1033</v>
      </c>
      <c r="AO18" s="16">
        <v>107.32980000000001</v>
      </c>
      <c r="AP18" s="16">
        <v>107.15300000000001</v>
      </c>
      <c r="AQ18" s="16">
        <v>107.8663</v>
      </c>
      <c r="AR18" s="16">
        <v>106.7561</v>
      </c>
      <c r="AS18" s="16">
        <v>107.2539</v>
      </c>
      <c r="AT18" s="16">
        <v>107.9409</v>
      </c>
      <c r="AU18" s="16">
        <v>107.07859999999999</v>
      </c>
    </row>
    <row r="19" spans="1:47" ht="15.75" x14ac:dyDescent="0.25">
      <c r="A19" s="5" t="s">
        <v>21</v>
      </c>
      <c r="B19" s="14">
        <f>'[1]TTR calc'!C21/1000</f>
        <v>225.69468499999999</v>
      </c>
      <c r="C19" s="14">
        <f>'[1]TTR calc'!D21/1000</f>
        <v>260.46475699999996</v>
      </c>
      <c r="D19" s="14">
        <v>267.69220000000001</v>
      </c>
      <c r="E19" s="14">
        <v>280.65629999999999</v>
      </c>
      <c r="F19" s="14">
        <v>299.15190000000001</v>
      </c>
      <c r="G19" s="14">
        <v>309.93310000000002</v>
      </c>
      <c r="H19" s="14">
        <v>328.81470000000002</v>
      </c>
      <c r="I19" s="14">
        <v>348.53969999999998</v>
      </c>
      <c r="J19" s="14">
        <v>347.3657</v>
      </c>
      <c r="K19" s="14">
        <v>327.94299999999998</v>
      </c>
      <c r="L19" s="14">
        <v>349.1454</v>
      </c>
      <c r="M19" s="14">
        <v>364.72070000000002</v>
      </c>
      <c r="N19" s="14">
        <v>380.81920000000002</v>
      </c>
      <c r="O19" s="14">
        <v>388.89260000000002</v>
      </c>
      <c r="P19" s="14"/>
      <c r="Q19" s="5" t="s">
        <v>21</v>
      </c>
      <c r="R19" s="15">
        <f>'[1]TTR calc'!AG21</f>
        <v>37048.530778582455</v>
      </c>
      <c r="S19" s="15">
        <f>'[1]TTR calc'!AH21</f>
        <v>42505.704694700835</v>
      </c>
      <c r="T19" s="15">
        <v>43485</v>
      </c>
      <c r="U19" s="15">
        <v>45291.7</v>
      </c>
      <c r="V19" s="15">
        <v>47994.79</v>
      </c>
      <c r="W19" s="15">
        <v>49363.28</v>
      </c>
      <c r="X19" s="15">
        <v>51923.55</v>
      </c>
      <c r="Y19" s="15">
        <v>54633.48</v>
      </c>
      <c r="Z19" s="15">
        <v>54066.33</v>
      </c>
      <c r="AA19" s="15">
        <v>50770.48</v>
      </c>
      <c r="AB19" s="15">
        <v>53797.73</v>
      </c>
      <c r="AC19" s="15">
        <v>55970.21</v>
      </c>
      <c r="AD19" s="15">
        <v>58248.98</v>
      </c>
      <c r="AE19" s="15">
        <v>59184.05</v>
      </c>
      <c r="AF19" s="16"/>
      <c r="AG19" s="5" t="s">
        <v>21</v>
      </c>
      <c r="AH19" s="16">
        <f>'[1]TTR calc'!AV21</f>
        <v>91.80873192728356</v>
      </c>
      <c r="AI19" s="16">
        <f>'[1]TTR calc'!AW21</f>
        <v>92.772024038022096</v>
      </c>
      <c r="AJ19" s="16">
        <v>93.885429999999999</v>
      </c>
      <c r="AK19" s="16">
        <v>93.972549999999998</v>
      </c>
      <c r="AL19" s="16">
        <v>93.231669999999994</v>
      </c>
      <c r="AM19" s="16">
        <v>89.544719999999998</v>
      </c>
      <c r="AN19" s="16">
        <v>88.523979999999995</v>
      </c>
      <c r="AO19" s="16">
        <v>88.790360000000007</v>
      </c>
      <c r="AP19" s="16">
        <v>89.532939999999996</v>
      </c>
      <c r="AQ19" s="16">
        <v>89.122889999999998</v>
      </c>
      <c r="AR19" s="16">
        <v>91.785730000000001</v>
      </c>
      <c r="AS19" s="16">
        <v>91.485209999999995</v>
      </c>
      <c r="AT19" s="16">
        <v>90.295230000000004</v>
      </c>
      <c r="AU19" s="16">
        <v>90.670180000000002</v>
      </c>
    </row>
    <row r="20" spans="1:47" ht="15.75" x14ac:dyDescent="0.25">
      <c r="A20" s="5" t="s">
        <v>22</v>
      </c>
      <c r="B20" s="14">
        <f>'[1]TTR calc'!C22/1000</f>
        <v>107.65568100000002</v>
      </c>
      <c r="C20" s="14">
        <f>'[1]TTR calc'!D22/1000</f>
        <v>116.23765199999998</v>
      </c>
      <c r="D20" s="14">
        <v>120.336</v>
      </c>
      <c r="E20" s="14">
        <v>127.083</v>
      </c>
      <c r="F20" s="14">
        <v>141.34989999999999</v>
      </c>
      <c r="G20" s="14">
        <v>148.04320000000001</v>
      </c>
      <c r="H20" s="14">
        <v>155.53120000000001</v>
      </c>
      <c r="I20" s="14">
        <v>168.14449999999999</v>
      </c>
      <c r="J20" s="14">
        <v>166.97559999999999</v>
      </c>
      <c r="K20" s="14">
        <v>164.1183</v>
      </c>
      <c r="L20" s="14">
        <v>169.124</v>
      </c>
      <c r="M20" s="14">
        <v>180.2732</v>
      </c>
      <c r="N20" s="14">
        <v>194.15809999999999</v>
      </c>
      <c r="O20" s="14">
        <v>199.23689999999999</v>
      </c>
      <c r="P20" s="14"/>
      <c r="Q20" s="5" t="s">
        <v>22</v>
      </c>
      <c r="R20" s="15">
        <f>'[1]TTR calc'!AG22</f>
        <v>36754.256901600413</v>
      </c>
      <c r="S20" s="15">
        <f>'[1]TTR calc'!AH22</f>
        <v>39644.533060572699</v>
      </c>
      <c r="T20" s="15">
        <v>41011.050000000003</v>
      </c>
      <c r="U20" s="15">
        <v>43196.15</v>
      </c>
      <c r="V20" s="15">
        <v>47856.26</v>
      </c>
      <c r="W20" s="15">
        <v>49939.43</v>
      </c>
      <c r="X20" s="15">
        <v>52145.4</v>
      </c>
      <c r="Y20" s="15">
        <v>56062.89</v>
      </c>
      <c r="Z20" s="15">
        <v>55349.8</v>
      </c>
      <c r="AA20" s="15">
        <v>54113.18</v>
      </c>
      <c r="AB20" s="15">
        <v>55444.78</v>
      </c>
      <c r="AC20" s="15">
        <v>58833.93</v>
      </c>
      <c r="AD20" s="15">
        <v>63140.04</v>
      </c>
      <c r="AE20" s="15">
        <v>64469.279999999999</v>
      </c>
      <c r="AF20" s="16"/>
      <c r="AG20" s="5" t="s">
        <v>22</v>
      </c>
      <c r="AH20" s="16">
        <f>'[1]TTR calc'!AV22</f>
        <v>91.079501619973641</v>
      </c>
      <c r="AI20" s="16">
        <f>'[1]TTR calc'!AW22</f>
        <v>86.527293230128109</v>
      </c>
      <c r="AJ20" s="16">
        <v>88.544089999999997</v>
      </c>
      <c r="AK20" s="16">
        <v>89.624629999999996</v>
      </c>
      <c r="AL20" s="16">
        <v>92.962569999999999</v>
      </c>
      <c r="AM20" s="16">
        <v>90.589860000000002</v>
      </c>
      <c r="AN20" s="16">
        <v>88.902199999999993</v>
      </c>
      <c r="AO20" s="16">
        <v>91.113460000000003</v>
      </c>
      <c r="AP20" s="16">
        <v>91.658330000000007</v>
      </c>
      <c r="AQ20" s="16">
        <v>94.990700000000004</v>
      </c>
      <c r="AR20" s="16">
        <v>94.59581</v>
      </c>
      <c r="AS20" s="16">
        <v>96.166060000000002</v>
      </c>
      <c r="AT20" s="16">
        <v>97.877139999999997</v>
      </c>
      <c r="AU20" s="16">
        <v>98.767169999999993</v>
      </c>
    </row>
    <row r="21" spans="1:47" ht="15.75" x14ac:dyDescent="0.25">
      <c r="A21" s="5" t="s">
        <v>23</v>
      </c>
      <c r="B21" s="14">
        <f>'[1]TTR calc'!C23/1000</f>
        <v>99.177813000000015</v>
      </c>
      <c r="C21" s="14">
        <f>'[1]TTR calc'!D23/1000</f>
        <v>110.24578699999999</v>
      </c>
      <c r="D21" s="14">
        <v>112.4969</v>
      </c>
      <c r="E21" s="14">
        <v>117.7518</v>
      </c>
      <c r="F21" s="14">
        <v>123.033</v>
      </c>
      <c r="G21" s="14">
        <v>131.35230000000001</v>
      </c>
      <c r="H21" s="14">
        <v>142.71459999999999</v>
      </c>
      <c r="I21" s="14">
        <v>155.60210000000001</v>
      </c>
      <c r="J21" s="14">
        <v>158.8835</v>
      </c>
      <c r="K21" s="14">
        <v>149.9126</v>
      </c>
      <c r="L21" s="14">
        <v>156.5044</v>
      </c>
      <c r="M21" s="14">
        <v>168.2997</v>
      </c>
      <c r="N21" s="14">
        <v>176.25460000000001</v>
      </c>
      <c r="O21" s="14">
        <v>176.26730000000001</v>
      </c>
      <c r="P21" s="14"/>
      <c r="Q21" s="5" t="s">
        <v>23</v>
      </c>
      <c r="R21" s="15">
        <f>'[1]TTR calc'!AG23</f>
        <v>36818.692710829535</v>
      </c>
      <c r="S21" s="15">
        <f>'[1]TTR calc'!AH23</f>
        <v>40799.103458637939</v>
      </c>
      <c r="T21" s="15">
        <v>41457.699999999997</v>
      </c>
      <c r="U21" s="15">
        <v>43243.360000000001</v>
      </c>
      <c r="V21" s="15">
        <v>44994.97</v>
      </c>
      <c r="W21" s="15">
        <v>47846.28</v>
      </c>
      <c r="X21" s="15">
        <v>51653.35</v>
      </c>
      <c r="Y21" s="15">
        <v>55895.88</v>
      </c>
      <c r="Z21" s="15">
        <v>56580.92</v>
      </c>
      <c r="AA21" s="15">
        <v>52922.07</v>
      </c>
      <c r="AB21" s="15">
        <v>54742.69</v>
      </c>
      <c r="AC21" s="15">
        <v>58650.25</v>
      </c>
      <c r="AD21" s="15">
        <v>61085.01</v>
      </c>
      <c r="AE21" s="15">
        <v>60908.73</v>
      </c>
      <c r="AF21" s="16"/>
      <c r="AG21" s="5" t="s">
        <v>23</v>
      </c>
      <c r="AH21" s="16">
        <f>'[1]TTR calc'!AV23</f>
        <v>91.239177855757163</v>
      </c>
      <c r="AI21" s="16">
        <f>'[1]TTR calc'!AW23</f>
        <v>89.04723340032956</v>
      </c>
      <c r="AJ21" s="16">
        <v>89.508439999999993</v>
      </c>
      <c r="AK21" s="16">
        <v>89.722579999999994</v>
      </c>
      <c r="AL21" s="16">
        <v>87.404420000000002</v>
      </c>
      <c r="AM21" s="16">
        <v>86.792879999999997</v>
      </c>
      <c r="AN21" s="16">
        <v>88.063310000000001</v>
      </c>
      <c r="AO21" s="16">
        <v>90.842010000000002</v>
      </c>
      <c r="AP21" s="16">
        <v>93.697059999999993</v>
      </c>
      <c r="AQ21" s="16">
        <v>92.899820000000005</v>
      </c>
      <c r="AR21" s="16">
        <v>93.397959999999998</v>
      </c>
      <c r="AS21" s="16">
        <v>95.865830000000003</v>
      </c>
      <c r="AT21" s="16">
        <v>94.691509999999994</v>
      </c>
      <c r="AU21" s="16">
        <v>93.312399999999997</v>
      </c>
    </row>
    <row r="22" spans="1:47" ht="15.75" x14ac:dyDescent="0.25">
      <c r="A22" s="5" t="s">
        <v>24</v>
      </c>
      <c r="B22" s="14">
        <f>'[1]TTR calc'!C24/1000</f>
        <v>126.235124</v>
      </c>
      <c r="C22" s="14">
        <f>'[1]TTR calc'!D24/1000</f>
        <v>146.68421600000002</v>
      </c>
      <c r="D22" s="14">
        <v>150.70660000000001</v>
      </c>
      <c r="E22" s="14">
        <v>156.9255</v>
      </c>
      <c r="F22" s="14">
        <v>166.50229999999999</v>
      </c>
      <c r="G22" s="14">
        <v>177.98079999999999</v>
      </c>
      <c r="H22" s="14">
        <v>189.9228</v>
      </c>
      <c r="I22" s="14">
        <v>196.90889999999999</v>
      </c>
      <c r="J22" s="14">
        <v>199.56620000000001</v>
      </c>
      <c r="K22" s="14">
        <v>191.82320000000001</v>
      </c>
      <c r="L22" s="14">
        <v>202.22749999999999</v>
      </c>
      <c r="M22" s="14">
        <v>212.03270000000001</v>
      </c>
      <c r="N22" s="14">
        <v>222.52719999999999</v>
      </c>
      <c r="O22" s="14">
        <v>225.39529999999999</v>
      </c>
      <c r="P22" s="14"/>
      <c r="Q22" s="5" t="s">
        <v>24</v>
      </c>
      <c r="R22" s="15">
        <f>'[1]TTR calc'!AG24</f>
        <v>31176.702714063471</v>
      </c>
      <c r="S22" s="15">
        <f>'[1]TTR calc'!AH24</f>
        <v>36056.896875519284</v>
      </c>
      <c r="T22" s="15">
        <v>36848.699999999997</v>
      </c>
      <c r="U22" s="15">
        <v>38114.9</v>
      </c>
      <c r="V22" s="15">
        <v>40158.76</v>
      </c>
      <c r="W22" s="15">
        <v>42551.22</v>
      </c>
      <c r="X22" s="15">
        <v>45013.52</v>
      </c>
      <c r="Y22" s="15">
        <v>46258.89</v>
      </c>
      <c r="Z22" s="15">
        <v>46520.25</v>
      </c>
      <c r="AA22" s="15">
        <v>44433.63</v>
      </c>
      <c r="AB22" s="15">
        <v>46513.69</v>
      </c>
      <c r="AC22" s="15">
        <v>48554.87</v>
      </c>
      <c r="AD22" s="15">
        <v>50808.44</v>
      </c>
      <c r="AE22" s="15">
        <v>51281.04</v>
      </c>
      <c r="AF22" s="16"/>
      <c r="AG22" s="5" t="s">
        <v>24</v>
      </c>
      <c r="AH22" s="16">
        <f>'[1]TTR calc'!AV24</f>
        <v>77.257950091417456</v>
      </c>
      <c r="AI22" s="16">
        <f>'[1]TTR calc'!AW24</f>
        <v>78.696996737221184</v>
      </c>
      <c r="AJ22" s="16">
        <v>79.557450000000003</v>
      </c>
      <c r="AK22" s="16">
        <v>79.081900000000005</v>
      </c>
      <c r="AL22" s="16">
        <v>78.009900000000002</v>
      </c>
      <c r="AM22" s="16">
        <v>77.18768</v>
      </c>
      <c r="AN22" s="16">
        <v>76.743120000000005</v>
      </c>
      <c r="AO22" s="16">
        <v>75.179969999999997</v>
      </c>
      <c r="AP22" s="16">
        <v>77.036760000000001</v>
      </c>
      <c r="AQ22" s="16">
        <v>77.999120000000005</v>
      </c>
      <c r="AR22" s="16">
        <v>79.358239999999995</v>
      </c>
      <c r="AS22" s="16">
        <v>79.364590000000007</v>
      </c>
      <c r="AT22" s="16">
        <v>78.761189999999999</v>
      </c>
      <c r="AU22" s="16">
        <v>78.562740000000005</v>
      </c>
    </row>
    <row r="23" spans="1:47" ht="15.75" x14ac:dyDescent="0.25">
      <c r="A23" s="5" t="s">
        <v>25</v>
      </c>
      <c r="B23" s="14">
        <f>'[1]TTR calc'!C25/1000</f>
        <v>143.59769799999998</v>
      </c>
      <c r="C23" s="14">
        <f>'[1]TTR calc'!D25/1000</f>
        <v>165.095767</v>
      </c>
      <c r="D23" s="14">
        <v>167.93119999999999</v>
      </c>
      <c r="E23" s="14">
        <v>183.34119999999999</v>
      </c>
      <c r="F23" s="14">
        <v>200.66239999999999</v>
      </c>
      <c r="G23" s="14">
        <v>232.7696</v>
      </c>
      <c r="H23" s="14">
        <v>247.21129999999999</v>
      </c>
      <c r="I23" s="14">
        <v>248.81710000000001</v>
      </c>
      <c r="J23" s="14">
        <v>262.55279999999999</v>
      </c>
      <c r="K23" s="14">
        <v>251.5471</v>
      </c>
      <c r="L23" s="14">
        <v>274.108</v>
      </c>
      <c r="M23" s="14">
        <v>284.18380000000002</v>
      </c>
      <c r="N23" s="14">
        <v>299.89280000000002</v>
      </c>
      <c r="O23" s="14">
        <v>294.73419999999999</v>
      </c>
      <c r="P23" s="14"/>
      <c r="Q23" s="5" t="s">
        <v>25</v>
      </c>
      <c r="R23" s="15">
        <f>'[1]TTR calc'!AG25</f>
        <v>32111.223343176309</v>
      </c>
      <c r="S23" s="15">
        <f>'[1]TTR calc'!AH25</f>
        <v>36869.221896546907</v>
      </c>
      <c r="T23" s="15">
        <v>37340.71</v>
      </c>
      <c r="U23" s="15">
        <v>40552.86</v>
      </c>
      <c r="V23" s="15">
        <v>44079.94</v>
      </c>
      <c r="W23" s="15">
        <v>50860.51</v>
      </c>
      <c r="X23" s="15">
        <v>57455.38</v>
      </c>
      <c r="Y23" s="15">
        <v>56864.94</v>
      </c>
      <c r="Z23" s="15">
        <v>59192.36</v>
      </c>
      <c r="AA23" s="15">
        <v>56003.3</v>
      </c>
      <c r="AB23" s="15">
        <v>60304.59</v>
      </c>
      <c r="AC23" s="15">
        <v>62114</v>
      </c>
      <c r="AD23" s="15">
        <v>65163.86</v>
      </c>
      <c r="AE23" s="15">
        <v>63719.839999999997</v>
      </c>
      <c r="AF23" s="16"/>
      <c r="AG23" s="5" t="s">
        <v>25</v>
      </c>
      <c r="AH23" s="16">
        <f>'[1]TTR calc'!AV25</f>
        <v>79.573754581249915</v>
      </c>
      <c r="AI23" s="16">
        <f>'[1]TTR calc'!AW25</f>
        <v>80.469959611704638</v>
      </c>
      <c r="AJ23" s="16">
        <v>80.619739999999993</v>
      </c>
      <c r="AK23" s="16">
        <v>84.140259999999998</v>
      </c>
      <c r="AL23" s="16">
        <v>85.626930000000002</v>
      </c>
      <c r="AM23" s="16">
        <v>92.260689999999997</v>
      </c>
      <c r="AN23" s="16">
        <v>97.955150000000003</v>
      </c>
      <c r="AO23" s="16">
        <v>92.416929999999994</v>
      </c>
      <c r="AP23" s="16">
        <v>98.021559999999994</v>
      </c>
      <c r="AQ23" s="16">
        <v>98.308629999999994</v>
      </c>
      <c r="AR23" s="16">
        <v>102.8873</v>
      </c>
      <c r="AS23" s="16">
        <v>101.5275</v>
      </c>
      <c r="AT23" s="16">
        <v>101.01439999999999</v>
      </c>
      <c r="AU23" s="16">
        <v>97.619020000000006</v>
      </c>
    </row>
    <row r="24" spans="1:47" ht="15.75" x14ac:dyDescent="0.25">
      <c r="A24" s="17" t="s">
        <v>26</v>
      </c>
      <c r="B24" s="18">
        <f>'[1]TTR calc'!C26/1000</f>
        <v>44.561676999999996</v>
      </c>
      <c r="C24" s="18">
        <f>'[1]TTR calc'!D26/1000</f>
        <v>47.278407000000001</v>
      </c>
      <c r="D24" s="18">
        <v>48.950749999999999</v>
      </c>
      <c r="E24" s="18">
        <v>51.328560000000003</v>
      </c>
      <c r="F24" s="18">
        <v>54.892789999999998</v>
      </c>
      <c r="G24" s="18">
        <v>56.968429999999998</v>
      </c>
      <c r="H24" s="18">
        <v>60.501399999999997</v>
      </c>
      <c r="I24" s="18">
        <v>62.75909</v>
      </c>
      <c r="J24" s="18">
        <v>62.396659999999997</v>
      </c>
      <c r="K24" s="18">
        <v>61.428350000000002</v>
      </c>
      <c r="L24" s="18">
        <v>62.696210000000001</v>
      </c>
      <c r="M24" s="18">
        <v>63.940620000000003</v>
      </c>
      <c r="N24" s="18">
        <v>66.310299999999998</v>
      </c>
      <c r="O24" s="18">
        <v>67.261920000000003</v>
      </c>
      <c r="P24" s="14"/>
      <c r="Q24" s="17" t="s">
        <v>26</v>
      </c>
      <c r="R24" s="19">
        <f>'[1]TTR calc'!AG26</f>
        <v>34893.629333350036</v>
      </c>
      <c r="S24" s="19">
        <f>'[1]TTR calc'!AH26</f>
        <v>36772.731727349943</v>
      </c>
      <c r="T24" s="19">
        <v>37771.81</v>
      </c>
      <c r="U24" s="19">
        <v>39286.68</v>
      </c>
      <c r="V24" s="19">
        <v>41785.25</v>
      </c>
      <c r="W24" s="19">
        <v>43197.599999999999</v>
      </c>
      <c r="X24" s="19">
        <v>45709.08</v>
      </c>
      <c r="Y24" s="19">
        <v>47292.54</v>
      </c>
      <c r="Z24" s="19">
        <v>46896.83</v>
      </c>
      <c r="AA24" s="19">
        <v>46200.97</v>
      </c>
      <c r="AB24" s="19">
        <v>47233.55</v>
      </c>
      <c r="AC24" s="19">
        <v>48153.72</v>
      </c>
      <c r="AD24" s="19">
        <v>49913.62</v>
      </c>
      <c r="AE24" s="19">
        <v>50637.52</v>
      </c>
      <c r="AF24" s="21"/>
      <c r="AG24" s="17" t="s">
        <v>26</v>
      </c>
      <c r="AH24" s="20">
        <f>'[1]TTR calc'!AV26</f>
        <v>86.468742325606058</v>
      </c>
      <c r="AI24" s="20">
        <f>'[1]TTR calc'!AW26</f>
        <v>80.259362272818748</v>
      </c>
      <c r="AJ24" s="20">
        <v>81.550479999999993</v>
      </c>
      <c r="AK24" s="20">
        <v>81.513149999999996</v>
      </c>
      <c r="AL24" s="20">
        <v>81.169420000000002</v>
      </c>
      <c r="AM24" s="20">
        <v>78.360209999999995</v>
      </c>
      <c r="AN24" s="20">
        <v>77.928979999999996</v>
      </c>
      <c r="AO24" s="20">
        <v>76.859859999999998</v>
      </c>
      <c r="AP24" s="20">
        <v>77.66037</v>
      </c>
      <c r="AQ24" s="20">
        <v>81.10154</v>
      </c>
      <c r="AR24" s="20">
        <v>80.586420000000004</v>
      </c>
      <c r="AS24" s="20">
        <v>78.708889999999997</v>
      </c>
      <c r="AT24" s="20">
        <v>77.374080000000006</v>
      </c>
      <c r="AU24" s="20">
        <v>77.57687</v>
      </c>
    </row>
    <row r="25" spans="1:47" ht="15.75" x14ac:dyDescent="0.25">
      <c r="A25" s="5" t="s">
        <v>27</v>
      </c>
      <c r="B25" s="14">
        <f>'[1]TTR calc'!C27/1000</f>
        <v>216.338244</v>
      </c>
      <c r="C25" s="14">
        <f>'[1]TTR calc'!D27/1000</f>
        <v>290.81386600000002</v>
      </c>
      <c r="D25" s="14">
        <v>303.54899999999998</v>
      </c>
      <c r="E25" s="14">
        <v>319.44549999999998</v>
      </c>
      <c r="F25" s="14">
        <v>347.60809999999998</v>
      </c>
      <c r="G25" s="14">
        <v>373.3075</v>
      </c>
      <c r="H25" s="14">
        <v>396.58629999999999</v>
      </c>
      <c r="I25" s="14">
        <v>418.40660000000003</v>
      </c>
      <c r="J25" s="14">
        <v>416.27780000000001</v>
      </c>
      <c r="K25" s="14">
        <v>413.7165</v>
      </c>
      <c r="L25" s="14">
        <v>426.53739999999999</v>
      </c>
      <c r="M25" s="14">
        <v>445.38490000000002</v>
      </c>
      <c r="N25" s="14">
        <v>460.34379999999999</v>
      </c>
      <c r="O25" s="14">
        <v>465.53699999999998</v>
      </c>
      <c r="P25" s="14"/>
      <c r="Q25" s="5" t="s">
        <v>27</v>
      </c>
      <c r="R25" s="15">
        <f>'[1]TTR calc'!AG27</f>
        <v>40733.7335818223</v>
      </c>
      <c r="S25" s="15">
        <f>'[1]TTR calc'!AH27</f>
        <v>54108.015884075947</v>
      </c>
      <c r="T25" s="15">
        <v>55795.45</v>
      </c>
      <c r="U25" s="15">
        <v>58120.43</v>
      </c>
      <c r="V25" s="15">
        <v>62666.7</v>
      </c>
      <c r="W25" s="15">
        <v>66752.899999999994</v>
      </c>
      <c r="X25" s="15">
        <v>70474.58</v>
      </c>
      <c r="Y25" s="15">
        <v>74009.62</v>
      </c>
      <c r="Z25" s="15">
        <v>73224.34</v>
      </c>
      <c r="AA25" s="15">
        <v>72196.95</v>
      </c>
      <c r="AB25" s="15">
        <v>73703.69</v>
      </c>
      <c r="AC25" s="15">
        <v>76261.39</v>
      </c>
      <c r="AD25" s="15">
        <v>78225</v>
      </c>
      <c r="AE25" s="15">
        <v>78521.09</v>
      </c>
      <c r="AF25" s="16"/>
      <c r="AG25" s="5" t="s">
        <v>27</v>
      </c>
      <c r="AH25" s="16">
        <f>'[1]TTR calc'!AV27</f>
        <v>100.94091042802751</v>
      </c>
      <c r="AI25" s="16">
        <f>'[1]TTR calc'!AW27</f>
        <v>118.09497539921929</v>
      </c>
      <c r="AJ25" s="16">
        <v>120.4641</v>
      </c>
      <c r="AK25" s="16">
        <v>120.59</v>
      </c>
      <c r="AL25" s="16">
        <v>121.7324</v>
      </c>
      <c r="AM25" s="16">
        <v>121.0894</v>
      </c>
      <c r="AN25" s="16">
        <v>120.1515</v>
      </c>
      <c r="AO25" s="16">
        <v>120.2805</v>
      </c>
      <c r="AP25" s="16">
        <v>121.25830000000001</v>
      </c>
      <c r="AQ25" s="16">
        <v>126.7351</v>
      </c>
      <c r="AR25" s="16">
        <v>125.7478</v>
      </c>
      <c r="AS25" s="16">
        <v>124.65179999999999</v>
      </c>
      <c r="AT25" s="16">
        <v>121.2612</v>
      </c>
      <c r="AU25" s="16">
        <v>120.2946</v>
      </c>
    </row>
    <row r="26" spans="1:47" ht="15.75" x14ac:dyDescent="0.25">
      <c r="A26" s="5" t="s">
        <v>28</v>
      </c>
      <c r="B26" s="14">
        <f>'[1]TTR calc'!C28/1000</f>
        <v>335.43639900000005</v>
      </c>
      <c r="C26" s="14">
        <f>'[1]TTR calc'!D28/1000</f>
        <v>393.31710700000002</v>
      </c>
      <c r="D26" s="14">
        <v>392.4905</v>
      </c>
      <c r="E26" s="14">
        <v>409.113</v>
      </c>
      <c r="F26" s="14">
        <v>430.95760000000001</v>
      </c>
      <c r="G26" s="14">
        <v>456.58179999999999</v>
      </c>
      <c r="H26" s="14">
        <v>487.56939999999997</v>
      </c>
      <c r="I26" s="14">
        <v>519.35829999999999</v>
      </c>
      <c r="J26" s="14">
        <v>511.09519999999998</v>
      </c>
      <c r="K26" s="14">
        <v>490.76510000000002</v>
      </c>
      <c r="L26" s="14">
        <v>515.19979999999998</v>
      </c>
      <c r="M26" s="14">
        <v>543.0335</v>
      </c>
      <c r="N26" s="14">
        <v>575.149</v>
      </c>
      <c r="O26" s="14">
        <v>582.53729999999996</v>
      </c>
      <c r="P26" s="14"/>
      <c r="Q26" s="5" t="s">
        <v>28</v>
      </c>
      <c r="R26" s="15">
        <f>'[1]TTR calc'!AG28</f>
        <v>52732.418617900294</v>
      </c>
      <c r="S26" s="15">
        <f>'[1]TTR calc'!AH28</f>
        <v>61478.525811260857</v>
      </c>
      <c r="T26" s="15">
        <v>61162.21</v>
      </c>
      <c r="U26" s="15">
        <v>63699.31</v>
      </c>
      <c r="V26" s="15">
        <v>67208.160000000003</v>
      </c>
      <c r="W26" s="15">
        <v>71304.259999999995</v>
      </c>
      <c r="X26" s="15">
        <v>76062.880000000005</v>
      </c>
      <c r="Y26" s="15">
        <v>80751.539999999994</v>
      </c>
      <c r="Z26" s="15">
        <v>79007.23</v>
      </c>
      <c r="AA26" s="15">
        <v>75298.28</v>
      </c>
      <c r="AB26" s="15">
        <v>78497.509999999995</v>
      </c>
      <c r="AC26" s="15">
        <v>82199.53</v>
      </c>
      <c r="AD26" s="15">
        <v>86549.71</v>
      </c>
      <c r="AE26" s="15">
        <v>87039.09</v>
      </c>
      <c r="AF26" s="16"/>
      <c r="AG26" s="5" t="s">
        <v>28</v>
      </c>
      <c r="AH26" s="16">
        <f>'[1]TTR calc'!AV28</f>
        <v>130.67445275230267</v>
      </c>
      <c r="AI26" s="16">
        <f>'[1]TTR calc'!AW28</f>
        <v>134.18168961907614</v>
      </c>
      <c r="AJ26" s="16">
        <v>132.05109999999999</v>
      </c>
      <c r="AK26" s="16">
        <v>132.1652</v>
      </c>
      <c r="AL26" s="16">
        <v>130.55439999999999</v>
      </c>
      <c r="AM26" s="16">
        <v>129.34549999999999</v>
      </c>
      <c r="AN26" s="16">
        <v>129.6789</v>
      </c>
      <c r="AO26" s="16">
        <v>131.23750000000001</v>
      </c>
      <c r="AP26" s="16">
        <v>130.83459999999999</v>
      </c>
      <c r="AQ26" s="16">
        <v>132.17920000000001</v>
      </c>
      <c r="AR26" s="16">
        <v>133.92670000000001</v>
      </c>
      <c r="AS26" s="16">
        <v>134.3579</v>
      </c>
      <c r="AT26" s="16">
        <v>134.16589999999999</v>
      </c>
      <c r="AU26" s="16">
        <v>133.3442</v>
      </c>
    </row>
    <row r="27" spans="1:47" ht="15.75" x14ac:dyDescent="0.25">
      <c r="A27" s="5" t="s">
        <v>29</v>
      </c>
      <c r="B27" s="14">
        <f>'[1]TTR calc'!C29/1000</f>
        <v>383.07803299999995</v>
      </c>
      <c r="C27" s="14">
        <f>'[1]TTR calc'!D29/1000</f>
        <v>436.82039100000009</v>
      </c>
      <c r="D27" s="14">
        <v>449.74599999999998</v>
      </c>
      <c r="E27" s="14">
        <v>465.56639999999999</v>
      </c>
      <c r="F27" s="14">
        <v>478.17540000000002</v>
      </c>
      <c r="G27" s="14">
        <v>497.55869999999999</v>
      </c>
      <c r="H27" s="14">
        <v>505.01060000000001</v>
      </c>
      <c r="I27" s="14">
        <v>518.62459999999999</v>
      </c>
      <c r="J27" s="14">
        <v>495.16739999999999</v>
      </c>
      <c r="K27" s="14">
        <v>458.86720000000003</v>
      </c>
      <c r="L27" s="14">
        <v>481.55040000000002</v>
      </c>
      <c r="M27" s="14">
        <v>506.9674</v>
      </c>
      <c r="N27" s="14">
        <v>534.70429999999999</v>
      </c>
      <c r="O27" s="14">
        <v>551.01859999999999</v>
      </c>
      <c r="P27" s="14"/>
      <c r="Q27" s="5" t="s">
        <v>29</v>
      </c>
      <c r="R27" s="15">
        <f>'[1]TTR calc'!AG29</f>
        <v>38490.827183256384</v>
      </c>
      <c r="S27" s="15">
        <f>'[1]TTR calc'!AH29</f>
        <v>43720.863226545174</v>
      </c>
      <c r="T27" s="15">
        <v>44904.05</v>
      </c>
      <c r="U27" s="15">
        <v>46365.84</v>
      </c>
      <c r="V27" s="15">
        <v>47554.49</v>
      </c>
      <c r="W27" s="15">
        <v>49502.73</v>
      </c>
      <c r="X27" s="15">
        <v>50319.5</v>
      </c>
      <c r="Y27" s="15">
        <v>51855.8</v>
      </c>
      <c r="Z27" s="15">
        <v>49781.14</v>
      </c>
      <c r="AA27" s="15">
        <v>46342.77</v>
      </c>
      <c r="AB27" s="15">
        <v>48758.92</v>
      </c>
      <c r="AC27" s="15">
        <v>51340.61</v>
      </c>
      <c r="AD27" s="15">
        <v>54106.080000000002</v>
      </c>
      <c r="AE27" s="15">
        <v>55683.07</v>
      </c>
      <c r="AF27" s="16"/>
      <c r="AG27" s="5" t="s">
        <v>29</v>
      </c>
      <c r="AH27" s="16">
        <f>'[1]TTR calc'!AV29</f>
        <v>95.382838678446333</v>
      </c>
      <c r="AI27" s="16">
        <f>'[1]TTR calc'!AW29</f>
        <v>95.424202547612254</v>
      </c>
      <c r="AJ27" s="16">
        <v>96.949209999999994</v>
      </c>
      <c r="AK27" s="16">
        <v>96.201189999999997</v>
      </c>
      <c r="AL27" s="16">
        <v>92.376379999999997</v>
      </c>
      <c r="AM27" s="16">
        <v>89.79768</v>
      </c>
      <c r="AN27" s="16">
        <v>85.789249999999996</v>
      </c>
      <c r="AO27" s="16">
        <v>84.276079999999993</v>
      </c>
      <c r="AP27" s="16">
        <v>82.436729999999997</v>
      </c>
      <c r="AQ27" s="16">
        <v>81.350459999999998</v>
      </c>
      <c r="AR27" s="16">
        <v>83.188879999999997</v>
      </c>
      <c r="AS27" s="16">
        <v>83.91798</v>
      </c>
      <c r="AT27" s="16">
        <v>83.873059999999995</v>
      </c>
      <c r="AU27" s="16">
        <v>85.306659999999994</v>
      </c>
    </row>
    <row r="28" spans="1:47" ht="15.75" x14ac:dyDescent="0.25">
      <c r="A28" s="5" t="s">
        <v>30</v>
      </c>
      <c r="B28" s="14">
        <f>'[1]TTR calc'!C30/1000</f>
        <v>214.230921</v>
      </c>
      <c r="C28" s="14">
        <f>'[1]TTR calc'!D30/1000</f>
        <v>253.39824200000004</v>
      </c>
      <c r="D28" s="14">
        <v>260.75110000000001</v>
      </c>
      <c r="E28" s="14">
        <v>276.43490000000003</v>
      </c>
      <c r="F28" s="14">
        <v>295.17469999999997</v>
      </c>
      <c r="G28" s="14">
        <v>312.79509999999999</v>
      </c>
      <c r="H28" s="14">
        <v>325.97730000000001</v>
      </c>
      <c r="I28" s="14">
        <v>341.71170000000001</v>
      </c>
      <c r="J28" s="14">
        <v>343.82889999999998</v>
      </c>
      <c r="K28" s="14">
        <v>327.40199999999999</v>
      </c>
      <c r="L28" s="14">
        <v>344.0813</v>
      </c>
      <c r="M28" s="14">
        <v>364.1053</v>
      </c>
      <c r="N28" s="14">
        <v>384.09989999999999</v>
      </c>
      <c r="O28" s="14">
        <v>391.77019999999999</v>
      </c>
      <c r="P28" s="14"/>
      <c r="Q28" s="5" t="s">
        <v>30</v>
      </c>
      <c r="R28" s="15">
        <f>'[1]TTR calc'!AG30</f>
        <v>43422.029790266606</v>
      </c>
      <c r="S28" s="15">
        <f>'[1]TTR calc'!AH30</f>
        <v>50854.629007488977</v>
      </c>
      <c r="T28" s="15">
        <v>51953.48</v>
      </c>
      <c r="U28" s="15">
        <v>54700.9</v>
      </c>
      <c r="V28" s="15">
        <v>58017.17</v>
      </c>
      <c r="W28" s="15">
        <v>61097.599999999999</v>
      </c>
      <c r="X28" s="15">
        <v>63130.39</v>
      </c>
      <c r="Y28" s="15">
        <v>65622.89</v>
      </c>
      <c r="Z28" s="15">
        <v>65528.44</v>
      </c>
      <c r="AA28" s="15">
        <v>61993.83</v>
      </c>
      <c r="AB28" s="15">
        <v>64794.63</v>
      </c>
      <c r="AC28" s="15">
        <v>68093.87</v>
      </c>
      <c r="AD28" s="15">
        <v>71398.73</v>
      </c>
      <c r="AE28" s="15">
        <v>72277.25</v>
      </c>
      <c r="AF28" s="16"/>
      <c r="AG28" s="5" t="s">
        <v>30</v>
      </c>
      <c r="AH28" s="16">
        <f>'[1]TTR calc'!AV30</f>
        <v>107.60268785227221</v>
      </c>
      <c r="AI28" s="16">
        <f>'[1]TTR calc'!AW30</f>
        <v>110.99420415715728</v>
      </c>
      <c r="AJ28" s="16">
        <v>112.1691</v>
      </c>
      <c r="AK28" s="16">
        <v>113.495</v>
      </c>
      <c r="AL28" s="16">
        <v>112.70050000000001</v>
      </c>
      <c r="AM28" s="16">
        <v>110.83069999999999</v>
      </c>
      <c r="AN28" s="16">
        <v>107.63039999999999</v>
      </c>
      <c r="AO28" s="16">
        <v>106.6504</v>
      </c>
      <c r="AP28" s="16">
        <v>108.514</v>
      </c>
      <c r="AQ28" s="16">
        <v>108.8244</v>
      </c>
      <c r="AR28" s="16">
        <v>110.5478</v>
      </c>
      <c r="AS28" s="16">
        <v>111.3017</v>
      </c>
      <c r="AT28" s="16">
        <v>110.6794</v>
      </c>
      <c r="AU28" s="16">
        <v>110.729</v>
      </c>
    </row>
    <row r="29" spans="1:47" ht="15.75" x14ac:dyDescent="0.25">
      <c r="A29" s="5" t="s">
        <v>31</v>
      </c>
      <c r="B29" s="14">
        <f>'[1]TTR calc'!C31/1000</f>
        <v>74.704251999999997</v>
      </c>
      <c r="C29" s="14">
        <f>'[1]TTR calc'!D31/1000</f>
        <v>85.585900000000009</v>
      </c>
      <c r="D29" s="14">
        <v>87.475040000000007</v>
      </c>
      <c r="E29" s="14">
        <v>92.634100000000004</v>
      </c>
      <c r="F29" s="14">
        <v>98.075559999999996</v>
      </c>
      <c r="G29" s="14">
        <v>104.8831</v>
      </c>
      <c r="H29" s="14">
        <v>113.3192</v>
      </c>
      <c r="I29" s="14">
        <v>119.729</v>
      </c>
      <c r="J29" s="14">
        <v>122.965</v>
      </c>
      <c r="K29" s="14">
        <v>117.7662</v>
      </c>
      <c r="L29" s="14">
        <v>120.8437</v>
      </c>
      <c r="M29" s="14">
        <v>124.9183</v>
      </c>
      <c r="N29" s="14">
        <v>133.23150000000001</v>
      </c>
      <c r="O29" s="14">
        <v>132.86869999999999</v>
      </c>
      <c r="P29" s="14"/>
      <c r="Q29" s="5" t="s">
        <v>31</v>
      </c>
      <c r="R29" s="15">
        <f>'[1]TTR calc'!AG31</f>
        <v>26227.174791888501</v>
      </c>
      <c r="S29" s="15">
        <f>'[1]TTR calc'!AH31</f>
        <v>29998.626004821606</v>
      </c>
      <c r="T29" s="15">
        <v>30599.79</v>
      </c>
      <c r="U29" s="15">
        <v>32295.69</v>
      </c>
      <c r="V29" s="15">
        <v>33947.81</v>
      </c>
      <c r="W29" s="15">
        <v>36092.629999999997</v>
      </c>
      <c r="X29" s="15">
        <v>39008.61</v>
      </c>
      <c r="Y29" s="15">
        <v>40886.15</v>
      </c>
      <c r="Z29" s="15">
        <v>41714.089999999997</v>
      </c>
      <c r="AA29" s="15">
        <v>39802.379999999997</v>
      </c>
      <c r="AB29" s="15">
        <v>40687.47</v>
      </c>
      <c r="AC29" s="15">
        <v>41948.639999999999</v>
      </c>
      <c r="AD29" s="15">
        <v>44612</v>
      </c>
      <c r="AE29" s="15">
        <v>44419.75</v>
      </c>
      <c r="AF29" s="16"/>
      <c r="AG29" s="5" t="s">
        <v>31</v>
      </c>
      <c r="AH29" s="16">
        <f>'[1]TTR calc'!AV31</f>
        <v>64.992689563562507</v>
      </c>
      <c r="AI29" s="16">
        <f>'[1]TTR calc'!AW31</f>
        <v>65.474346862761323</v>
      </c>
      <c r="AJ29" s="16">
        <v>66.065880000000007</v>
      </c>
      <c r="AK29" s="16">
        <v>67.008030000000005</v>
      </c>
      <c r="AL29" s="16">
        <v>65.944890000000001</v>
      </c>
      <c r="AM29" s="16">
        <v>65.471819999999994</v>
      </c>
      <c r="AN29" s="16">
        <v>66.505420000000001</v>
      </c>
      <c r="AO29" s="16">
        <v>66.4482</v>
      </c>
      <c r="AP29" s="16">
        <v>69.077830000000006</v>
      </c>
      <c r="AQ29" s="16">
        <v>69.869389999999996</v>
      </c>
      <c r="AR29" s="16">
        <v>69.41798</v>
      </c>
      <c r="AS29" s="16">
        <v>68.566490000000002</v>
      </c>
      <c r="AT29" s="16">
        <v>69.155720000000002</v>
      </c>
      <c r="AU29" s="16">
        <v>68.051220000000001</v>
      </c>
    </row>
    <row r="30" spans="1:47" ht="15.75" x14ac:dyDescent="0.25">
      <c r="A30" s="5" t="s">
        <v>32</v>
      </c>
      <c r="B30" s="14">
        <f>'[1]TTR calc'!C32/1000</f>
        <v>208.14434299999996</v>
      </c>
      <c r="C30" s="14">
        <f>'[1]TTR calc'!D32/1000</f>
        <v>242.68573000000004</v>
      </c>
      <c r="D30" s="14">
        <v>247.149</v>
      </c>
      <c r="E30" s="14">
        <v>258.48090000000002</v>
      </c>
      <c r="F30" s="14">
        <v>273.5779</v>
      </c>
      <c r="G30" s="14">
        <v>287.82339999999999</v>
      </c>
      <c r="H30" s="14">
        <v>303.7568</v>
      </c>
      <c r="I30" s="14">
        <v>318.5659</v>
      </c>
      <c r="J30" s="14">
        <v>324.1696</v>
      </c>
      <c r="K30" s="14">
        <v>313.25810000000001</v>
      </c>
      <c r="L30" s="14">
        <v>321.0711</v>
      </c>
      <c r="M30" s="14">
        <v>328.46359999999999</v>
      </c>
      <c r="N30" s="14">
        <v>345.30270000000002</v>
      </c>
      <c r="O30" s="14">
        <v>353.6619</v>
      </c>
      <c r="P30" s="14"/>
      <c r="Q30" s="5" t="s">
        <v>32</v>
      </c>
      <c r="R30" s="15">
        <f>'[1]TTR calc'!AG32</f>
        <v>37120.343089391739</v>
      </c>
      <c r="S30" s="15">
        <f>'[1]TTR calc'!AH32</f>
        <v>43020.673828100771</v>
      </c>
      <c r="T30" s="15">
        <v>43551.82</v>
      </c>
      <c r="U30" s="15">
        <v>45272.84</v>
      </c>
      <c r="V30" s="15">
        <v>47597.46</v>
      </c>
      <c r="W30" s="15">
        <v>49707.85</v>
      </c>
      <c r="X30" s="15">
        <v>51989.09</v>
      </c>
      <c r="Y30" s="15">
        <v>54107.83</v>
      </c>
      <c r="Z30" s="15">
        <v>54722.18</v>
      </c>
      <c r="AA30" s="15">
        <v>52550.49</v>
      </c>
      <c r="AB30" s="15">
        <v>53546.99</v>
      </c>
      <c r="AC30" s="15">
        <v>54652.25</v>
      </c>
      <c r="AD30" s="15">
        <v>57316.2</v>
      </c>
      <c r="AE30" s="15">
        <v>58512.88</v>
      </c>
      <c r="AF30" s="16"/>
      <c r="AG30" s="5" t="s">
        <v>32</v>
      </c>
      <c r="AH30" s="16">
        <f>'[1]TTR calc'!AV32</f>
        <v>91.986687626298206</v>
      </c>
      <c r="AI30" s="16">
        <f>'[1]TTR calc'!AW32</f>
        <v>93.895984437355835</v>
      </c>
      <c r="AJ30" s="16">
        <v>94.029700000000005</v>
      </c>
      <c r="AK30" s="16">
        <v>93.933409999999995</v>
      </c>
      <c r="AL30" s="16">
        <v>92.459850000000003</v>
      </c>
      <c r="AM30" s="16">
        <v>90.16977</v>
      </c>
      <c r="AN30" s="16">
        <v>88.6357</v>
      </c>
      <c r="AO30" s="16">
        <v>87.936080000000004</v>
      </c>
      <c r="AP30" s="16">
        <v>90.619020000000006</v>
      </c>
      <c r="AQ30" s="16">
        <v>92.247540000000001</v>
      </c>
      <c r="AR30" s="16">
        <v>91.357929999999996</v>
      </c>
      <c r="AS30" s="16">
        <v>89.330960000000005</v>
      </c>
      <c r="AT30" s="16">
        <v>88.849260000000001</v>
      </c>
      <c r="AU30" s="16">
        <v>89.641949999999994</v>
      </c>
    </row>
    <row r="31" spans="1:47" ht="15.75" x14ac:dyDescent="0.25">
      <c r="A31" s="5" t="s">
        <v>33</v>
      </c>
      <c r="B31" s="14">
        <f>'[1]TTR calc'!C33/1000</f>
        <v>28.226198000000004</v>
      </c>
      <c r="C31" s="14">
        <f>'[1]TTR calc'!D33/1000</f>
        <v>26.926562000000001</v>
      </c>
      <c r="D31" s="14">
        <v>27.60942</v>
      </c>
      <c r="E31" s="14">
        <v>29.90447</v>
      </c>
      <c r="F31" s="14">
        <v>32.802869999999999</v>
      </c>
      <c r="G31" s="14">
        <v>35.942839999999997</v>
      </c>
      <c r="H31" s="14">
        <v>39.49438</v>
      </c>
      <c r="I31" s="14">
        <v>43.519759999999998</v>
      </c>
      <c r="J31" s="14">
        <v>43.716250000000002</v>
      </c>
      <c r="K31" s="14">
        <v>40.994430000000001</v>
      </c>
      <c r="L31" s="14">
        <v>42.739699999999999</v>
      </c>
      <c r="M31" s="14">
        <v>46.492429999999999</v>
      </c>
      <c r="N31" s="14">
        <v>50.004840000000002</v>
      </c>
      <c r="O31" s="14">
        <v>50.229970000000002</v>
      </c>
      <c r="P31" s="14"/>
      <c r="Q31" s="5" t="s">
        <v>33</v>
      </c>
      <c r="R31" s="15">
        <f>'[1]TTR calc'!AG33</f>
        <v>31231.51278031099</v>
      </c>
      <c r="S31" s="15">
        <f>'[1]TTR calc'!AH33</f>
        <v>29688.776033368584</v>
      </c>
      <c r="T31" s="15">
        <v>30284.55</v>
      </c>
      <c r="U31" s="15">
        <v>32517.93</v>
      </c>
      <c r="V31" s="15">
        <v>35271.56</v>
      </c>
      <c r="W31" s="15">
        <v>38232.910000000003</v>
      </c>
      <c r="X31" s="15">
        <v>41455.56</v>
      </c>
      <c r="Y31" s="15">
        <v>45111.95</v>
      </c>
      <c r="Z31" s="15">
        <v>44772.2</v>
      </c>
      <c r="AA31" s="15">
        <v>41661.769999999997</v>
      </c>
      <c r="AB31" s="15">
        <v>43148.45</v>
      </c>
      <c r="AC31" s="15">
        <v>46604.28</v>
      </c>
      <c r="AD31" s="15">
        <v>49731.61</v>
      </c>
      <c r="AE31" s="15">
        <v>49479.61</v>
      </c>
      <c r="AF31" s="16"/>
      <c r="AG31" s="5" t="s">
        <v>33</v>
      </c>
      <c r="AH31" s="16">
        <f>'[1]TTR calc'!AV33</f>
        <v>77.393773093660343</v>
      </c>
      <c r="AI31" s="16">
        <f>'[1]TTR calc'!AW33</f>
        <v>64.798075072744297</v>
      </c>
      <c r="AJ31" s="16">
        <v>65.385260000000002</v>
      </c>
      <c r="AK31" s="16">
        <v>67.469160000000002</v>
      </c>
      <c r="AL31" s="16">
        <v>68.516329999999996</v>
      </c>
      <c r="AM31" s="16">
        <v>69.354290000000006</v>
      </c>
      <c r="AN31" s="16">
        <v>70.677199999999999</v>
      </c>
      <c r="AO31" s="16">
        <v>73.315960000000004</v>
      </c>
      <c r="AP31" s="16">
        <v>74.142009999999999</v>
      </c>
      <c r="AQ31" s="16">
        <v>73.133390000000006</v>
      </c>
      <c r="AR31" s="16">
        <v>73.616709999999998</v>
      </c>
      <c r="AS31" s="16">
        <v>76.176280000000006</v>
      </c>
      <c r="AT31" s="16">
        <v>77.091939999999994</v>
      </c>
      <c r="AU31" s="16">
        <v>75.802949999999996</v>
      </c>
    </row>
    <row r="32" spans="1:47" ht="15.75" x14ac:dyDescent="0.25">
      <c r="A32" s="5" t="s">
        <v>34</v>
      </c>
      <c r="B32" s="14">
        <f>'[1]TTR calc'!C34/1000</f>
        <v>67.746246999999997</v>
      </c>
      <c r="C32" s="14">
        <f>'[1]TTR calc'!D34/1000</f>
        <v>72.136932000000002</v>
      </c>
      <c r="D32" s="14">
        <v>73.965479999999999</v>
      </c>
      <c r="E32" s="14">
        <v>79.87818</v>
      </c>
      <c r="F32" s="14">
        <v>84.684200000000004</v>
      </c>
      <c r="G32" s="14">
        <v>88.910690000000002</v>
      </c>
      <c r="H32" s="14">
        <v>94.931150000000002</v>
      </c>
      <c r="I32" s="14">
        <v>102.2196</v>
      </c>
      <c r="J32" s="14">
        <v>103.83110000000001</v>
      </c>
      <c r="K32" s="14">
        <v>102.3584</v>
      </c>
      <c r="L32" s="14">
        <v>107.9263</v>
      </c>
      <c r="M32" s="14">
        <v>116.1786</v>
      </c>
      <c r="N32" s="14">
        <v>123.97620000000001</v>
      </c>
      <c r="O32" s="14">
        <v>128.62569999999999</v>
      </c>
      <c r="P32" s="14"/>
      <c r="Q32" s="5" t="s">
        <v>34</v>
      </c>
      <c r="R32" s="15">
        <f>'[1]TTR calc'!AG34</f>
        <v>39529.3828990209</v>
      </c>
      <c r="S32" s="15">
        <f>'[1]TTR calc'!AH34</f>
        <v>41944.076063066481</v>
      </c>
      <c r="T32" s="15">
        <v>42796.87</v>
      </c>
      <c r="U32" s="15">
        <v>45942.83</v>
      </c>
      <c r="V32" s="15">
        <v>48408.4</v>
      </c>
      <c r="W32" s="15">
        <v>50474.5</v>
      </c>
      <c r="X32" s="15">
        <v>53551.94</v>
      </c>
      <c r="Y32" s="15">
        <v>57315.98</v>
      </c>
      <c r="Z32" s="15">
        <v>57800.23</v>
      </c>
      <c r="AA32" s="15">
        <v>56467.87</v>
      </c>
      <c r="AB32" s="15">
        <v>58981.35</v>
      </c>
      <c r="AC32" s="15">
        <v>63080.61</v>
      </c>
      <c r="AD32" s="15">
        <v>66820.899999999994</v>
      </c>
      <c r="AE32" s="15">
        <v>68838.42</v>
      </c>
      <c r="AF32" s="16"/>
      <c r="AG32" s="5" t="s">
        <v>34</v>
      </c>
      <c r="AH32" s="16">
        <f>'[1]TTR calc'!AV34</f>
        <v>97.956449056412879</v>
      </c>
      <c r="AI32" s="16">
        <f>'[1]TTR calc'!AW34</f>
        <v>91.546225635462747</v>
      </c>
      <c r="AJ32" s="16">
        <v>92.399730000000005</v>
      </c>
      <c r="AK32" s="16">
        <v>95.323530000000005</v>
      </c>
      <c r="AL32" s="16">
        <v>94.035129999999995</v>
      </c>
      <c r="AM32" s="16">
        <v>91.560479999999998</v>
      </c>
      <c r="AN32" s="16">
        <v>91.300200000000004</v>
      </c>
      <c r="AO32" s="16">
        <v>93.149979999999999</v>
      </c>
      <c r="AP32" s="16">
        <v>95.716200000000001</v>
      </c>
      <c r="AQ32" s="16">
        <v>99.124129999999994</v>
      </c>
      <c r="AR32" s="16">
        <v>100.6296</v>
      </c>
      <c r="AS32" s="16">
        <v>103.1074</v>
      </c>
      <c r="AT32" s="16">
        <v>103.5831</v>
      </c>
      <c r="AU32" s="16">
        <v>105.4607</v>
      </c>
    </row>
    <row r="33" spans="1:47" ht="15.75" x14ac:dyDescent="0.25">
      <c r="A33" s="5" t="s">
        <v>35</v>
      </c>
      <c r="B33" s="14">
        <f>'[1]TTR calc'!C35/1000</f>
        <v>89.839251000000004</v>
      </c>
      <c r="C33" s="14">
        <f>'[1]TTR calc'!D35/1000</f>
        <v>91.100946999999991</v>
      </c>
      <c r="D33" s="14">
        <v>95.227549999999994</v>
      </c>
      <c r="E33" s="14">
        <v>103.2467</v>
      </c>
      <c r="F33" s="14">
        <v>122.6395</v>
      </c>
      <c r="G33" s="14">
        <v>140.22579999999999</v>
      </c>
      <c r="H33" s="14">
        <v>150.3972</v>
      </c>
      <c r="I33" s="14">
        <v>157.71850000000001</v>
      </c>
      <c r="J33" s="14">
        <v>147.29580000000001</v>
      </c>
      <c r="K33" s="14">
        <v>132.1943</v>
      </c>
      <c r="L33" s="14">
        <v>134.32</v>
      </c>
      <c r="M33" s="14">
        <v>138.16810000000001</v>
      </c>
      <c r="N33" s="14">
        <v>147.25129999999999</v>
      </c>
      <c r="O33" s="14">
        <v>149.79949999999999</v>
      </c>
      <c r="P33" s="14"/>
      <c r="Q33" s="5" t="s">
        <v>35</v>
      </c>
      <c r="R33" s="15">
        <f>'[1]TTR calc'!AG35</f>
        <v>44502.613757782703</v>
      </c>
      <c r="S33" s="15">
        <f>'[1]TTR calc'!AH35</f>
        <v>43414.501722503679</v>
      </c>
      <c r="T33" s="15">
        <v>43807.13</v>
      </c>
      <c r="U33" s="15">
        <v>45910.879999999997</v>
      </c>
      <c r="V33" s="15">
        <v>52271.040000000001</v>
      </c>
      <c r="W33" s="15">
        <v>57655.23</v>
      </c>
      <c r="X33" s="15">
        <v>59618.53</v>
      </c>
      <c r="Y33" s="15">
        <v>60635.95</v>
      </c>
      <c r="Z33" s="15">
        <v>55507.27</v>
      </c>
      <c r="AA33" s="15">
        <v>49240.52</v>
      </c>
      <c r="AB33" s="15">
        <v>49688.7</v>
      </c>
      <c r="AC33" s="15">
        <v>50835.38</v>
      </c>
      <c r="AD33" s="15">
        <v>53461.279999999999</v>
      </c>
      <c r="AE33" s="15">
        <v>53688.98</v>
      </c>
      <c r="AF33" s="16"/>
      <c r="AG33" s="5" t="s">
        <v>35</v>
      </c>
      <c r="AH33" s="16">
        <f>'[1]TTR calc'!AV35</f>
        <v>110.28044704308894</v>
      </c>
      <c r="AI33" s="16">
        <f>'[1]TTR calc'!AW35</f>
        <v>94.755544610485856</v>
      </c>
      <c r="AJ33" s="16">
        <v>94.580920000000006</v>
      </c>
      <c r="AK33" s="16">
        <v>95.257230000000007</v>
      </c>
      <c r="AL33" s="16">
        <v>101.5385</v>
      </c>
      <c r="AM33" s="16">
        <v>104.58629999999999</v>
      </c>
      <c r="AN33" s="16">
        <v>101.6431</v>
      </c>
      <c r="AO33" s="16">
        <v>98.545580000000001</v>
      </c>
      <c r="AP33" s="16">
        <v>91.919110000000003</v>
      </c>
      <c r="AQ33" s="16">
        <v>86.437179999999998</v>
      </c>
      <c r="AR33" s="16">
        <v>84.775220000000004</v>
      </c>
      <c r="AS33" s="16">
        <v>83.092160000000007</v>
      </c>
      <c r="AT33" s="16">
        <v>82.873519999999999</v>
      </c>
      <c r="AU33" s="16">
        <v>82.251710000000003</v>
      </c>
    </row>
    <row r="34" spans="1:47" ht="15.75" x14ac:dyDescent="0.25">
      <c r="A34" s="17" t="s">
        <v>36</v>
      </c>
      <c r="B34" s="18">
        <f>'[1]TTR calc'!C36/1000</f>
        <v>53.573678000000001</v>
      </c>
      <c r="C34" s="18">
        <f>'[1]TTR calc'!D36/1000</f>
        <v>60.880426</v>
      </c>
      <c r="D34" s="18">
        <v>62.436570000000003</v>
      </c>
      <c r="E34" s="18">
        <v>65.603740000000002</v>
      </c>
      <c r="F34" s="18">
        <v>70.459540000000004</v>
      </c>
      <c r="G34" s="18">
        <v>75.03989</v>
      </c>
      <c r="H34" s="18">
        <v>79.785799999999995</v>
      </c>
      <c r="I34" s="18">
        <v>83.380549999999999</v>
      </c>
      <c r="J34" s="18">
        <v>81.652760000000001</v>
      </c>
      <c r="K34" s="18">
        <v>79.515320000000003</v>
      </c>
      <c r="L34" s="18">
        <v>82.849429999999998</v>
      </c>
      <c r="M34" s="18">
        <v>86.423609999999996</v>
      </c>
      <c r="N34" s="18">
        <v>91.071240000000003</v>
      </c>
      <c r="O34" s="18">
        <v>92.381799999999998</v>
      </c>
      <c r="P34" s="14"/>
      <c r="Q34" s="22" t="s">
        <v>36</v>
      </c>
      <c r="R34" s="19">
        <f>'[1]TTR calc'!AG36</f>
        <v>43208.69082703031</v>
      </c>
      <c r="S34" s="19">
        <f>'[1]TTR calc'!AH36</f>
        <v>48490.32390640668</v>
      </c>
      <c r="T34" s="19">
        <v>49197.95</v>
      </c>
      <c r="U34" s="19">
        <v>51259.33</v>
      </c>
      <c r="V34" s="19">
        <v>54614.68</v>
      </c>
      <c r="W34" s="19">
        <v>57790.03</v>
      </c>
      <c r="X34" s="19">
        <v>60980.19</v>
      </c>
      <c r="Y34" s="19">
        <v>63526.11</v>
      </c>
      <c r="Z34" s="19">
        <v>62050.6</v>
      </c>
      <c r="AA34" s="19">
        <v>60417.29</v>
      </c>
      <c r="AB34" s="19">
        <v>62926.14</v>
      </c>
      <c r="AC34" s="19">
        <v>65568.05</v>
      </c>
      <c r="AD34" s="19">
        <v>68908.95</v>
      </c>
      <c r="AE34" s="19">
        <v>69803.3</v>
      </c>
      <c r="AF34" s="16"/>
      <c r="AG34" s="22" t="s">
        <v>36</v>
      </c>
      <c r="AH34" s="20">
        <f>'[1]TTR calc'!AV36</f>
        <v>107.07401966290561</v>
      </c>
      <c r="AI34" s="20">
        <f>'[1]TTR calc'!AW36</f>
        <v>105.83392340787306</v>
      </c>
      <c r="AJ34" s="20">
        <v>106.2199</v>
      </c>
      <c r="AK34" s="20">
        <v>106.3544</v>
      </c>
      <c r="AL34" s="20">
        <v>106.0911</v>
      </c>
      <c r="AM34" s="20">
        <v>104.8308</v>
      </c>
      <c r="AN34" s="20">
        <v>103.9645</v>
      </c>
      <c r="AO34" s="20">
        <v>103.2427</v>
      </c>
      <c r="AP34" s="20">
        <v>102.7547</v>
      </c>
      <c r="AQ34" s="20">
        <v>106.057</v>
      </c>
      <c r="AR34" s="20">
        <v>107.3599</v>
      </c>
      <c r="AS34" s="20">
        <v>107.17319999999999</v>
      </c>
      <c r="AT34" s="20">
        <v>106.8199</v>
      </c>
      <c r="AU34" s="20">
        <v>106.9389</v>
      </c>
    </row>
    <row r="35" spans="1:47" ht="15.75" x14ac:dyDescent="0.25">
      <c r="A35" s="5" t="s">
        <v>37</v>
      </c>
      <c r="B35" s="14">
        <f>'[1]TTR calc'!C37/1000</f>
        <v>403.11638399999998</v>
      </c>
      <c r="C35" s="14">
        <f>'[1]TTR calc'!D37/1000</f>
        <v>522.62704999999994</v>
      </c>
      <c r="D35" s="14">
        <v>535.15949999999998</v>
      </c>
      <c r="E35" s="14">
        <v>558.33150000000001</v>
      </c>
      <c r="F35" s="14">
        <v>591.11059999999998</v>
      </c>
      <c r="G35" s="14">
        <v>624.30489999999998</v>
      </c>
      <c r="H35" s="14">
        <v>663.90239999999994</v>
      </c>
      <c r="I35" s="14">
        <v>699.83320000000003</v>
      </c>
      <c r="J35" s="14">
        <v>702.17650000000003</v>
      </c>
      <c r="K35" s="14">
        <v>665.66570000000002</v>
      </c>
      <c r="L35" s="14">
        <v>678.9864</v>
      </c>
      <c r="M35" s="14">
        <v>700.31489999999997</v>
      </c>
      <c r="N35" s="14">
        <v>740.85770000000002</v>
      </c>
      <c r="O35" s="14">
        <v>749.18560000000002</v>
      </c>
      <c r="P35" s="14"/>
      <c r="Q35" s="5" t="s">
        <v>37</v>
      </c>
      <c r="R35" s="15">
        <f>'[1]TTR calc'!AG37</f>
        <v>47815.740263973428</v>
      </c>
      <c r="S35" s="15">
        <f>'[1]TTR calc'!AH37</f>
        <v>61538.596043576857</v>
      </c>
      <c r="T35" s="15">
        <v>62572.41</v>
      </c>
      <c r="U35" s="15">
        <v>64911.68</v>
      </c>
      <c r="V35" s="15">
        <v>68458.67</v>
      </c>
      <c r="W35" s="15">
        <v>72157.52</v>
      </c>
      <c r="X35" s="15">
        <v>76648.23</v>
      </c>
      <c r="Y35" s="15">
        <v>80645.59</v>
      </c>
      <c r="Z35" s="15">
        <v>80607.199999999997</v>
      </c>
      <c r="AA35" s="15">
        <v>76027.41</v>
      </c>
      <c r="AB35" s="15">
        <v>77133.820000000007</v>
      </c>
      <c r="AC35" s="15">
        <v>79251.27</v>
      </c>
      <c r="AD35" s="15">
        <v>83545.19</v>
      </c>
      <c r="AE35" s="15">
        <v>84184.41</v>
      </c>
      <c r="AF35" s="16"/>
      <c r="AG35" s="5" t="s">
        <v>37</v>
      </c>
      <c r="AH35" s="16">
        <f>'[1]TTR calc'!AV37</f>
        <v>118.4905956469813</v>
      </c>
      <c r="AI35" s="16">
        <f>'[1]TTR calc'!AW37</f>
        <v>134.31279759802663</v>
      </c>
      <c r="AJ35" s="16">
        <v>135.09569999999999</v>
      </c>
      <c r="AK35" s="16">
        <v>134.6807</v>
      </c>
      <c r="AL35" s="16">
        <v>132.98349999999999</v>
      </c>
      <c r="AM35" s="16">
        <v>130.89330000000001</v>
      </c>
      <c r="AN35" s="16">
        <v>130.67679999999999</v>
      </c>
      <c r="AO35" s="16">
        <v>131.06530000000001</v>
      </c>
      <c r="AP35" s="16">
        <v>133.48419999999999</v>
      </c>
      <c r="AQ35" s="16">
        <v>133.45910000000001</v>
      </c>
      <c r="AR35" s="16">
        <v>131.6001</v>
      </c>
      <c r="AS35" s="16">
        <v>129.53890000000001</v>
      </c>
      <c r="AT35" s="16">
        <v>129.50839999999999</v>
      </c>
      <c r="AU35" s="16">
        <v>128.9708</v>
      </c>
    </row>
    <row r="36" spans="1:47" ht="15.75" x14ac:dyDescent="0.25">
      <c r="A36" s="5" t="s">
        <v>38</v>
      </c>
      <c r="B36" s="14">
        <f>'[1]TTR calc'!C38/1000</f>
        <v>61.916599000000005</v>
      </c>
      <c r="C36" s="14">
        <f>'[1]TTR calc'!D38/1000</f>
        <v>65.807331000000005</v>
      </c>
      <c r="D36" s="14">
        <v>66.353859999999997</v>
      </c>
      <c r="E36" s="14">
        <v>71.111540000000005</v>
      </c>
      <c r="F36" s="14">
        <v>78.853179999999995</v>
      </c>
      <c r="G36" s="14">
        <v>84.846109999999996</v>
      </c>
      <c r="H36" s="14">
        <v>90.227620000000002</v>
      </c>
      <c r="I36" s="14">
        <v>95.117580000000004</v>
      </c>
      <c r="J36" s="14">
        <v>96.642349999999993</v>
      </c>
      <c r="K36" s="14">
        <v>90.993939999999995</v>
      </c>
      <c r="L36" s="14">
        <v>94.238870000000006</v>
      </c>
      <c r="M36" s="14">
        <v>98.059039999999996</v>
      </c>
      <c r="N36" s="14">
        <v>101.717</v>
      </c>
      <c r="O36" s="14">
        <v>103.2321</v>
      </c>
      <c r="P36" s="14"/>
      <c r="Q36" s="5" t="s">
        <v>38</v>
      </c>
      <c r="R36" s="15">
        <f>'[1]TTR calc'!AG38</f>
        <v>33997.618608349207</v>
      </c>
      <c r="S36" s="15">
        <f>'[1]TTR calc'!AH38</f>
        <v>35927.111574556831</v>
      </c>
      <c r="T36" s="15">
        <v>35764.32</v>
      </c>
      <c r="U36" s="15">
        <v>37874.160000000003</v>
      </c>
      <c r="V36" s="15">
        <v>41418.660000000003</v>
      </c>
      <c r="W36" s="15">
        <v>43909.98</v>
      </c>
      <c r="X36" s="15">
        <v>45984.36</v>
      </c>
      <c r="Y36" s="15">
        <v>47796.1</v>
      </c>
      <c r="Z36" s="15">
        <v>48064.94</v>
      </c>
      <c r="AA36" s="15">
        <v>44674.91</v>
      </c>
      <c r="AB36" s="15">
        <v>45636.65</v>
      </c>
      <c r="AC36" s="15">
        <v>47190.98</v>
      </c>
      <c r="AD36" s="15">
        <v>48819.31</v>
      </c>
      <c r="AE36" s="15">
        <v>49505</v>
      </c>
      <c r="AF36" s="16"/>
      <c r="AG36" s="5" t="s">
        <v>38</v>
      </c>
      <c r="AH36" s="16">
        <f>'[1]TTR calc'!AV38</f>
        <v>84.248367948354712</v>
      </c>
      <c r="AI36" s="16">
        <f>'[1]TTR calc'!AW38</f>
        <v>78.413730169894478</v>
      </c>
      <c r="AJ36" s="16">
        <v>77.216239999999999</v>
      </c>
      <c r="AK36" s="16">
        <v>78.582409999999996</v>
      </c>
      <c r="AL36" s="16">
        <v>80.457300000000004</v>
      </c>
      <c r="AM36" s="16">
        <v>79.652460000000005</v>
      </c>
      <c r="AN36" s="16">
        <v>78.398300000000006</v>
      </c>
      <c r="AO36" s="16">
        <v>77.678250000000006</v>
      </c>
      <c r="AP36" s="16">
        <v>79.594729999999998</v>
      </c>
      <c r="AQ36" s="16">
        <v>78.42268</v>
      </c>
      <c r="AR36" s="16">
        <v>77.861900000000006</v>
      </c>
      <c r="AS36" s="16">
        <v>77.135270000000006</v>
      </c>
      <c r="AT36" s="16">
        <v>75.677729999999997</v>
      </c>
      <c r="AU36" s="16">
        <v>75.841840000000005</v>
      </c>
    </row>
    <row r="37" spans="1:47" ht="15.75" x14ac:dyDescent="0.25">
      <c r="A37" s="5" t="s">
        <v>39</v>
      </c>
      <c r="B37" s="14">
        <f>'[1]TTR calc'!C39/1000</f>
        <v>913.96705899999984</v>
      </c>
      <c r="C37" s="14">
        <f>'[1]TTR calc'!D39/1000</f>
        <v>1114.5416760000001</v>
      </c>
      <c r="D37" s="14">
        <v>1108.26</v>
      </c>
      <c r="E37" s="14">
        <v>1138.991</v>
      </c>
      <c r="F37" s="14">
        <v>1224.991</v>
      </c>
      <c r="G37" s="14">
        <v>1332.6579999999999</v>
      </c>
      <c r="H37" s="14">
        <v>1436.232</v>
      </c>
      <c r="I37" s="14">
        <v>1542.239</v>
      </c>
      <c r="J37" s="14">
        <v>1455.65</v>
      </c>
      <c r="K37" s="14">
        <v>1432.5219999999999</v>
      </c>
      <c r="L37" s="14">
        <v>1504.789</v>
      </c>
      <c r="M37" s="14">
        <v>1572.5160000000001</v>
      </c>
      <c r="N37" s="14">
        <v>1694.848</v>
      </c>
      <c r="O37" s="14">
        <v>1715.33</v>
      </c>
      <c r="P37" s="14"/>
      <c r="Q37" s="5" t="s">
        <v>39</v>
      </c>
      <c r="R37" s="15">
        <f>'[1]TTR calc'!AG39</f>
        <v>48099.02330202749</v>
      </c>
      <c r="S37" s="15">
        <f>'[1]TTR calc'!AH39</f>
        <v>58405.446611243045</v>
      </c>
      <c r="T37" s="15">
        <v>57909.5</v>
      </c>
      <c r="U37" s="15">
        <v>59396.86</v>
      </c>
      <c r="V37" s="15">
        <v>63896.26</v>
      </c>
      <c r="W37" s="15">
        <v>69653.740000000005</v>
      </c>
      <c r="X37" s="15">
        <v>75177.16</v>
      </c>
      <c r="Y37" s="15">
        <v>80609.039999999994</v>
      </c>
      <c r="Z37" s="15">
        <v>75766.02</v>
      </c>
      <c r="AA37" s="15">
        <v>74196.78</v>
      </c>
      <c r="AB37" s="15">
        <v>77573.509999999995</v>
      </c>
      <c r="AC37" s="15">
        <v>80630.59</v>
      </c>
      <c r="AD37" s="15">
        <v>86577.29</v>
      </c>
      <c r="AE37" s="15">
        <v>87289.14</v>
      </c>
      <c r="AF37" s="16"/>
      <c r="AG37" s="5" t="s">
        <v>39</v>
      </c>
      <c r="AH37" s="16">
        <f>'[1]TTR calc'!AV39</f>
        <v>119.19258992188753</v>
      </c>
      <c r="AI37" s="16">
        <f>'[1]TTR calc'!AW39</f>
        <v>127.4744539794717</v>
      </c>
      <c r="AJ37" s="16">
        <v>125.0284</v>
      </c>
      <c r="AK37" s="16">
        <v>123.2383</v>
      </c>
      <c r="AL37" s="16">
        <v>124.12090000000001</v>
      </c>
      <c r="AM37" s="16">
        <v>126.3515</v>
      </c>
      <c r="AN37" s="16">
        <v>128.1688</v>
      </c>
      <c r="AO37" s="16">
        <v>131.0059</v>
      </c>
      <c r="AP37" s="16">
        <v>125.46720000000001</v>
      </c>
      <c r="AQ37" s="16">
        <v>130.2456</v>
      </c>
      <c r="AR37" s="16">
        <v>132.3502</v>
      </c>
      <c r="AS37" s="16">
        <v>131.79339999999999</v>
      </c>
      <c r="AT37" s="16">
        <v>134.20859999999999</v>
      </c>
      <c r="AU37" s="16">
        <v>133.72730000000001</v>
      </c>
    </row>
    <row r="38" spans="1:47" ht="15.75" x14ac:dyDescent="0.25">
      <c r="A38" s="5" t="s">
        <v>40</v>
      </c>
      <c r="B38" s="14">
        <f>'[1]TTR calc'!C40/1000</f>
        <v>297.783796</v>
      </c>
      <c r="C38" s="14">
        <f>'[1]TTR calc'!D40/1000</f>
        <v>346.25318199999998</v>
      </c>
      <c r="D38" s="14">
        <v>355.9941</v>
      </c>
      <c r="E38" s="14">
        <v>370.75229999999999</v>
      </c>
      <c r="F38" s="14">
        <v>398.0684</v>
      </c>
      <c r="G38" s="14">
        <v>432.63010000000003</v>
      </c>
      <c r="H38" s="14">
        <v>471.44720000000001</v>
      </c>
      <c r="I38" s="14">
        <v>492.4074</v>
      </c>
      <c r="J38" s="14">
        <v>497.81360000000001</v>
      </c>
      <c r="K38" s="14">
        <v>483.9923</v>
      </c>
      <c r="L38" s="14">
        <v>497.6499</v>
      </c>
      <c r="M38" s="14">
        <v>518.12429999999995</v>
      </c>
      <c r="N38" s="14">
        <v>540.96979999999996</v>
      </c>
      <c r="O38" s="14">
        <v>557.56709999999998</v>
      </c>
      <c r="P38" s="14"/>
      <c r="Q38" s="5" t="s">
        <v>40</v>
      </c>
      <c r="R38" s="15">
        <f>'[1]TTR calc'!AG40</f>
        <v>36847.069904600736</v>
      </c>
      <c r="S38" s="15">
        <f>'[1]TTR calc'!AH40</f>
        <v>42173.938706391942</v>
      </c>
      <c r="T38" s="15">
        <v>42755.88</v>
      </c>
      <c r="U38" s="15">
        <v>44019.27</v>
      </c>
      <c r="V38" s="15">
        <v>46540.55</v>
      </c>
      <c r="W38" s="15">
        <v>49696.71</v>
      </c>
      <c r="X38" s="15">
        <v>52869.01</v>
      </c>
      <c r="Y38" s="15">
        <v>54003.66</v>
      </c>
      <c r="Z38" s="15">
        <v>53474.01</v>
      </c>
      <c r="AA38" s="15">
        <v>51218.47</v>
      </c>
      <c r="AB38" s="15">
        <v>52057.97</v>
      </c>
      <c r="AC38" s="15">
        <v>53683.98</v>
      </c>
      <c r="AD38" s="15">
        <v>55493.39</v>
      </c>
      <c r="AE38" s="15">
        <v>56616.95</v>
      </c>
      <c r="AF38" s="16"/>
      <c r="AG38" s="5" t="s">
        <v>40</v>
      </c>
      <c r="AH38" s="16">
        <f>'[1]TTR calc'!AV40</f>
        <v>91.309498435845995</v>
      </c>
      <c r="AI38" s="16">
        <f>'[1]TTR calc'!AW40</f>
        <v>92.047918827593051</v>
      </c>
      <c r="AJ38" s="16">
        <v>92.311250000000001</v>
      </c>
      <c r="AK38" s="16">
        <v>91.332470000000001</v>
      </c>
      <c r="AL38" s="16">
        <v>90.406760000000006</v>
      </c>
      <c r="AM38" s="16">
        <v>90.149559999999994</v>
      </c>
      <c r="AN38" s="16">
        <v>90.13588</v>
      </c>
      <c r="AO38" s="16">
        <v>87.76679</v>
      </c>
      <c r="AP38" s="16">
        <v>88.552059999999997</v>
      </c>
      <c r="AQ38" s="16">
        <v>89.909289999999999</v>
      </c>
      <c r="AR38" s="16">
        <v>88.817490000000006</v>
      </c>
      <c r="AS38" s="16">
        <v>87.748289999999997</v>
      </c>
      <c r="AT38" s="16">
        <v>86.023610000000005</v>
      </c>
      <c r="AU38" s="16">
        <v>86.737369999999999</v>
      </c>
    </row>
    <row r="39" spans="1:47" ht="15.75" x14ac:dyDescent="0.25">
      <c r="A39" s="5" t="s">
        <v>41</v>
      </c>
      <c r="B39" s="14">
        <f>'[1]TTR calc'!C41/1000</f>
        <v>22.928966000000003</v>
      </c>
      <c r="C39" s="14">
        <f>'[1]TTR calc'!D41/1000</f>
        <v>21.864037999999997</v>
      </c>
      <c r="D39" s="14">
        <v>22.952449999999999</v>
      </c>
      <c r="E39" s="14">
        <v>24.977229999999999</v>
      </c>
      <c r="F39" s="14">
        <v>26.259070000000001</v>
      </c>
      <c r="G39" s="14">
        <v>27.878080000000001</v>
      </c>
      <c r="H39" s="14">
        <v>30.381170000000001</v>
      </c>
      <c r="I39" s="14">
        <v>33.396680000000003</v>
      </c>
      <c r="J39" s="14">
        <v>37.224969999999999</v>
      </c>
      <c r="K39" s="14">
        <v>36.113840000000003</v>
      </c>
      <c r="L39" s="14">
        <v>40.155270000000002</v>
      </c>
      <c r="M39" s="14">
        <v>46.16413</v>
      </c>
      <c r="N39" s="14">
        <v>56.986519999999999</v>
      </c>
      <c r="O39" s="14">
        <v>57.700339999999997</v>
      </c>
      <c r="P39" s="14"/>
      <c r="Q39" s="5" t="s">
        <v>41</v>
      </c>
      <c r="R39" s="15">
        <f>'[1]TTR calc'!AG41</f>
        <v>35713.620851589432</v>
      </c>
      <c r="S39" s="15">
        <f>'[1]TTR calc'!AH41</f>
        <v>34212.702366906487</v>
      </c>
      <c r="T39" s="15">
        <v>35966.15</v>
      </c>
      <c r="U39" s="15">
        <v>39099.199999999997</v>
      </c>
      <c r="V39" s="15">
        <v>40730.36</v>
      </c>
      <c r="W39" s="15">
        <v>43148.98</v>
      </c>
      <c r="X39" s="15">
        <v>46781.86</v>
      </c>
      <c r="Y39" s="15">
        <v>51157.41</v>
      </c>
      <c r="Z39" s="15">
        <v>56609.98</v>
      </c>
      <c r="AA39" s="15">
        <v>54309.14</v>
      </c>
      <c r="AB39" s="15">
        <v>59547.15</v>
      </c>
      <c r="AC39" s="15">
        <v>67405.98</v>
      </c>
      <c r="AD39" s="15">
        <v>81253.19</v>
      </c>
      <c r="AE39" s="15">
        <v>79763.47</v>
      </c>
      <c r="AF39" s="16"/>
      <c r="AG39" s="5" t="s">
        <v>41</v>
      </c>
      <c r="AH39" s="16">
        <f>'[1]TTR calc'!AV41</f>
        <v>88.500736034900669</v>
      </c>
      <c r="AI39" s="16">
        <f>'[1]TTR calc'!AW41</f>
        <v>74.671898023703221</v>
      </c>
      <c r="AJ39" s="16">
        <v>77.652000000000001</v>
      </c>
      <c r="AK39" s="16">
        <v>81.124160000000003</v>
      </c>
      <c r="AL39" s="16">
        <v>79.120249999999999</v>
      </c>
      <c r="AM39" s="16">
        <v>78.272030000000001</v>
      </c>
      <c r="AN39" s="16">
        <v>79.757949999999994</v>
      </c>
      <c r="AO39" s="16">
        <v>83.141059999999996</v>
      </c>
      <c r="AP39" s="16">
        <v>93.745189999999994</v>
      </c>
      <c r="AQ39" s="16">
        <v>95.334689999999995</v>
      </c>
      <c r="AR39" s="16">
        <v>101.595</v>
      </c>
      <c r="AS39" s="16">
        <v>110.17740000000001</v>
      </c>
      <c r="AT39" s="16">
        <v>125.9554</v>
      </c>
      <c r="AU39" s="16">
        <v>122.1979</v>
      </c>
    </row>
    <row r="40" spans="1:47" ht="15.75" x14ac:dyDescent="0.25">
      <c r="A40" s="5" t="s">
        <v>42</v>
      </c>
      <c r="B40" s="14">
        <f>'[1]TTR calc'!C42/1000</f>
        <v>427.64384200000001</v>
      </c>
      <c r="C40" s="14">
        <f>'[1]TTR calc'!D42/1000</f>
        <v>489.01245799999998</v>
      </c>
      <c r="D40" s="14">
        <v>504.05650000000003</v>
      </c>
      <c r="E40" s="14">
        <v>521.12099999999998</v>
      </c>
      <c r="F40" s="14">
        <v>553.4769</v>
      </c>
      <c r="G40" s="14">
        <v>578.86829999999998</v>
      </c>
      <c r="H40" s="14">
        <v>605.52700000000004</v>
      </c>
      <c r="I40" s="14">
        <v>627.80020000000002</v>
      </c>
      <c r="J40" s="14">
        <v>618.59029999999996</v>
      </c>
      <c r="K40" s="14">
        <v>586.90970000000004</v>
      </c>
      <c r="L40" s="14">
        <v>606.2894</v>
      </c>
      <c r="M40" s="14">
        <v>645.21839999999997</v>
      </c>
      <c r="N40" s="14">
        <v>680.67</v>
      </c>
      <c r="O40" s="14">
        <v>696.82500000000005</v>
      </c>
      <c r="P40" s="14"/>
      <c r="Q40" s="5" t="s">
        <v>42</v>
      </c>
      <c r="R40" s="15">
        <f>'[1]TTR calc'!AG42</f>
        <v>37632.967288459236</v>
      </c>
      <c r="S40" s="15">
        <f>'[1]TTR calc'!AH42</f>
        <v>42943.27820458464</v>
      </c>
      <c r="T40" s="15">
        <v>44184.91</v>
      </c>
      <c r="U40" s="15">
        <v>45573.3</v>
      </c>
      <c r="V40" s="15">
        <v>48329.09</v>
      </c>
      <c r="W40" s="15">
        <v>50497.440000000002</v>
      </c>
      <c r="X40" s="15">
        <v>52740.68</v>
      </c>
      <c r="Y40" s="15">
        <v>54589.1</v>
      </c>
      <c r="Z40" s="15">
        <v>53718.57</v>
      </c>
      <c r="AA40" s="15">
        <v>50907.71</v>
      </c>
      <c r="AB40" s="15">
        <v>52513.34</v>
      </c>
      <c r="AC40" s="15">
        <v>55864.17</v>
      </c>
      <c r="AD40" s="15">
        <v>58917</v>
      </c>
      <c r="AE40" s="15">
        <v>60222.67</v>
      </c>
      <c r="AF40" s="16"/>
      <c r="AG40" s="5" t="s">
        <v>42</v>
      </c>
      <c r="AH40" s="16">
        <f>'[1]TTR calc'!AV42</f>
        <v>93.257004604666307</v>
      </c>
      <c r="AI40" s="16">
        <f>'[1]TTR calc'!AW42</f>
        <v>93.727062437430234</v>
      </c>
      <c r="AJ40" s="16">
        <v>95.396559999999994</v>
      </c>
      <c r="AK40" s="16">
        <v>94.556809999999999</v>
      </c>
      <c r="AL40" s="16">
        <v>93.881069999999994</v>
      </c>
      <c r="AM40" s="16">
        <v>91.602080000000001</v>
      </c>
      <c r="AN40" s="16">
        <v>89.917090000000002</v>
      </c>
      <c r="AO40" s="16">
        <v>88.718249999999998</v>
      </c>
      <c r="AP40" s="16">
        <v>88.957049999999995</v>
      </c>
      <c r="AQ40" s="16">
        <v>89.363780000000006</v>
      </c>
      <c r="AR40" s="16">
        <v>89.594399999999993</v>
      </c>
      <c r="AS40" s="16">
        <v>91.311890000000005</v>
      </c>
      <c r="AT40" s="16">
        <v>91.330759999999998</v>
      </c>
      <c r="AU40" s="16">
        <v>92.261349999999993</v>
      </c>
    </row>
    <row r="41" spans="1:47" ht="15.75" x14ac:dyDescent="0.25">
      <c r="A41" s="5" t="s">
        <v>43</v>
      </c>
      <c r="B41" s="14">
        <f>'[1]TTR calc'!C43/1000</f>
        <v>104.45431300000001</v>
      </c>
      <c r="C41" s="14">
        <f>'[1]TTR calc'!D43/1000</f>
        <v>119.077322</v>
      </c>
      <c r="D41" s="14">
        <v>120.35939999999999</v>
      </c>
      <c r="E41" s="14">
        <v>127.7415</v>
      </c>
      <c r="F41" s="14">
        <v>138.67789999999999</v>
      </c>
      <c r="G41" s="14">
        <v>152.73490000000001</v>
      </c>
      <c r="H41" s="14">
        <v>170.166</v>
      </c>
      <c r="I41" s="14">
        <v>182.36250000000001</v>
      </c>
      <c r="J41" s="14">
        <v>193.24279999999999</v>
      </c>
      <c r="K41" s="14">
        <v>174.39019999999999</v>
      </c>
      <c r="L41" s="14">
        <v>183.49850000000001</v>
      </c>
      <c r="M41" s="14">
        <v>197.47409999999999</v>
      </c>
      <c r="N41" s="14">
        <v>210.3749</v>
      </c>
      <c r="O41" s="14">
        <v>214.4427</v>
      </c>
      <c r="P41" s="14"/>
      <c r="Q41" s="5" t="s">
        <v>43</v>
      </c>
      <c r="R41" s="15">
        <f>'[1]TTR calc'!AG43</f>
        <v>30238.354371932328</v>
      </c>
      <c r="S41" s="15">
        <f>'[1]TTR calc'!AH43</f>
        <v>34344.934383202104</v>
      </c>
      <c r="T41" s="15">
        <v>34496.019999999997</v>
      </c>
      <c r="U41" s="15">
        <v>36446.629999999997</v>
      </c>
      <c r="V41" s="15">
        <v>39338.65</v>
      </c>
      <c r="W41" s="15">
        <v>43040.93</v>
      </c>
      <c r="X41" s="15">
        <v>47346.07</v>
      </c>
      <c r="Y41" s="15">
        <v>50177.5</v>
      </c>
      <c r="Z41" s="15">
        <v>52669.42</v>
      </c>
      <c r="AA41" s="15">
        <v>46909.71</v>
      </c>
      <c r="AB41" s="15">
        <v>48812.37</v>
      </c>
      <c r="AC41" s="15">
        <v>52165.46</v>
      </c>
      <c r="AD41" s="15">
        <v>55132.88</v>
      </c>
      <c r="AE41" s="15">
        <v>55691.199999999997</v>
      </c>
      <c r="AF41" s="16"/>
      <c r="AG41" s="5" t="s">
        <v>43</v>
      </c>
      <c r="AH41" s="16">
        <f>'[1]TTR calc'!AV43</f>
        <v>74.932660273260055</v>
      </c>
      <c r="AI41" s="16">
        <f>'[1]TTR calc'!AW43</f>
        <v>74.96050473855442</v>
      </c>
      <c r="AJ41" s="16">
        <v>74.477959999999996</v>
      </c>
      <c r="AK41" s="16">
        <v>75.620540000000005</v>
      </c>
      <c r="AL41" s="16">
        <v>76.416799999999995</v>
      </c>
      <c r="AM41" s="16">
        <v>78.076009999999997</v>
      </c>
      <c r="AN41" s="16">
        <v>80.71987</v>
      </c>
      <c r="AO41" s="16">
        <v>81.548500000000004</v>
      </c>
      <c r="AP41" s="16">
        <v>87.219669999999994</v>
      </c>
      <c r="AQ41" s="16">
        <v>82.345669999999998</v>
      </c>
      <c r="AR41" s="16">
        <v>83.280079999999998</v>
      </c>
      <c r="AS41" s="16">
        <v>85.266210000000001</v>
      </c>
      <c r="AT41" s="16">
        <v>85.464759999999998</v>
      </c>
      <c r="AU41" s="16">
        <v>85.319109999999995</v>
      </c>
    </row>
    <row r="42" spans="1:47" ht="15.75" x14ac:dyDescent="0.25">
      <c r="A42" s="5" t="s">
        <v>44</v>
      </c>
      <c r="B42" s="14">
        <f>'[1]TTR calc'!C44/1000</f>
        <v>132.692542</v>
      </c>
      <c r="C42" s="14">
        <f>'[1]TTR calc'!D44/1000</f>
        <v>143.01799</v>
      </c>
      <c r="D42" s="14">
        <v>146.31309999999999</v>
      </c>
      <c r="E42" s="14">
        <v>154.03389999999999</v>
      </c>
      <c r="F42" s="14">
        <v>171.94739999999999</v>
      </c>
      <c r="G42" s="14">
        <v>180.91309999999999</v>
      </c>
      <c r="H42" s="14">
        <v>201.73699999999999</v>
      </c>
      <c r="I42" s="14">
        <v>213.10830000000001</v>
      </c>
      <c r="J42" s="14">
        <v>217.417</v>
      </c>
      <c r="K42" s="14">
        <v>212.1902</v>
      </c>
      <c r="L42" s="14">
        <v>222.99090000000001</v>
      </c>
      <c r="M42" s="14">
        <v>236.6825</v>
      </c>
      <c r="N42" s="14">
        <v>243.87029999999999</v>
      </c>
      <c r="O42" s="14">
        <v>244.1711</v>
      </c>
      <c r="P42" s="14"/>
      <c r="Q42" s="5" t="s">
        <v>44</v>
      </c>
      <c r="R42" s="15">
        <f>'[1]TTR calc'!AG44</f>
        <v>38689.165958151541</v>
      </c>
      <c r="S42" s="15">
        <f>'[1]TTR calc'!AH44</f>
        <v>41240.077313976581</v>
      </c>
      <c r="T42" s="15">
        <v>41644.03</v>
      </c>
      <c r="U42" s="15">
        <v>43421.93</v>
      </c>
      <c r="V42" s="15">
        <v>48171.79</v>
      </c>
      <c r="W42" s="15">
        <v>50070.01</v>
      </c>
      <c r="X42" s="15">
        <v>54956</v>
      </c>
      <c r="Y42" s="15">
        <v>57249.99</v>
      </c>
      <c r="Z42" s="15">
        <v>57689.440000000002</v>
      </c>
      <c r="AA42" s="15">
        <v>55713.43</v>
      </c>
      <c r="AB42" s="15">
        <v>58112.800000000003</v>
      </c>
      <c r="AC42" s="15">
        <v>61190.89</v>
      </c>
      <c r="AD42" s="15">
        <v>62534.03</v>
      </c>
      <c r="AE42" s="15">
        <v>62129.02</v>
      </c>
      <c r="AF42" s="16"/>
      <c r="AG42" s="5" t="s">
        <v>44</v>
      </c>
      <c r="AH42" s="16">
        <f>'[1]TTR calc'!AV44</f>
        <v>95.874335399975223</v>
      </c>
      <c r="AI42" s="16">
        <f>'[1]TTR calc'!AW44</f>
        <v>90.009693319567546</v>
      </c>
      <c r="AJ42" s="16">
        <v>89.910730000000001</v>
      </c>
      <c r="AK42" s="16">
        <v>90.093090000000004</v>
      </c>
      <c r="AL42" s="16">
        <v>93.575509999999994</v>
      </c>
      <c r="AM42" s="16">
        <v>90.826729999999998</v>
      </c>
      <c r="AN42" s="16">
        <v>93.693960000000004</v>
      </c>
      <c r="AO42" s="16">
        <v>93.042720000000003</v>
      </c>
      <c r="AP42" s="16">
        <v>95.532749999999993</v>
      </c>
      <c r="AQ42" s="16">
        <v>97.799769999999995</v>
      </c>
      <c r="AR42" s="16">
        <v>99.147800000000004</v>
      </c>
      <c r="AS42" s="16">
        <v>100.01860000000001</v>
      </c>
      <c r="AT42" s="16">
        <v>96.937730000000002</v>
      </c>
      <c r="AU42" s="16">
        <v>95.181880000000007</v>
      </c>
    </row>
    <row r="43" spans="1:47" ht="15.75" x14ac:dyDescent="0.25">
      <c r="A43" s="5" t="s">
        <v>45</v>
      </c>
      <c r="B43" s="14">
        <f>'[1]TTR calc'!C45/1000</f>
        <v>458.81653499999999</v>
      </c>
      <c r="C43" s="14">
        <f>'[1]TTR calc'!D45/1000</f>
        <v>540.70370699999989</v>
      </c>
      <c r="D43" s="14">
        <v>550.86829999999998</v>
      </c>
      <c r="E43" s="14">
        <v>574.03909999999996</v>
      </c>
      <c r="F43" s="14">
        <v>607.44129999999996</v>
      </c>
      <c r="G43" s="14">
        <v>643.55759999999998</v>
      </c>
      <c r="H43" s="14">
        <v>686.89329999999995</v>
      </c>
      <c r="I43" s="14">
        <v>728.02390000000003</v>
      </c>
      <c r="J43" s="14">
        <v>731.3623</v>
      </c>
      <c r="K43" s="14">
        <v>713.70630000000006</v>
      </c>
      <c r="L43" s="14">
        <v>736.56449999999995</v>
      </c>
      <c r="M43" s="14">
        <v>768.81479999999999</v>
      </c>
      <c r="N43" s="14">
        <v>806.05290000000002</v>
      </c>
      <c r="O43" s="14">
        <v>818.23519999999996</v>
      </c>
      <c r="P43" s="14"/>
      <c r="Q43" s="5" t="s">
        <v>45</v>
      </c>
      <c r="R43" s="15">
        <f>'[1]TTR calc'!AG45</f>
        <v>37350.217633698252</v>
      </c>
      <c r="S43" s="15">
        <f>'[1]TTR calc'!AH45</f>
        <v>43963.332457921271</v>
      </c>
      <c r="T43" s="15">
        <v>44673.34</v>
      </c>
      <c r="U43" s="15">
        <v>46388.28</v>
      </c>
      <c r="V43" s="15">
        <v>48944.88</v>
      </c>
      <c r="W43" s="15">
        <v>51691.42</v>
      </c>
      <c r="X43" s="15">
        <v>54903.99</v>
      </c>
      <c r="Y43" s="15">
        <v>57945.52</v>
      </c>
      <c r="Z43" s="15">
        <v>57988.09</v>
      </c>
      <c r="AA43" s="15">
        <v>56344.38</v>
      </c>
      <c r="AB43" s="15">
        <v>57949.42</v>
      </c>
      <c r="AC43" s="15">
        <v>60340.33</v>
      </c>
      <c r="AD43" s="15">
        <v>63148.14</v>
      </c>
      <c r="AE43" s="15">
        <v>64055.74</v>
      </c>
      <c r="AF43" s="16"/>
      <c r="AG43" s="5" t="s">
        <v>45</v>
      </c>
      <c r="AH43" s="16">
        <f>'[1]TTR calc'!AV45</f>
        <v>92.556332089158886</v>
      </c>
      <c r="AI43" s="16">
        <f>'[1]TTR calc'!AW45</f>
        <v>95.953410603878353</v>
      </c>
      <c r="AJ43" s="16">
        <v>96.451099999999997</v>
      </c>
      <c r="AK43" s="16">
        <v>96.247749999999996</v>
      </c>
      <c r="AL43" s="16">
        <v>95.077269999999999</v>
      </c>
      <c r="AM43" s="16">
        <v>93.767949999999999</v>
      </c>
      <c r="AN43" s="16">
        <v>93.605289999999997</v>
      </c>
      <c r="AO43" s="16">
        <v>94.173100000000005</v>
      </c>
      <c r="AP43" s="16">
        <v>96.02731</v>
      </c>
      <c r="AQ43" s="16">
        <v>98.907359999999997</v>
      </c>
      <c r="AR43" s="16">
        <v>98.869039999999998</v>
      </c>
      <c r="AS43" s="16">
        <v>98.628320000000002</v>
      </c>
      <c r="AT43" s="16">
        <v>97.889709999999994</v>
      </c>
      <c r="AU43" s="16">
        <v>98.133619999999993</v>
      </c>
    </row>
    <row r="44" spans="1:47" ht="15.75" x14ac:dyDescent="0.25">
      <c r="A44" s="17" t="s">
        <v>46</v>
      </c>
      <c r="B44" s="18">
        <f>'[1]TTR calc'!C46/1000</f>
        <v>41.699573000000001</v>
      </c>
      <c r="C44" s="18">
        <f>'[1]TTR calc'!D46/1000</f>
        <v>47.768871000000004</v>
      </c>
      <c r="D44" s="18">
        <v>49.870530000000002</v>
      </c>
      <c r="E44" s="18">
        <v>53.202599999999997</v>
      </c>
      <c r="F44" s="18">
        <v>56.920720000000003</v>
      </c>
      <c r="G44" s="18">
        <v>59.16939</v>
      </c>
      <c r="H44" s="18">
        <v>63.04289</v>
      </c>
      <c r="I44" s="18">
        <v>64.662800000000004</v>
      </c>
      <c r="J44" s="18">
        <v>63.442830000000001</v>
      </c>
      <c r="K44" s="18">
        <v>62.039360000000002</v>
      </c>
      <c r="L44" s="18">
        <v>63.919739999999997</v>
      </c>
      <c r="M44" s="18">
        <v>66.091380000000001</v>
      </c>
      <c r="N44" s="18">
        <v>68.835049999999995</v>
      </c>
      <c r="O44" s="18">
        <v>70.240809999999996</v>
      </c>
      <c r="P44" s="14"/>
      <c r="Q44" s="17" t="s">
        <v>46</v>
      </c>
      <c r="R44" s="23">
        <f>'[1]TTR calc'!AG46</f>
        <v>39703.745139335864</v>
      </c>
      <c r="S44" s="23">
        <f>'[1]TTR calc'!AH46</f>
        <v>45186.806502816093</v>
      </c>
      <c r="T44" s="23">
        <v>46783.08</v>
      </c>
      <c r="U44" s="23">
        <v>49659.77</v>
      </c>
      <c r="V44" s="23">
        <v>52970.25</v>
      </c>
      <c r="W44" s="23">
        <v>55406.41</v>
      </c>
      <c r="X44" s="23">
        <v>59301.22</v>
      </c>
      <c r="Y44" s="23">
        <v>61157.56</v>
      </c>
      <c r="Z44" s="23">
        <v>60135.21</v>
      </c>
      <c r="AA44" s="23">
        <v>58880.65</v>
      </c>
      <c r="AB44" s="23">
        <v>60721.59</v>
      </c>
      <c r="AC44" s="23">
        <v>62923.199999999997</v>
      </c>
      <c r="AD44" s="23">
        <v>65538.22</v>
      </c>
      <c r="AE44" s="23">
        <v>66799.88</v>
      </c>
      <c r="AF44" s="21"/>
      <c r="AG44" s="17" t="s">
        <v>46</v>
      </c>
      <c r="AH44" s="20">
        <f>'[1]TTR calc'!AV46</f>
        <v>98.388530325032889</v>
      </c>
      <c r="AI44" s="20">
        <f>'[1]TTR calc'!AW46</f>
        <v>98.623738370895225</v>
      </c>
      <c r="AJ44" s="20">
        <v>101.0061</v>
      </c>
      <c r="AK44" s="20">
        <v>103.0355</v>
      </c>
      <c r="AL44" s="20">
        <v>102.8967</v>
      </c>
      <c r="AM44" s="20">
        <v>100.5069</v>
      </c>
      <c r="AN44" s="20">
        <v>101.10209999999999</v>
      </c>
      <c r="AO44" s="20">
        <v>99.393299999999996</v>
      </c>
      <c r="AP44" s="20">
        <v>99.582909999999998</v>
      </c>
      <c r="AQ44" s="20">
        <v>103.3596</v>
      </c>
      <c r="AR44" s="20">
        <v>103.59869999999999</v>
      </c>
      <c r="AS44" s="20">
        <v>102.8501</v>
      </c>
      <c r="AT44" s="20">
        <v>101.5947</v>
      </c>
      <c r="AU44" s="20">
        <v>102.3377</v>
      </c>
    </row>
    <row r="45" spans="1:47" ht="15.75" x14ac:dyDescent="0.25">
      <c r="A45" s="5" t="s">
        <v>47</v>
      </c>
      <c r="B45" s="14">
        <f>'[1]TTR calc'!C47/1000</f>
        <v>128.846868</v>
      </c>
      <c r="C45" s="14">
        <f>'[1]TTR calc'!D47/1000</f>
        <v>147.67353999999997</v>
      </c>
      <c r="D45" s="14">
        <v>152.262</v>
      </c>
      <c r="E45" s="14">
        <v>159.6533</v>
      </c>
      <c r="F45" s="14">
        <v>167.78989999999999</v>
      </c>
      <c r="G45" s="14">
        <v>180.30590000000001</v>
      </c>
      <c r="H45" s="14">
        <v>194.31649999999999</v>
      </c>
      <c r="I45" s="14">
        <v>207.34889999999999</v>
      </c>
      <c r="J45" s="14">
        <v>206.2304</v>
      </c>
      <c r="K45" s="14">
        <v>199.3202</v>
      </c>
      <c r="L45" s="14">
        <v>203.28829999999999</v>
      </c>
      <c r="M45" s="14">
        <v>213.50569999999999</v>
      </c>
      <c r="N45" s="14">
        <v>223.43790000000001</v>
      </c>
      <c r="O45" s="14">
        <v>228.12090000000001</v>
      </c>
      <c r="P45" s="14"/>
      <c r="Q45" s="5" t="s">
        <v>47</v>
      </c>
      <c r="R45" s="15">
        <f>'[1]TTR calc'!AG47</f>
        <v>32017.825055917623</v>
      </c>
      <c r="S45" s="15">
        <f>'[1]TTR calc'!AH47</f>
        <v>36328.098804549569</v>
      </c>
      <c r="T45" s="15">
        <v>37066.61</v>
      </c>
      <c r="U45" s="15">
        <v>38467.93</v>
      </c>
      <c r="V45" s="15">
        <v>39846.370000000003</v>
      </c>
      <c r="W45" s="15">
        <v>42224.73</v>
      </c>
      <c r="X45" s="15">
        <v>44590.03</v>
      </c>
      <c r="Y45" s="15">
        <v>46657</v>
      </c>
      <c r="Z45" s="15">
        <v>45535.57</v>
      </c>
      <c r="AA45" s="15">
        <v>43426.09</v>
      </c>
      <c r="AB45" s="15">
        <v>43846.51</v>
      </c>
      <c r="AC45" s="15">
        <v>45684.24</v>
      </c>
      <c r="AD45" s="15">
        <v>47304.28</v>
      </c>
      <c r="AE45" s="15">
        <v>47775.61</v>
      </c>
      <c r="AF45" s="16"/>
      <c r="AG45" s="5" t="s">
        <v>47</v>
      </c>
      <c r="AH45" s="16">
        <f>'[1]TTR calc'!AV47</f>
        <v>79.342307391922844</v>
      </c>
      <c r="AI45" s="16">
        <f>'[1]TTR calc'!AW47</f>
        <v>79.288916152741237</v>
      </c>
      <c r="AJ45" s="16">
        <v>80.027929999999998</v>
      </c>
      <c r="AK45" s="16">
        <v>79.81438</v>
      </c>
      <c r="AL45" s="16">
        <v>77.40307</v>
      </c>
      <c r="AM45" s="16">
        <v>76.595420000000004</v>
      </c>
      <c r="AN45" s="16">
        <v>76.021129999999999</v>
      </c>
      <c r="AO45" s="16">
        <v>75.826999999999998</v>
      </c>
      <c r="AP45" s="16">
        <v>75.406139999999994</v>
      </c>
      <c r="AQ45" s="16">
        <v>76.230490000000003</v>
      </c>
      <c r="AR45" s="16">
        <v>74.807689999999994</v>
      </c>
      <c r="AS45" s="16">
        <v>74.672449999999998</v>
      </c>
      <c r="AT45" s="16">
        <v>73.329189999999997</v>
      </c>
      <c r="AU45" s="16">
        <v>73.192409999999995</v>
      </c>
    </row>
    <row r="46" spans="1:47" ht="15.75" x14ac:dyDescent="0.25">
      <c r="A46" s="5" t="s">
        <v>48</v>
      </c>
      <c r="B46" s="14">
        <f>'[1]TTR calc'!C48/1000</f>
        <v>29.576583000000003</v>
      </c>
      <c r="C46" s="14">
        <f>'[1]TTR calc'!D48/1000</f>
        <v>29.328857999999993</v>
      </c>
      <c r="D46" s="14">
        <v>32.080359999999999</v>
      </c>
      <c r="E46" s="14">
        <v>33.891449999999999</v>
      </c>
      <c r="F46" s="14">
        <v>36.816949999999999</v>
      </c>
      <c r="G46" s="14">
        <v>38.354640000000003</v>
      </c>
      <c r="H46" s="14">
        <v>40.460230000000003</v>
      </c>
      <c r="I46" s="14">
        <v>44.406500000000001</v>
      </c>
      <c r="J46" s="14">
        <v>46.483750000000001</v>
      </c>
      <c r="K46" s="14">
        <v>44.298450000000003</v>
      </c>
      <c r="L46" s="14">
        <v>46.493189999999998</v>
      </c>
      <c r="M46" s="14">
        <v>51.071330000000003</v>
      </c>
      <c r="N46" s="14">
        <v>53.54289</v>
      </c>
      <c r="O46" s="14">
        <v>54.001190000000001</v>
      </c>
      <c r="P46" s="14"/>
      <c r="Q46" s="5" t="s">
        <v>48</v>
      </c>
      <c r="R46" s="15">
        <f>'[1]TTR calc'!AG48</f>
        <v>39130.538841348221</v>
      </c>
      <c r="S46" s="15">
        <f>'[1]TTR calc'!AH48</f>
        <v>38693.854126537648</v>
      </c>
      <c r="T46" s="15">
        <v>42209.89</v>
      </c>
      <c r="U46" s="15">
        <v>44376.27</v>
      </c>
      <c r="V46" s="15">
        <v>47789.64</v>
      </c>
      <c r="W46" s="15">
        <v>49458.400000000001</v>
      </c>
      <c r="X46" s="15">
        <v>51671.16</v>
      </c>
      <c r="Y46" s="15">
        <v>56095.51</v>
      </c>
      <c r="Z46" s="15">
        <v>58168.38</v>
      </c>
      <c r="AA46" s="15">
        <v>54888.2</v>
      </c>
      <c r="AB46" s="15">
        <v>56962.22</v>
      </c>
      <c r="AC46" s="15">
        <v>61996.92</v>
      </c>
      <c r="AD46" s="15">
        <v>64196.49</v>
      </c>
      <c r="AE46" s="15">
        <v>63916.04</v>
      </c>
      <c r="AF46" s="16"/>
      <c r="AG46" s="5" t="s">
        <v>48</v>
      </c>
      <c r="AH46" s="16">
        <f>'[1]TTR calc'!AV48</f>
        <v>96.968086862227594</v>
      </c>
      <c r="AI46" s="16">
        <f>'[1]TTR calc'!AW48</f>
        <v>84.452362122545821</v>
      </c>
      <c r="AJ46" s="16">
        <v>91.132440000000003</v>
      </c>
      <c r="AK46" s="16">
        <v>92.073179999999994</v>
      </c>
      <c r="AL46" s="16">
        <v>92.833169999999996</v>
      </c>
      <c r="AM46" s="16">
        <v>89.717259999999996</v>
      </c>
      <c r="AN46" s="16">
        <v>88.093680000000006</v>
      </c>
      <c r="AO46" s="16">
        <v>91.166470000000004</v>
      </c>
      <c r="AP46" s="16">
        <v>96.325850000000003</v>
      </c>
      <c r="AQ46" s="16">
        <v>96.351159999999993</v>
      </c>
      <c r="AR46" s="16">
        <v>97.184749999999994</v>
      </c>
      <c r="AS46" s="16">
        <v>101.3361</v>
      </c>
      <c r="AT46" s="16">
        <v>99.514809999999997</v>
      </c>
      <c r="AU46" s="16">
        <v>97.919610000000006</v>
      </c>
    </row>
    <row r="47" spans="1:47" ht="15.75" x14ac:dyDescent="0.25">
      <c r="A47" s="5" t="s">
        <v>49</v>
      </c>
      <c r="B47" s="14">
        <f>'[1]TTR calc'!C49/1000</f>
        <v>196.65386199999998</v>
      </c>
      <c r="C47" s="14">
        <f>'[1]TTR calc'!D49/1000</f>
        <v>224.23001099999999</v>
      </c>
      <c r="D47" s="14">
        <v>230.87569999999999</v>
      </c>
      <c r="E47" s="14">
        <v>242.2261</v>
      </c>
      <c r="F47" s="14">
        <v>261.27640000000002</v>
      </c>
      <c r="G47" s="14">
        <v>275.197</v>
      </c>
      <c r="H47" s="14">
        <v>292.46890000000002</v>
      </c>
      <c r="I47" s="14">
        <v>302.48899999999998</v>
      </c>
      <c r="J47" s="14">
        <v>304.86169999999998</v>
      </c>
      <c r="K47" s="14">
        <v>295.89449999999999</v>
      </c>
      <c r="L47" s="14">
        <v>304.58949999999999</v>
      </c>
      <c r="M47" s="14">
        <v>319.56270000000001</v>
      </c>
      <c r="N47" s="14">
        <v>344.10509999999999</v>
      </c>
      <c r="O47" s="14">
        <v>349.6345</v>
      </c>
      <c r="P47" s="14"/>
      <c r="Q47" s="5" t="s">
        <v>49</v>
      </c>
      <c r="R47" s="15">
        <f>'[1]TTR calc'!AG49</f>
        <v>34478.182042278022</v>
      </c>
      <c r="S47" s="15">
        <f>'[1]TTR calc'!AH49</f>
        <v>38991.173385078117</v>
      </c>
      <c r="T47" s="15">
        <v>39834.19</v>
      </c>
      <c r="U47" s="15">
        <v>41421.660000000003</v>
      </c>
      <c r="V47" s="15">
        <v>44203.15</v>
      </c>
      <c r="W47" s="15">
        <v>45934.63</v>
      </c>
      <c r="X47" s="15">
        <v>48034.18</v>
      </c>
      <c r="Y47" s="15">
        <v>48980.3</v>
      </c>
      <c r="Z47" s="15">
        <v>48798.09</v>
      </c>
      <c r="AA47" s="15">
        <v>46922.55</v>
      </c>
      <c r="AB47" s="15">
        <v>47916.42</v>
      </c>
      <c r="AC47" s="15">
        <v>49944.45</v>
      </c>
      <c r="AD47" s="15">
        <v>53309.01</v>
      </c>
      <c r="AE47" s="15">
        <v>53823.23</v>
      </c>
      <c r="AF47" s="16"/>
      <c r="AG47" s="5" t="s">
        <v>49</v>
      </c>
      <c r="AH47" s="16">
        <f>'[1]TTR calc'!AV49</f>
        <v>85.439236210939939</v>
      </c>
      <c r="AI47" s="16">
        <f>'[1]TTR calc'!AW49</f>
        <v>85.10128465184863</v>
      </c>
      <c r="AJ47" s="16">
        <v>86.003230000000002</v>
      </c>
      <c r="AK47" s="16">
        <v>85.942859999999996</v>
      </c>
      <c r="AL47" s="16">
        <v>85.866280000000003</v>
      </c>
      <c r="AM47" s="16">
        <v>83.325159999999997</v>
      </c>
      <c r="AN47" s="16">
        <v>81.893020000000007</v>
      </c>
      <c r="AO47" s="16">
        <v>79.602810000000005</v>
      </c>
      <c r="AP47" s="16">
        <v>80.808809999999994</v>
      </c>
      <c r="AQ47" s="16">
        <v>82.368200000000002</v>
      </c>
      <c r="AR47" s="16">
        <v>81.751469999999998</v>
      </c>
      <c r="AS47" s="16">
        <v>81.635909999999996</v>
      </c>
      <c r="AT47" s="16">
        <v>82.637469999999993</v>
      </c>
      <c r="AU47" s="16">
        <v>82.457380000000001</v>
      </c>
    </row>
    <row r="48" spans="1:47" ht="15.75" x14ac:dyDescent="0.25">
      <c r="A48" s="5" t="s">
        <v>50</v>
      </c>
      <c r="B48" s="14">
        <f>'[1]TTR calc'!C50/1000</f>
        <v>804.99537799999996</v>
      </c>
      <c r="C48" s="14">
        <f>'[1]TTR calc'!D50/1000</f>
        <v>922.17741100000012</v>
      </c>
      <c r="D48" s="14">
        <v>929.92250000000001</v>
      </c>
      <c r="E48" s="14">
        <v>982.3365</v>
      </c>
      <c r="F48" s="14">
        <v>1077.318</v>
      </c>
      <c r="G48" s="14">
        <v>1192.1659999999999</v>
      </c>
      <c r="H48" s="14">
        <v>1321.5719999999999</v>
      </c>
      <c r="I48" s="14">
        <v>1430.9880000000001</v>
      </c>
      <c r="J48" s="14">
        <v>1500.7280000000001</v>
      </c>
      <c r="K48" s="14">
        <v>1378.4649999999999</v>
      </c>
      <c r="L48" s="14">
        <v>1465.1110000000001</v>
      </c>
      <c r="M48" s="14">
        <v>1605.825</v>
      </c>
      <c r="N48" s="14">
        <v>1754.9269999999999</v>
      </c>
      <c r="O48" s="14">
        <v>1841.53</v>
      </c>
      <c r="P48" s="14"/>
      <c r="Q48" s="5" t="s">
        <v>50</v>
      </c>
      <c r="R48" s="15">
        <f>'[1]TTR calc'!AG50</f>
        <v>38434.692469846137</v>
      </c>
      <c r="S48" s="15">
        <f>'[1]TTR calc'!AH50</f>
        <v>43254.866854581196</v>
      </c>
      <c r="T48" s="15">
        <v>42872.69</v>
      </c>
      <c r="U48" s="15">
        <v>44588.97</v>
      </c>
      <c r="V48" s="15">
        <v>48107.37</v>
      </c>
      <c r="W48" s="15">
        <v>52338.21</v>
      </c>
      <c r="X48" s="15">
        <v>56575.16</v>
      </c>
      <c r="Y48" s="15">
        <v>60044.86</v>
      </c>
      <c r="Z48" s="15">
        <v>61735.4</v>
      </c>
      <c r="AA48" s="15">
        <v>55579.31</v>
      </c>
      <c r="AB48" s="15">
        <v>58035.27</v>
      </c>
      <c r="AC48" s="15">
        <v>62627.45</v>
      </c>
      <c r="AD48" s="15">
        <v>67339.740000000005</v>
      </c>
      <c r="AE48" s="15">
        <v>69627.81</v>
      </c>
      <c r="AF48" s="16"/>
      <c r="AG48" s="5" t="s">
        <v>50</v>
      </c>
      <c r="AH48" s="16">
        <f>'[1]TTR calc'!AV50</f>
        <v>95.243733112125867</v>
      </c>
      <c r="AI48" s="16">
        <f>'[1]TTR calc'!AW50</f>
        <v>94.407129029316636</v>
      </c>
      <c r="AJ48" s="16">
        <v>92.563429999999997</v>
      </c>
      <c r="AK48" s="16">
        <v>92.514499999999998</v>
      </c>
      <c r="AL48" s="16">
        <v>93.450360000000003</v>
      </c>
      <c r="AM48" s="16">
        <v>94.941220000000001</v>
      </c>
      <c r="AN48" s="16">
        <v>96.454449999999994</v>
      </c>
      <c r="AO48" s="16">
        <v>97.584950000000006</v>
      </c>
      <c r="AP48" s="16">
        <v>102.2328</v>
      </c>
      <c r="AQ48" s="16">
        <v>97.564350000000005</v>
      </c>
      <c r="AR48" s="16">
        <v>99.015510000000006</v>
      </c>
      <c r="AS48" s="16">
        <v>102.36669999999999</v>
      </c>
      <c r="AT48" s="16">
        <v>104.3874</v>
      </c>
      <c r="AU48" s="16">
        <v>106.67010000000001</v>
      </c>
    </row>
    <row r="49" spans="1:47" ht="15.75" x14ac:dyDescent="0.25">
      <c r="A49" s="5" t="s">
        <v>51</v>
      </c>
      <c r="B49" s="14">
        <f>'[1]TTR calc'!C51/1000</f>
        <v>78.060170000000014</v>
      </c>
      <c r="C49" s="14">
        <f>'[1]TTR calc'!D51/1000</f>
        <v>84.997201000000004</v>
      </c>
      <c r="D49" s="14">
        <v>87.813410000000005</v>
      </c>
      <c r="E49" s="14">
        <v>92.077669999999998</v>
      </c>
      <c r="F49" s="14">
        <v>100.0065</v>
      </c>
      <c r="G49" s="14">
        <v>111.8438</v>
      </c>
      <c r="H49" s="14">
        <v>126.49850000000001</v>
      </c>
      <c r="I49" s="14">
        <v>139.89189999999999</v>
      </c>
      <c r="J49" s="14">
        <v>138.27979999999999</v>
      </c>
      <c r="K49" s="14">
        <v>131.56290000000001</v>
      </c>
      <c r="L49" s="14">
        <v>136.33439999999999</v>
      </c>
      <c r="M49" s="14">
        <v>145.04910000000001</v>
      </c>
      <c r="N49" s="14">
        <v>152.9958</v>
      </c>
      <c r="O49" s="14">
        <v>157.88239999999999</v>
      </c>
      <c r="P49" s="14"/>
      <c r="Q49" s="5" t="s">
        <v>51</v>
      </c>
      <c r="R49" s="15">
        <f>'[1]TTR calc'!AG51</f>
        <v>34778.391821437457</v>
      </c>
      <c r="S49" s="15">
        <f>'[1]TTR calc'!AH51</f>
        <v>37218.830283113261</v>
      </c>
      <c r="T49" s="15">
        <v>37772.21</v>
      </c>
      <c r="U49" s="15">
        <v>39013.699999999997</v>
      </c>
      <c r="V49" s="15">
        <v>41641.949999999997</v>
      </c>
      <c r="W49" s="15">
        <v>45507.14</v>
      </c>
      <c r="X49" s="15">
        <v>50088.35</v>
      </c>
      <c r="Y49" s="15">
        <v>53851.27</v>
      </c>
      <c r="Z49" s="15">
        <v>51925.78</v>
      </c>
      <c r="AA49" s="15">
        <v>48307.96</v>
      </c>
      <c r="AB49" s="15">
        <v>49139.71</v>
      </c>
      <c r="AC49" s="15">
        <v>51531.17</v>
      </c>
      <c r="AD49" s="15">
        <v>53591.13</v>
      </c>
      <c r="AE49" s="15">
        <v>54425.83</v>
      </c>
      <c r="AF49" s="16"/>
      <c r="AG49" s="5" t="s">
        <v>51</v>
      </c>
      <c r="AH49" s="16">
        <f>'[1]TTR calc'!AV51</f>
        <v>86.183176080013794</v>
      </c>
      <c r="AI49" s="16">
        <f>'[1]TTR calc'!AW51</f>
        <v>81.233007251436419</v>
      </c>
      <c r="AJ49" s="16">
        <v>81.551349999999999</v>
      </c>
      <c r="AK49" s="16">
        <v>80.946759999999998</v>
      </c>
      <c r="AL49" s="16">
        <v>80.891040000000004</v>
      </c>
      <c r="AM49" s="16">
        <v>82.549710000000005</v>
      </c>
      <c r="AN49" s="16">
        <v>85.395160000000004</v>
      </c>
      <c r="AO49" s="16">
        <v>87.519120000000001</v>
      </c>
      <c r="AP49" s="16">
        <v>85.988209999999995</v>
      </c>
      <c r="AQ49" s="16">
        <v>84.800169999999994</v>
      </c>
      <c r="AR49" s="16">
        <v>83.838560000000001</v>
      </c>
      <c r="AS49" s="16">
        <v>84.22945</v>
      </c>
      <c r="AT49" s="16">
        <v>83.074809999999999</v>
      </c>
      <c r="AU49" s="16">
        <v>83.380570000000006</v>
      </c>
    </row>
    <row r="50" spans="1:47" ht="15.75" x14ac:dyDescent="0.25">
      <c r="A50" s="5" t="s">
        <v>52</v>
      </c>
      <c r="B50" s="14">
        <f>'[1]TTR calc'!C52/1000</f>
        <v>23.991045000000003</v>
      </c>
      <c r="C50" s="14">
        <f>'[1]TTR calc'!D52/1000</f>
        <v>23.716868000000002</v>
      </c>
      <c r="D50" s="14">
        <v>24.47167</v>
      </c>
      <c r="E50" s="14">
        <v>25.815950000000001</v>
      </c>
      <c r="F50" s="14">
        <v>27.86589</v>
      </c>
      <c r="G50" s="14">
        <v>29.24156</v>
      </c>
      <c r="H50" s="14">
        <v>31.102779999999999</v>
      </c>
      <c r="I50" s="14">
        <v>32.391399999999997</v>
      </c>
      <c r="J50" s="14">
        <v>32.074460000000002</v>
      </c>
      <c r="K50" s="14">
        <v>31.01351</v>
      </c>
      <c r="L50" s="14">
        <v>31.987030000000001</v>
      </c>
      <c r="M50" s="14">
        <v>34.114289999999997</v>
      </c>
      <c r="N50" s="14">
        <v>35.495269999999998</v>
      </c>
      <c r="O50" s="14">
        <v>35.636090000000003</v>
      </c>
      <c r="P50" s="14"/>
      <c r="Q50" s="5" t="s">
        <v>52</v>
      </c>
      <c r="R50" s="15">
        <f>'[1]TTR calc'!AG52</f>
        <v>39354.22674527327</v>
      </c>
      <c r="S50" s="15">
        <f>'[1]TTR calc'!AH52</f>
        <v>38738.936629300115</v>
      </c>
      <c r="T50" s="15">
        <v>39762.75</v>
      </c>
      <c r="U50" s="15">
        <v>41782.980000000003</v>
      </c>
      <c r="V50" s="15">
        <v>44950.79</v>
      </c>
      <c r="W50" s="15">
        <v>47071.57</v>
      </c>
      <c r="X50" s="15">
        <v>49932.86</v>
      </c>
      <c r="Y50" s="15">
        <v>51952.5</v>
      </c>
      <c r="Z50" s="15">
        <v>51388.93</v>
      </c>
      <c r="AA50" s="15">
        <v>49636.14</v>
      </c>
      <c r="AB50" s="15">
        <v>51114.400000000001</v>
      </c>
      <c r="AC50" s="15">
        <v>54467.82</v>
      </c>
      <c r="AD50" s="15">
        <v>56705.97</v>
      </c>
      <c r="AE50" s="15">
        <v>56869.43</v>
      </c>
      <c r="AF50" s="16"/>
      <c r="AG50" s="5" t="s">
        <v>52</v>
      </c>
      <c r="AH50" s="16">
        <f>'[1]TTR calc'!AV52</f>
        <v>97.522400417320114</v>
      </c>
      <c r="AI50" s="16">
        <f>'[1]TTR calc'!AW52</f>
        <v>84.550758209847857</v>
      </c>
      <c r="AJ50" s="16">
        <v>85.848990000000001</v>
      </c>
      <c r="AK50" s="16">
        <v>86.692539999999994</v>
      </c>
      <c r="AL50" s="16">
        <v>87.31859</v>
      </c>
      <c r="AM50" s="16">
        <v>85.387569999999997</v>
      </c>
      <c r="AN50" s="16">
        <v>85.130070000000003</v>
      </c>
      <c r="AO50" s="16">
        <v>84.433239999999998</v>
      </c>
      <c r="AP50" s="16">
        <v>85.099209999999999</v>
      </c>
      <c r="AQ50" s="16">
        <v>87.13167</v>
      </c>
      <c r="AR50" s="16">
        <v>87.207629999999995</v>
      </c>
      <c r="AS50" s="16">
        <v>89.029510000000002</v>
      </c>
      <c r="AT50" s="16">
        <v>87.903310000000005</v>
      </c>
      <c r="AU50" s="16">
        <v>87.124170000000007</v>
      </c>
    </row>
    <row r="51" spans="1:47" ht="15.75" x14ac:dyDescent="0.25">
      <c r="A51" s="5" t="s">
        <v>53</v>
      </c>
      <c r="B51" s="14">
        <f>'[1]TTR calc'!C53/1000</f>
        <v>292.49086999999992</v>
      </c>
      <c r="C51" s="14">
        <f>'[1]TTR calc'!D53/1000</f>
        <v>382.30112200000002</v>
      </c>
      <c r="D51" s="14">
        <v>392.41140000000001</v>
      </c>
      <c r="E51" s="14">
        <v>417.22669999999999</v>
      </c>
      <c r="F51" s="14">
        <v>451.03919999999999</v>
      </c>
      <c r="G51" s="14">
        <v>493.42270000000002</v>
      </c>
      <c r="H51" s="14">
        <v>528.03800000000001</v>
      </c>
      <c r="I51" s="14">
        <v>555.60140000000001</v>
      </c>
      <c r="J51" s="14">
        <v>553.58749999999998</v>
      </c>
      <c r="K51" s="14">
        <v>548.87689999999998</v>
      </c>
      <c r="L51" s="14">
        <v>567.81579999999997</v>
      </c>
      <c r="M51" s="14">
        <v>588.95650000000001</v>
      </c>
      <c r="N51" s="14">
        <v>613.77120000000002</v>
      </c>
      <c r="O51" s="14">
        <v>617.77149999999995</v>
      </c>
      <c r="P51" s="14"/>
      <c r="Q51" s="5" t="s">
        <v>53</v>
      </c>
      <c r="R51" s="15">
        <f>'[1]TTR calc'!AG53</f>
        <v>41162.173188529894</v>
      </c>
      <c r="S51" s="15">
        <f>'[1]TTR calc'!AH53</f>
        <v>53109.460457809713</v>
      </c>
      <c r="T51" s="15">
        <v>53851.83</v>
      </c>
      <c r="U51" s="15">
        <v>56634.720000000001</v>
      </c>
      <c r="V51" s="15">
        <v>60335.05</v>
      </c>
      <c r="W51" s="15">
        <v>65120.21</v>
      </c>
      <c r="X51" s="15">
        <v>68811.16</v>
      </c>
      <c r="Y51" s="15">
        <v>71681.25</v>
      </c>
      <c r="Z51" s="15">
        <v>70669.279999999999</v>
      </c>
      <c r="AA51" s="15">
        <v>69250.73</v>
      </c>
      <c r="AB51" s="15">
        <v>70761</v>
      </c>
      <c r="AC51" s="15">
        <v>72658.2</v>
      </c>
      <c r="AD51" s="15">
        <v>74972.41</v>
      </c>
      <c r="AE51" s="15">
        <v>74787.070000000007</v>
      </c>
      <c r="AF51" s="16"/>
      <c r="AG51" s="5" t="s">
        <v>53</v>
      </c>
      <c r="AH51" s="16">
        <f>'[1]TTR calc'!AV53</f>
        <v>102.00261236795941</v>
      </c>
      <c r="AI51" s="16">
        <f>'[1]TTR calc'!AW53</f>
        <v>115.91555010385611</v>
      </c>
      <c r="AJ51" s="16">
        <v>116.2677</v>
      </c>
      <c r="AK51" s="16">
        <v>117.5074</v>
      </c>
      <c r="AL51" s="16">
        <v>117.20310000000001</v>
      </c>
      <c r="AM51" s="16">
        <v>118.1277</v>
      </c>
      <c r="AN51" s="16">
        <v>117.3155</v>
      </c>
      <c r="AO51" s="16">
        <v>116.49639999999999</v>
      </c>
      <c r="AP51" s="16">
        <v>117.0271</v>
      </c>
      <c r="AQ51" s="16">
        <v>121.5633</v>
      </c>
      <c r="AR51" s="16">
        <v>120.7272</v>
      </c>
      <c r="AS51" s="16">
        <v>118.7623</v>
      </c>
      <c r="AT51" s="16">
        <v>116.2192</v>
      </c>
      <c r="AU51" s="16">
        <v>114.5741</v>
      </c>
    </row>
    <row r="52" spans="1:47" ht="15.75" x14ac:dyDescent="0.25">
      <c r="A52" s="5" t="s">
        <v>54</v>
      </c>
      <c r="B52" s="14">
        <f>'[1]TTR calc'!C54/1000</f>
        <v>266.34785199999999</v>
      </c>
      <c r="C52" s="14">
        <f>'[1]TTR calc'!D54/1000</f>
        <v>281.83145900000005</v>
      </c>
      <c r="D52" s="14">
        <v>288.72199999999998</v>
      </c>
      <c r="E52" s="14">
        <v>301.63249999999999</v>
      </c>
      <c r="F52" s="14">
        <v>325.85579999999999</v>
      </c>
      <c r="G52" s="14">
        <v>356.96420000000001</v>
      </c>
      <c r="H52" s="14">
        <v>388.36239999999998</v>
      </c>
      <c r="I52" s="14">
        <v>429.82060000000001</v>
      </c>
      <c r="J52" s="14">
        <v>425.75020000000001</v>
      </c>
      <c r="K52" s="14">
        <v>406.60969999999998</v>
      </c>
      <c r="L52" s="14">
        <v>418.56819999999999</v>
      </c>
      <c r="M52" s="14">
        <v>437.18290000000002</v>
      </c>
      <c r="N52" s="14">
        <v>472.57220000000001</v>
      </c>
      <c r="O52" s="14">
        <v>480.71870000000001</v>
      </c>
      <c r="P52" s="14"/>
      <c r="Q52" s="5" t="s">
        <v>54</v>
      </c>
      <c r="R52" s="15">
        <f>'[1]TTR calc'!AG54</f>
        <v>45063.414472384124</v>
      </c>
      <c r="S52" s="15">
        <f>'[1]TTR calc'!AH54</f>
        <v>47083.953949080831</v>
      </c>
      <c r="T52" s="15">
        <v>47704.12</v>
      </c>
      <c r="U52" s="15">
        <v>49414.62</v>
      </c>
      <c r="V52" s="15">
        <v>52739.040000000001</v>
      </c>
      <c r="W52" s="15">
        <v>57047.59</v>
      </c>
      <c r="X52" s="15">
        <v>60960.2</v>
      </c>
      <c r="Y52" s="15">
        <v>66519.360000000001</v>
      </c>
      <c r="Z52" s="15">
        <v>64878.879999999997</v>
      </c>
      <c r="AA52" s="15">
        <v>60984.51</v>
      </c>
      <c r="AB52" s="15">
        <v>62081.33</v>
      </c>
      <c r="AC52" s="15">
        <v>64089.15</v>
      </c>
      <c r="AD52" s="15">
        <v>68535.23</v>
      </c>
      <c r="AE52" s="15">
        <v>68955.77</v>
      </c>
      <c r="AF52" s="16"/>
      <c r="AG52" s="5" t="s">
        <v>54</v>
      </c>
      <c r="AH52" s="16">
        <f>'[1]TTR calc'!AV54</f>
        <v>111.6701486423015</v>
      </c>
      <c r="AI52" s="16">
        <f>'[1]TTR calc'!AW54</f>
        <v>102.76441101125464</v>
      </c>
      <c r="AJ52" s="16">
        <v>102.99460000000001</v>
      </c>
      <c r="AK52" s="16">
        <v>102.5269</v>
      </c>
      <c r="AL52" s="16">
        <v>102.44759999999999</v>
      </c>
      <c r="AM52" s="16">
        <v>103.48399999999999</v>
      </c>
      <c r="AN52" s="16">
        <v>103.93049999999999</v>
      </c>
      <c r="AO52" s="16">
        <v>108.1073</v>
      </c>
      <c r="AP52" s="16">
        <v>107.4383</v>
      </c>
      <c r="AQ52" s="16">
        <v>107.0527</v>
      </c>
      <c r="AR52" s="16">
        <v>105.9186</v>
      </c>
      <c r="AS52" s="16">
        <v>104.7559</v>
      </c>
      <c r="AT52" s="16">
        <v>106.2405</v>
      </c>
      <c r="AU52" s="16">
        <v>105.6405</v>
      </c>
    </row>
    <row r="53" spans="1:47" ht="15.75" x14ac:dyDescent="0.25">
      <c r="A53" s="5" t="s">
        <v>55</v>
      </c>
      <c r="B53" s="14">
        <f>'[1]TTR calc'!C55/1000</f>
        <v>49.594427000000003</v>
      </c>
      <c r="C53" s="14">
        <f>'[1]TTR calc'!D55/1000</f>
        <v>55.309232999999992</v>
      </c>
      <c r="D53" s="14">
        <v>57.557670000000002</v>
      </c>
      <c r="E53" s="14">
        <v>59.002899999999997</v>
      </c>
      <c r="F53" s="14">
        <v>62.174210000000002</v>
      </c>
      <c r="G53" s="14">
        <v>66.990110000000001</v>
      </c>
      <c r="H53" s="14">
        <v>72.172790000000006</v>
      </c>
      <c r="I53" s="14">
        <v>75.860420000000005</v>
      </c>
      <c r="J53" s="14">
        <v>79.760350000000003</v>
      </c>
      <c r="K53" s="14">
        <v>79.641779999999997</v>
      </c>
      <c r="L53" s="14">
        <v>82.422160000000005</v>
      </c>
      <c r="M53" s="14">
        <v>87.692019999999999</v>
      </c>
      <c r="N53" s="14">
        <v>87.475650000000002</v>
      </c>
      <c r="O53" s="14">
        <v>88.835589999999996</v>
      </c>
      <c r="P53" s="14"/>
      <c r="Q53" s="5" t="s">
        <v>55</v>
      </c>
      <c r="R53" s="15">
        <f>'[1]TTR calc'!AG55</f>
        <v>27445.407109269901</v>
      </c>
      <c r="S53" s="15">
        <f>'[1]TTR calc'!AH55</f>
        <v>30702.090668733112</v>
      </c>
      <c r="T53" s="15">
        <v>31880.6</v>
      </c>
      <c r="U53" s="15">
        <v>32557.01</v>
      </c>
      <c r="V53" s="15">
        <v>34228.639999999999</v>
      </c>
      <c r="W53" s="15">
        <v>36797.800000000003</v>
      </c>
      <c r="X53" s="15">
        <v>39483.730000000003</v>
      </c>
      <c r="Y53" s="15">
        <v>41362.199999999997</v>
      </c>
      <c r="Z53" s="15">
        <v>43340.71</v>
      </c>
      <c r="AA53" s="15">
        <v>43101.45</v>
      </c>
      <c r="AB53" s="15">
        <v>44452.9</v>
      </c>
      <c r="AC53" s="15">
        <v>47268.639999999999</v>
      </c>
      <c r="AD53" s="15">
        <v>47114.02</v>
      </c>
      <c r="AE53" s="15">
        <v>47907.79</v>
      </c>
      <c r="AF53" s="16"/>
      <c r="AG53" s="5" t="s">
        <v>55</v>
      </c>
      <c r="AH53" s="16">
        <f>'[1]TTR calc'!AV55</f>
        <v>68.011550552141273</v>
      </c>
      <c r="AI53" s="16">
        <f>'[1]TTR calc'!AW55</f>
        <v>67.009713495994276</v>
      </c>
      <c r="AJ53" s="16">
        <v>68.83117</v>
      </c>
      <c r="AK53" s="16">
        <v>67.550219999999996</v>
      </c>
      <c r="AL53" s="16">
        <v>66.490430000000003</v>
      </c>
      <c r="AM53" s="16">
        <v>66.751009999999994</v>
      </c>
      <c r="AN53" s="16">
        <v>67.315439999999995</v>
      </c>
      <c r="AO53" s="16">
        <v>67.221869999999996</v>
      </c>
      <c r="AP53" s="16">
        <v>71.77149</v>
      </c>
      <c r="AQ53" s="16">
        <v>75.660610000000005</v>
      </c>
      <c r="AR53" s="16">
        <v>75.842269999999999</v>
      </c>
      <c r="AS53" s="16">
        <v>77.262200000000007</v>
      </c>
      <c r="AT53" s="16">
        <v>73.03425</v>
      </c>
      <c r="AU53" s="16">
        <v>73.394909999999996</v>
      </c>
    </row>
    <row r="54" spans="1:47" ht="15.75" x14ac:dyDescent="0.25">
      <c r="A54" s="5" t="s">
        <v>56</v>
      </c>
      <c r="B54" s="14">
        <f>'[1]TTR calc'!C56/1000</f>
        <v>204.12899099999998</v>
      </c>
      <c r="C54" s="14">
        <f>'[1]TTR calc'!D56/1000</f>
        <v>235.38116900000003</v>
      </c>
      <c r="D54" s="14">
        <v>242.1968</v>
      </c>
      <c r="E54" s="14">
        <v>252.87620000000001</v>
      </c>
      <c r="F54" s="14">
        <v>269.3623</v>
      </c>
      <c r="G54" s="14">
        <v>283.56400000000002</v>
      </c>
      <c r="H54" s="14">
        <v>301.28469999999999</v>
      </c>
      <c r="I54" s="14">
        <v>313.72149999999999</v>
      </c>
      <c r="J54" s="14">
        <v>313.39120000000003</v>
      </c>
      <c r="K54" s="14">
        <v>305.39400000000001</v>
      </c>
      <c r="L54" s="14">
        <v>313.8931</v>
      </c>
      <c r="M54" s="14">
        <v>331.15170000000001</v>
      </c>
      <c r="N54" s="14">
        <v>347.59719999999999</v>
      </c>
      <c r="O54" s="14">
        <v>356.5172</v>
      </c>
      <c r="P54" s="14"/>
      <c r="Q54" s="24" t="s">
        <v>56</v>
      </c>
      <c r="R54" s="15">
        <f>'[1]TTR calc'!AG56</f>
        <v>37984.560659575851</v>
      </c>
      <c r="S54" s="15">
        <f>'[1]TTR calc'!AH56</f>
        <v>43534.002609659816</v>
      </c>
      <c r="T54" s="15">
        <v>44479.27</v>
      </c>
      <c r="U54" s="15">
        <v>46152.01</v>
      </c>
      <c r="V54" s="15">
        <v>48850.39</v>
      </c>
      <c r="W54" s="15">
        <v>51127.93</v>
      </c>
      <c r="X54" s="15">
        <v>54016.38</v>
      </c>
      <c r="Y54" s="15">
        <v>55914.12</v>
      </c>
      <c r="Z54" s="15">
        <v>55556</v>
      </c>
      <c r="AA54" s="15">
        <v>53868.37</v>
      </c>
      <c r="AB54" s="15">
        <v>55174.87</v>
      </c>
      <c r="AC54" s="15">
        <v>58007.39</v>
      </c>
      <c r="AD54" s="15">
        <v>60720.4</v>
      </c>
      <c r="AE54" s="15">
        <v>62081.67</v>
      </c>
      <c r="AF54" s="16"/>
      <c r="AG54" s="24" t="s">
        <v>56</v>
      </c>
      <c r="AH54" s="16">
        <f>'[1]TTR calc'!AV56</f>
        <v>94.128276444005081</v>
      </c>
      <c r="AI54" s="16">
        <f>'[1]TTR calc'!AW56</f>
        <v>95.016364640536935</v>
      </c>
      <c r="AJ54" s="16">
        <v>96.032089999999997</v>
      </c>
      <c r="AK54" s="16">
        <v>95.757530000000003</v>
      </c>
      <c r="AL54" s="16">
        <v>94.893709999999999</v>
      </c>
      <c r="AM54" s="16">
        <v>92.74579</v>
      </c>
      <c r="AN54" s="16">
        <v>92.092010000000002</v>
      </c>
      <c r="AO54" s="16">
        <v>90.871660000000006</v>
      </c>
      <c r="AP54" s="16">
        <v>91.999809999999997</v>
      </c>
      <c r="AQ54" s="16">
        <v>94.560950000000005</v>
      </c>
      <c r="AR54" s="16">
        <v>94.135300000000001</v>
      </c>
      <c r="AS54" s="16">
        <v>94.815060000000003</v>
      </c>
      <c r="AT54" s="16">
        <v>94.126310000000004</v>
      </c>
      <c r="AU54" s="16">
        <v>95.109340000000003</v>
      </c>
    </row>
    <row r="55" spans="1:47" ht="15.75" x14ac:dyDescent="0.25">
      <c r="A55" s="25" t="s">
        <v>57</v>
      </c>
      <c r="B55" s="18">
        <f>'[1]TTR calc'!C57/1000</f>
        <v>23.860804999999999</v>
      </c>
      <c r="C55" s="18">
        <f>'[1]TTR calc'!D57/1000</f>
        <v>22.112403999999994</v>
      </c>
      <c r="D55" s="18">
        <v>22.300149999999999</v>
      </c>
      <c r="E55" s="18">
        <v>24.54712</v>
      </c>
      <c r="F55" s="18">
        <v>27.971889999999998</v>
      </c>
      <c r="G55" s="18">
        <v>33.374070000000003</v>
      </c>
      <c r="H55" s="18">
        <v>40.262030000000003</v>
      </c>
      <c r="I55" s="18">
        <v>44.729660000000003</v>
      </c>
      <c r="J55" s="18">
        <v>49.896039999999999</v>
      </c>
      <c r="K55" s="18">
        <v>41.227269999999997</v>
      </c>
      <c r="L55" s="18">
        <v>44.486020000000003</v>
      </c>
      <c r="M55" s="18">
        <v>47.838259999999998</v>
      </c>
      <c r="N55" s="18">
        <v>48.914700000000003</v>
      </c>
      <c r="O55" s="18">
        <v>49.031500000000001</v>
      </c>
      <c r="P55" s="14"/>
      <c r="Q55" s="25" t="s">
        <v>57</v>
      </c>
      <c r="R55" s="19">
        <f>'[1]TTR calc'!AG57</f>
        <v>48271.90977139389</v>
      </c>
      <c r="S55" s="19">
        <f>'[1]TTR calc'!AH57</f>
        <v>44702.498903280444</v>
      </c>
      <c r="T55" s="19">
        <v>44598.79</v>
      </c>
      <c r="U55" s="19">
        <v>48757.52</v>
      </c>
      <c r="V55" s="19">
        <v>54943.16</v>
      </c>
      <c r="W55" s="19">
        <v>64910.28</v>
      </c>
      <c r="X55" s="19">
        <v>77031.899999999994</v>
      </c>
      <c r="Y55" s="19">
        <v>83626.23</v>
      </c>
      <c r="Z55" s="19">
        <v>91377.49</v>
      </c>
      <c r="AA55" s="19">
        <v>73639.72</v>
      </c>
      <c r="AB55" s="19">
        <v>78844.88</v>
      </c>
      <c r="AC55" s="19">
        <v>84321.91</v>
      </c>
      <c r="AD55" s="19">
        <v>84829.16</v>
      </c>
      <c r="AE55" s="19">
        <v>84151.42</v>
      </c>
      <c r="AF55" s="16"/>
      <c r="AG55" s="25" t="s">
        <v>57</v>
      </c>
      <c r="AH55" s="20">
        <f>'[1]TTR calc'!AV57</f>
        <v>119.62101413160249</v>
      </c>
      <c r="AI55" s="20">
        <f>'[1]TTR calc'!AW57</f>
        <v>97.566699166660612</v>
      </c>
      <c r="AJ55" s="20">
        <v>96.290149999999997</v>
      </c>
      <c r="AK55" s="20">
        <v>101.1635</v>
      </c>
      <c r="AL55" s="20">
        <v>106.7291</v>
      </c>
      <c r="AM55" s="20">
        <v>117.7469</v>
      </c>
      <c r="AN55" s="20">
        <v>131.33099999999999</v>
      </c>
      <c r="AO55" s="20">
        <v>135.90940000000001</v>
      </c>
      <c r="AP55" s="20">
        <v>151.31960000000001</v>
      </c>
      <c r="AQ55" s="20">
        <v>129.26769999999999</v>
      </c>
      <c r="AR55" s="20">
        <v>134.51929999999999</v>
      </c>
      <c r="AS55" s="20">
        <v>137.827</v>
      </c>
      <c r="AT55" s="20">
        <v>131.49870000000001</v>
      </c>
      <c r="AU55" s="20">
        <v>128.9203</v>
      </c>
    </row>
    <row r="56" spans="1:47" ht="15.75" x14ac:dyDescent="0.25">
      <c r="A56" s="4"/>
      <c r="B56" s="4"/>
      <c r="C56" s="4"/>
      <c r="D56" s="4"/>
      <c r="E56" s="4"/>
      <c r="F56" s="4"/>
      <c r="G56" s="4"/>
      <c r="H56" s="14" t="s">
        <v>58</v>
      </c>
      <c r="I56" s="26" t="s">
        <v>58</v>
      </c>
      <c r="J56" s="26" t="s">
        <v>58</v>
      </c>
      <c r="K56" s="26" t="s">
        <v>58</v>
      </c>
      <c r="L56" s="26" t="s">
        <v>58</v>
      </c>
      <c r="M56" s="26" t="s">
        <v>58</v>
      </c>
      <c r="N56" s="26" t="s">
        <v>58</v>
      </c>
      <c r="O56" s="26" t="s">
        <v>58</v>
      </c>
      <c r="P56" s="26"/>
      <c r="Q56" s="4"/>
      <c r="R56" s="4"/>
      <c r="S56" s="4"/>
      <c r="T56" s="15"/>
      <c r="U56" s="15"/>
      <c r="V56" s="15"/>
      <c r="W56" s="15"/>
      <c r="X56" s="15" t="s">
        <v>58</v>
      </c>
      <c r="Y56" s="15" t="s">
        <v>58</v>
      </c>
      <c r="Z56" s="15" t="s">
        <v>58</v>
      </c>
      <c r="AA56" s="15" t="s">
        <v>58</v>
      </c>
      <c r="AB56" s="15" t="s">
        <v>58</v>
      </c>
      <c r="AC56" s="15" t="s">
        <v>58</v>
      </c>
      <c r="AD56" s="15" t="s">
        <v>58</v>
      </c>
      <c r="AE56" s="15" t="s">
        <v>58</v>
      </c>
      <c r="AF56" s="16"/>
      <c r="AG56" s="4"/>
      <c r="AH56" s="4"/>
      <c r="AI56" s="16"/>
      <c r="AJ56" s="16"/>
      <c r="AK56" s="16"/>
      <c r="AL56" s="16"/>
      <c r="AM56" s="16"/>
      <c r="AN56" s="16" t="s">
        <v>58</v>
      </c>
      <c r="AO56" s="16" t="s">
        <v>58</v>
      </c>
      <c r="AP56" s="16" t="s">
        <v>58</v>
      </c>
      <c r="AQ56" s="16" t="s">
        <v>58</v>
      </c>
      <c r="AR56" s="16" t="s">
        <v>58</v>
      </c>
      <c r="AS56" s="16" t="s">
        <v>58</v>
      </c>
      <c r="AT56" s="16" t="s">
        <v>58</v>
      </c>
      <c r="AU56" s="16" t="s">
        <v>58</v>
      </c>
    </row>
    <row r="57" spans="1:47" ht="16.5" thickBot="1" x14ac:dyDescent="0.3">
      <c r="A57" s="27" t="s">
        <v>59</v>
      </c>
      <c r="B57" s="28">
        <f>'[1]TTR calc'!C59/1000</f>
        <v>11493.78982</v>
      </c>
      <c r="C57" s="28">
        <f>'[1]TTR calc'!D59/1000</f>
        <v>13164.425128000001</v>
      </c>
      <c r="D57" s="28">
        <f>SUM(D5:D55)</f>
        <v>13321.960860000003</v>
      </c>
      <c r="E57" s="28">
        <f t="shared" ref="E57:O57" si="0">SUM(E5:E55)</f>
        <v>13982.255579999997</v>
      </c>
      <c r="F57" s="28">
        <f t="shared" si="0"/>
        <v>15073.341849999997</v>
      </c>
      <c r="G57" s="28">
        <f t="shared" si="0"/>
        <v>16290.932189999998</v>
      </c>
      <c r="H57" s="28">
        <f t="shared" si="0"/>
        <v>17501.410590000003</v>
      </c>
      <c r="I57" s="28">
        <f t="shared" si="0"/>
        <v>18535.015229999997</v>
      </c>
      <c r="J57" s="28">
        <f t="shared" si="0"/>
        <v>18363.347229999999</v>
      </c>
      <c r="K57" s="28">
        <f t="shared" si="0"/>
        <v>17475.800150000006</v>
      </c>
      <c r="L57" s="28">
        <f t="shared" si="0"/>
        <v>18130.327059999996</v>
      </c>
      <c r="M57" s="28">
        <f t="shared" si="0"/>
        <v>19062.470019999993</v>
      </c>
      <c r="N57" s="28">
        <f t="shared" si="0"/>
        <v>20247.829760000001</v>
      </c>
      <c r="O57" s="28">
        <f t="shared" si="0"/>
        <v>20634.992209999993</v>
      </c>
      <c r="P57" s="14"/>
      <c r="Q57" s="27" t="s">
        <v>59</v>
      </c>
      <c r="R57" s="29">
        <f>'[1]TTR calc'!AG59</f>
        <v>40354.0382280048</v>
      </c>
      <c r="S57" s="29">
        <f>'[1]TTR calc'!AH59</f>
        <v>45817.373432835862</v>
      </c>
      <c r="T57" s="29">
        <v>46317.09</v>
      </c>
      <c r="U57" s="29">
        <v>48196.74</v>
      </c>
      <c r="V57" s="29">
        <v>51479.06</v>
      </c>
      <c r="W57" s="29">
        <v>55126.96</v>
      </c>
      <c r="X57" s="29">
        <v>58654.79</v>
      </c>
      <c r="Y57" s="29">
        <v>61530.86</v>
      </c>
      <c r="Z57" s="29">
        <v>60387.09</v>
      </c>
      <c r="AA57" s="29">
        <v>56966.82</v>
      </c>
      <c r="AB57" s="29">
        <v>58612.3</v>
      </c>
      <c r="AC57" s="29">
        <v>61179.519999999997</v>
      </c>
      <c r="AD57" s="29">
        <v>64509.48</v>
      </c>
      <c r="AE57" s="29">
        <v>65274</v>
      </c>
      <c r="AF57" s="30"/>
      <c r="AG57" s="27" t="s">
        <v>59</v>
      </c>
      <c r="AH57" s="28">
        <f>'[1]TTR calc'!AV59</f>
        <v>100</v>
      </c>
      <c r="AI57" s="28">
        <f>'[1]TTR calc'!AW59</f>
        <v>100</v>
      </c>
      <c r="AJ57" s="28">
        <v>100</v>
      </c>
      <c r="AK57" s="28">
        <v>100</v>
      </c>
      <c r="AL57" s="28">
        <v>100</v>
      </c>
      <c r="AM57" s="28">
        <v>100</v>
      </c>
      <c r="AN57" s="28">
        <v>100</v>
      </c>
      <c r="AO57" s="28">
        <v>100</v>
      </c>
      <c r="AP57" s="28">
        <v>100</v>
      </c>
      <c r="AQ57" s="28">
        <v>100</v>
      </c>
      <c r="AR57" s="28">
        <v>100</v>
      </c>
      <c r="AS57" s="28">
        <v>100</v>
      </c>
      <c r="AT57" s="28">
        <v>100</v>
      </c>
      <c r="AU57" s="28">
        <v>100</v>
      </c>
    </row>
    <row r="58" spans="1:47" ht="13.5" thickTop="1" x14ac:dyDescent="0.2">
      <c r="D58" s="31"/>
      <c r="H58" s="32"/>
      <c r="I58" s="32"/>
      <c r="J58" s="32"/>
      <c r="K58" s="32"/>
      <c r="L58" s="32"/>
      <c r="M58" s="32"/>
      <c r="N58" s="33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</row>
    <row r="59" spans="1:47" ht="12.75" customHeight="1" x14ac:dyDescent="0.2">
      <c r="A59" s="34" t="s">
        <v>60</v>
      </c>
      <c r="B59" s="35"/>
      <c r="C59" s="35"/>
      <c r="D59" s="35"/>
      <c r="E59" s="35"/>
      <c r="F59" s="35"/>
      <c r="G59" s="35"/>
      <c r="H59" s="35"/>
      <c r="I59" s="35"/>
      <c r="J59" s="36"/>
      <c r="K59" s="36"/>
      <c r="L59" s="36"/>
      <c r="M59" s="36"/>
      <c r="N59" s="36"/>
      <c r="O59" s="36"/>
      <c r="P59" s="36"/>
      <c r="Q59" s="34" t="s">
        <v>60</v>
      </c>
      <c r="R59" s="35"/>
      <c r="S59" s="35"/>
      <c r="T59" s="35"/>
      <c r="U59" s="35"/>
      <c r="V59" s="35"/>
      <c r="W59" s="35"/>
      <c r="X59" s="35"/>
      <c r="Y59" s="35"/>
      <c r="Z59" s="36"/>
      <c r="AA59" s="36"/>
      <c r="AB59" s="36"/>
      <c r="AC59" s="36"/>
      <c r="AD59" s="36"/>
      <c r="AE59" s="36"/>
      <c r="AF59" s="36"/>
      <c r="AG59" s="34" t="s">
        <v>60</v>
      </c>
      <c r="AH59" s="35"/>
      <c r="AI59" s="35"/>
      <c r="AJ59" s="35"/>
      <c r="AK59" s="35"/>
      <c r="AL59" s="35"/>
      <c r="AM59" s="35"/>
      <c r="AN59" s="35"/>
      <c r="AO59" s="35"/>
      <c r="AP59" s="37"/>
      <c r="AQ59" s="37"/>
      <c r="AR59" s="37"/>
    </row>
    <row r="60" spans="1:47" ht="18" customHeight="1" x14ac:dyDescent="0.2">
      <c r="A60" s="38" t="s">
        <v>61</v>
      </c>
      <c r="B60" s="38"/>
      <c r="C60" s="38"/>
      <c r="D60" s="38"/>
      <c r="E60" s="38"/>
      <c r="F60" s="39"/>
      <c r="G60" s="39"/>
      <c r="H60" s="39"/>
      <c r="I60" s="39"/>
      <c r="J60" s="38"/>
      <c r="K60" s="38"/>
      <c r="L60" s="38"/>
      <c r="M60" s="38"/>
      <c r="N60" s="38"/>
      <c r="O60" s="38"/>
      <c r="P60" s="38"/>
      <c r="Q60" s="38" t="str">
        <f>A60</f>
        <v xml:space="preserve">For details about the methodology for estimating TTR, please visit http://www.treasury.gov/resource-center/economic-policy/taxable-resources/Pages/Total-Taxable-Resources.aspx. </v>
      </c>
      <c r="R60" s="38"/>
      <c r="S60" s="38"/>
      <c r="T60" s="38"/>
      <c r="U60" s="38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8" t="str">
        <f>A60</f>
        <v xml:space="preserve">For details about the methodology for estimating TTR, please visit http://www.treasury.gov/resource-center/economic-policy/taxable-resources/Pages/Total-Taxable-Resources.aspx. </v>
      </c>
      <c r="AH60" s="38"/>
      <c r="AI60" s="38"/>
      <c r="AJ60" s="38"/>
      <c r="AK60" s="38"/>
      <c r="AL60" s="39"/>
      <c r="AM60" s="39"/>
      <c r="AN60" s="39"/>
      <c r="AO60" s="39"/>
    </row>
    <row r="61" spans="1:47" ht="18" customHeight="1" x14ac:dyDescent="0.2">
      <c r="A61" s="38" t="s">
        <v>62</v>
      </c>
      <c r="B61" s="38"/>
      <c r="C61" s="38"/>
      <c r="D61" s="38"/>
      <c r="E61" s="38"/>
      <c r="F61" s="39"/>
      <c r="G61" s="39"/>
      <c r="H61" s="39"/>
      <c r="I61" s="39"/>
      <c r="J61" s="38"/>
      <c r="K61" s="38"/>
      <c r="L61" s="38"/>
      <c r="M61" s="38"/>
      <c r="N61" s="38"/>
      <c r="O61" s="38"/>
      <c r="P61" s="38"/>
      <c r="Q61" s="38" t="str">
        <f>A61</f>
        <v>Note that "United States" now exclusively refers to the 50 states + DC.</v>
      </c>
      <c r="R61" s="38"/>
      <c r="S61" s="38"/>
      <c r="T61" s="38"/>
      <c r="U61" s="38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8" t="str">
        <f>A61</f>
        <v>Note that "United States" now exclusively refers to the 50 states + DC.</v>
      </c>
      <c r="AH61" s="38"/>
      <c r="AI61" s="38"/>
      <c r="AJ61" s="38"/>
      <c r="AK61" s="38"/>
      <c r="AL61" s="39"/>
      <c r="AM61" s="39"/>
      <c r="AN61" s="39"/>
      <c r="AO61" s="39"/>
    </row>
    <row r="62" spans="1:47" ht="18" customHeight="1" x14ac:dyDescent="0.2">
      <c r="A62" s="38" t="s">
        <v>63</v>
      </c>
      <c r="B62" s="38"/>
      <c r="C62" s="38"/>
      <c r="D62" s="38"/>
      <c r="E62" s="38"/>
      <c r="F62" s="39"/>
      <c r="G62" s="39"/>
      <c r="H62" s="39"/>
      <c r="I62" s="39"/>
      <c r="J62" s="38"/>
      <c r="K62" s="38"/>
      <c r="L62" s="38"/>
      <c r="M62" s="38"/>
      <c r="N62" s="38"/>
      <c r="O62" s="38"/>
      <c r="P62" s="38"/>
      <c r="Q62" s="38" t="s">
        <v>63</v>
      </c>
      <c r="R62" s="38"/>
      <c r="S62" s="38"/>
      <c r="T62" s="38"/>
      <c r="U62" s="38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8" t="s">
        <v>63</v>
      </c>
      <c r="AH62" s="38"/>
      <c r="AI62" s="38"/>
      <c r="AJ62" s="38"/>
      <c r="AK62" s="38"/>
      <c r="AL62" s="39"/>
      <c r="AM62" s="39"/>
      <c r="AN62" s="39"/>
      <c r="AO62" s="39"/>
    </row>
    <row r="63" spans="1:47" ht="18" customHeight="1" x14ac:dyDescent="0.2">
      <c r="A63" s="40"/>
      <c r="B63" s="41"/>
      <c r="C63" s="41"/>
      <c r="D63" s="41"/>
      <c r="E63" s="42"/>
      <c r="F63" s="42"/>
      <c r="G63" s="42"/>
      <c r="H63" s="38"/>
      <c r="I63" s="38"/>
      <c r="J63" s="38"/>
      <c r="K63" s="38"/>
      <c r="L63" s="38"/>
      <c r="M63" s="38"/>
      <c r="N63" s="38"/>
      <c r="O63" s="38"/>
      <c r="P63" s="38"/>
      <c r="Q63" s="40" t="s">
        <v>58</v>
      </c>
      <c r="R63" s="38"/>
      <c r="S63" s="38"/>
      <c r="T63" s="38"/>
      <c r="U63" s="38"/>
      <c r="V63" s="38"/>
      <c r="W63" s="38"/>
      <c r="X63" s="38"/>
      <c r="Y63" s="39"/>
      <c r="Z63" s="39"/>
      <c r="AA63" s="39"/>
      <c r="AB63" s="39"/>
      <c r="AC63" s="39"/>
      <c r="AD63" s="39"/>
      <c r="AE63" s="39"/>
      <c r="AF63" s="39"/>
      <c r="AG63" s="40" t="s">
        <v>58</v>
      </c>
      <c r="AH63" s="40"/>
      <c r="AI63" s="39"/>
      <c r="AJ63" s="39"/>
      <c r="AK63" s="39"/>
      <c r="AL63" s="39"/>
      <c r="AM63" s="39"/>
      <c r="AN63" s="39"/>
    </row>
    <row r="64" spans="1:47" ht="24.2" customHeight="1" x14ac:dyDescent="0.25">
      <c r="A64" s="4" t="s">
        <v>64</v>
      </c>
      <c r="B64" s="4"/>
      <c r="C64" s="4"/>
      <c r="D64" s="4"/>
      <c r="E64" s="4"/>
      <c r="F64" s="4"/>
      <c r="G64" s="4"/>
      <c r="I64" s="43" t="s">
        <v>58</v>
      </c>
      <c r="J64" s="44" t="s">
        <v>65</v>
      </c>
      <c r="Q64" s="4" t="s">
        <v>64</v>
      </c>
      <c r="Y64" s="43" t="s">
        <v>58</v>
      </c>
      <c r="Z64" s="44" t="str">
        <f>J64</f>
        <v>September 2015</v>
      </c>
      <c r="AG64" s="4" t="s">
        <v>64</v>
      </c>
      <c r="AH64" s="4"/>
      <c r="AO64" s="43" t="s">
        <v>58</v>
      </c>
      <c r="AP64" s="44" t="str">
        <f>J64</f>
        <v>September 2015</v>
      </c>
    </row>
  </sheetData>
  <dataConsolidate/>
  <mergeCells count="6">
    <mergeCell ref="A1:L1"/>
    <mergeCell ref="Q1:AB1"/>
    <mergeCell ref="AG1:AR1"/>
    <mergeCell ref="A59:I59"/>
    <mergeCell ref="Q59:Y59"/>
    <mergeCell ref="AG59:AO59"/>
  </mergeCells>
  <pageMargins left="0.7" right="0.7" top="0.75" bottom="0.75" header="0.3" footer="0.3"/>
  <pageSetup scale="58" orientation="portrait" r:id="rId1"/>
  <colBreaks count="2" manualBreakCount="2">
    <brk id="16" max="1048575" man="1"/>
    <brk id="32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source_x0020_Type_x0020_TagTaxHTField0 xmlns="8a41d4cc-3855-40f2-8932-454702d2b8da">
      <Terms xmlns="http://schemas.microsoft.com/office/infopath/2007/PartnerControls"/>
    </Resource_x0020_Type_x0020_TagTaxHTField0>
    <Person_x0020_TagTaxHTField0 xmlns="8a41d4cc-3855-40f2-8932-454702d2b8da">
      <Terms xmlns="http://schemas.microsoft.com/office/infopath/2007/PartnerControls"/>
    </Person_x0020_TagTaxHTField0>
    <DisplayAsOfDate xmlns="8a41d4cc-3855-40f2-8932-454702d2b8da">No</DisplayAsOfDate>
    <Topic_x0020_TagTaxHTField0 xmlns="8a41d4cc-3855-40f2-8932-454702d2b8da">
      <Terms xmlns="http://schemas.microsoft.com/office/infopath/2007/PartnerControls">
        <TermInfo xmlns="http://schemas.microsoft.com/office/infopath/2007/PartnerControls">
          <TermName xmlns="http://schemas.microsoft.com/office/infopath/2007/PartnerControls">Total Taxable Resources</TermName>
          <TermId xmlns="http://schemas.microsoft.com/office/infopath/2007/PartnerControls">5791b286-101d-46a1-8459-4fba2f477ddd</TermId>
        </TermInfo>
      </Terms>
    </Topic_x0020_TagTaxHTField0>
    <Geography_x0020_TagTaxHTField0 xmlns="8a41d4cc-3855-40f2-8932-454702d2b8da">
      <Terms xmlns="http://schemas.microsoft.com/office/infopath/2007/PartnerControls"/>
    </Geography_x0020_TagTaxHTField0>
    <Office_TagTaxHTField0 xmlns="8a41d4cc-3855-40f2-8932-454702d2b8da">
      <Terms xmlns="http://schemas.microsoft.com/office/infopath/2007/PartnerControls"/>
    </Office_TagTaxHTField0>
    <ArticleStartDate xmlns="http://schemas.microsoft.com/sharepoint/v3">2015-09-30T04:00:00+00:00</ArticleStartDate>
    <PublishingExpirationDate xmlns="http://schemas.microsoft.com/sharepoint/v3" xsi:nil="true"/>
    <TitleAlternate xmlns="8a41d4cc-3855-40f2-8932-454702d2b8da" xsi:nil="true"/>
    <MigrationSourceURL xmlns="76e793e8-4a64-4d04-b03f-93031a23c8b3" xsi:nil="true"/>
    <PublishingStartDate xmlns="http://schemas.microsoft.com/sharepoint/v3" xsi:nil="true"/>
    <ShowArticleDateInTitle xmlns="8a41d4cc-3855-40f2-8932-454702d2b8da">false</ShowArticleDateInTitle>
    <TaxCatchAll xmlns="8a41d4cc-3855-40f2-8932-454702d2b8da">
      <Value>546</Value>
    </TaxCatchAll>
    <AsOfDate xmlns="8a41d4cc-3855-40f2-8932-454702d2b8d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0E536D9C79334D81A222A208E93EF4" ma:contentTypeVersion="12" ma:contentTypeDescription="Create a new document." ma:contentTypeScope="" ma:versionID="12405bb9891c2ef3ff511496c67c8abd">
  <xsd:schema xmlns:xsd="http://www.w3.org/2001/XMLSchema" xmlns:xs="http://www.w3.org/2001/XMLSchema" xmlns:p="http://schemas.microsoft.com/office/2006/metadata/properties" xmlns:ns1="http://schemas.microsoft.com/sharepoint/v3" xmlns:ns2="8a41d4cc-3855-40f2-8932-454702d2b8da" xmlns:ns3="76e793e8-4a64-4d04-b03f-93031a23c8b3" targetNamespace="http://schemas.microsoft.com/office/2006/metadata/properties" ma:root="true" ma:fieldsID="a764d6f0441b20a5410e05b55bee1280" ns1:_="" ns2:_="" ns3:_="">
    <xsd:import namespace="http://schemas.microsoft.com/sharepoint/v3"/>
    <xsd:import namespace="8a41d4cc-3855-40f2-8932-454702d2b8da"/>
    <xsd:import namespace="76e793e8-4a64-4d04-b03f-93031a23c8b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Topic_x0020_TagTaxHTField0" minOccurs="0"/>
                <xsd:element ref="ns2:TaxCatchAll" minOccurs="0"/>
                <xsd:element ref="ns2:TaxCatchAllLabel" minOccurs="0"/>
                <xsd:element ref="ns2:Office_TagTaxHTField0" minOccurs="0"/>
                <xsd:element ref="ns2:Geography_x0020_TagTaxHTField0" minOccurs="0"/>
                <xsd:element ref="ns2:Person_x0020_TagTaxHTField0" minOccurs="0"/>
                <xsd:element ref="ns3:MigrationSourceURL" minOccurs="0"/>
                <xsd:element ref="ns1:ArticleStartDate" minOccurs="0"/>
                <xsd:element ref="ns2:AsOfDate" minOccurs="0"/>
                <xsd:element ref="ns2:ShowArticleDateInTitle" minOccurs="0"/>
                <xsd:element ref="ns2:TitleAlternate" minOccurs="0"/>
                <xsd:element ref="ns2:DisplayAsOfDate" minOccurs="0"/>
                <xsd:element ref="ns2:Resource_x0020_Type_x0020_TagTaxHTField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internalName="PublishingStartDate">
      <xsd:simpleType>
        <xsd:restriction base="dms:Unknown"/>
      </xsd:simpleType>
    </xsd:element>
    <xsd:element name="PublishingExpirationDate" ma:index="9" nillable="true" ma:displayName="Scheduling End Date" ma:internalName="PublishingExpirationDate">
      <xsd:simpleType>
        <xsd:restriction base="dms:Unknown"/>
      </xsd:simpleType>
    </xsd:element>
    <xsd:element name="ArticleStartDate" ma:index="21" nillable="true" ma:displayName="Article Date" ma:format="DateOnly" ma:internalName="ArticleStartDat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41d4cc-3855-40f2-8932-454702d2b8da" elementFormDefault="qualified">
    <xsd:import namespace="http://schemas.microsoft.com/office/2006/documentManagement/types"/>
    <xsd:import namespace="http://schemas.microsoft.com/office/infopath/2007/PartnerControls"/>
    <xsd:element name="Topic_x0020_TagTaxHTField0" ma:index="10" nillable="true" ma:taxonomy="true" ma:internalName="Topic_x0020_TagTaxHTField0" ma:taxonomyFieldName="Topic_x0020_Tag" ma:displayName="Topic Tag" ma:default="" ma:fieldId="{499a121d-66a6-42a2-88a2-426de769de9f}" ma:taxonomyMulti="true" ma:sspId="3b6f65c7-9254-47cf-a11b-b487bf06aacb" ma:termSetId="325701cb-c33c-4e87-a755-1418200e675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1" nillable="true" ma:displayName="Taxonomy Catch All Column" ma:hidden="true" ma:list="{1a3dcbf6-8af5-4da4-a131-3d9948cc19c5}" ma:internalName="TaxCatchAll" ma:showField="CatchAllData" ma:web="e822421c-4f7f-43b6-b1de-8323dfb8eeb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" nillable="true" ma:displayName="Taxonomy Catch All Column1" ma:hidden="true" ma:list="{1a3dcbf6-8af5-4da4-a131-3d9948cc19c5}" ma:internalName="TaxCatchAllLabel" ma:readOnly="true" ma:showField="CatchAllDataLabel" ma:web="e822421c-4f7f-43b6-b1de-8323dfb8eeb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ffice_TagTaxHTField0" ma:index="14" nillable="true" ma:taxonomy="true" ma:internalName="Office_TagTaxHTField0" ma:taxonomyFieldName="Office_Tag" ma:displayName="Office Tag" ma:default="" ma:fieldId="{551c2805-25f1-4a7f-9cdd-3e9d9831a3d7}" ma:taxonomyMulti="true" ma:sspId="3b6f65c7-9254-47cf-a11b-b487bf06aacb" ma:termSetId="6aee186f-2112-4c7c-ae1b-5d1be70ba56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eography_x0020_TagTaxHTField0" ma:index="16" nillable="true" ma:taxonomy="true" ma:internalName="Geography_x0020_TagTaxHTField0" ma:taxonomyFieldName="Geography_x0020_Tag" ma:displayName="Geography Tag" ma:default="" ma:fieldId="{d5cbcc3c-b655-484b-8f42-55c2464ff64b}" ma:taxonomyMulti="true" ma:sspId="3b6f65c7-9254-47cf-a11b-b487bf06aacb" ma:termSetId="83bcd180-c452-47f9-b00f-b005c41ed84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erson_x0020_TagTaxHTField0" ma:index="18" nillable="true" ma:taxonomy="true" ma:internalName="Person_x0020_TagTaxHTField0" ma:taxonomyFieldName="Person_x0020_Tag" ma:displayName="Person Tag" ma:default="" ma:fieldId="{b4ce1c31-4abb-43c9-96e0-39bec811dc17}" ma:taxonomyMulti="true" ma:sspId="3b6f65c7-9254-47cf-a11b-b487bf06aacb" ma:termSetId="cdff39ed-b744-472c-9350-89e049e4cef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AsOfDate" ma:index="22" nillable="true" ma:displayName="AsOfDate" ma:format="DateOnly" ma:internalName="AsOfDate">
      <xsd:simpleType>
        <xsd:restriction base="dms:DateTime"/>
      </xsd:simpleType>
    </xsd:element>
    <xsd:element name="ShowArticleDateInTitle" ma:index="23" nillable="true" ma:displayName="ShowArticleDateInTitle" ma:default="0" ma:description="Indicate a preference to show the article date in the article title, where available." ma:internalName="ShowArticleDateInTitle">
      <xsd:simpleType>
        <xsd:restriction base="dms:Boolean"/>
      </xsd:simpleType>
    </xsd:element>
    <xsd:element name="TitleAlternate" ma:index="26" nillable="true" ma:displayName="TitleAlternate" ma:internalName="TitleAlternate">
      <xsd:simpleType>
        <xsd:restriction base="dms:Text">
          <xsd:maxLength value="255"/>
        </xsd:restriction>
      </xsd:simpleType>
    </xsd:element>
    <xsd:element name="DisplayAsOfDate" ma:index="27" nillable="true" ma:displayName="DisplayAsOfDate" ma:default="No" ma:format="RadioButtons" ma:internalName="DisplayAsOfDate">
      <xsd:simpleType>
        <xsd:restriction base="dms:Choice">
          <xsd:enumeration value="Yes"/>
          <xsd:enumeration value="No"/>
        </xsd:restriction>
      </xsd:simpleType>
    </xsd:element>
    <xsd:element name="Resource_x0020_Type_x0020_TagTaxHTField0" ma:index="28" nillable="true" ma:taxonomy="true" ma:internalName="Resource_x0020_Type_x0020_TagTaxHTField0" ma:taxonomyFieldName="Resource_x0020_Type_x0020_Tag" ma:displayName="Resource Type Tag" ma:default="" ma:fieldId="{5c7f90f2-daeb-4ea8-be7d-20853e227613}" ma:sspId="3b6f65c7-9254-47cf-a11b-b487bf06aacb" ma:termSetId="ccadf463-ebb3-4307-bd4a-cd78ea9c7679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e793e8-4a64-4d04-b03f-93031a23c8b3" elementFormDefault="qualified">
    <xsd:import namespace="http://schemas.microsoft.com/office/2006/documentManagement/types"/>
    <xsd:import namespace="http://schemas.microsoft.com/office/infopath/2007/PartnerControls"/>
    <xsd:element name="MigrationSourceURL" ma:index="20" nillable="true" ma:displayName="MigrationSourceURL" ma:internalName="MigrationSourceURL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6B0AD85-B15A-4857-B04F-442154B042A2}"/>
</file>

<file path=customXml/itemProps2.xml><?xml version="1.0" encoding="utf-8"?>
<ds:datastoreItem xmlns:ds="http://schemas.openxmlformats.org/officeDocument/2006/customXml" ds:itemID="{3B33ACDF-5448-4E9D-9FFE-65B03359CF59}"/>
</file>

<file path=customXml/itemProps3.xml><?xml version="1.0" encoding="utf-8"?>
<ds:datastoreItem xmlns:ds="http://schemas.openxmlformats.org/officeDocument/2006/customXml" ds:itemID="{E650D31E-1626-4BF8-A938-FED7606DAA0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2015</vt:lpstr>
    </vt:vector>
  </TitlesOfParts>
  <Company>U.S. Department of Treasury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2015 Total Taxable Resources Estimates-09/30/2015</dc:title>
  <dc:creator>Ryan Nunn</dc:creator>
  <cp:lastModifiedBy>Ryan Nunn</cp:lastModifiedBy>
  <dcterms:created xsi:type="dcterms:W3CDTF">2015-10-05T13:33:18Z</dcterms:created>
  <dcterms:modified xsi:type="dcterms:W3CDTF">2015-10-05T13:33:49Z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0x0101005D0E536D9C79334D81A222A208E93EF4</vt:lpwstr>
  </property>
  <property fmtid="{D5CDD505-2E9C-101B-9397-08002B2CF9AE}" pid="3" name="Person Tag">
    <vt:lpwstr/>
  </property>
  <property fmtid="{D5CDD505-2E9C-101B-9397-08002B2CF9AE}" pid="4" name="Topic Tag">
    <vt:lpwstr>546;#Total Taxable Resources|5791b286-101d-46a1-8459-4fba2f477ddd</vt:lpwstr>
  </property>
  <property fmtid="{D5CDD505-2E9C-101B-9397-08002B2CF9AE}" pid="5" name="Resource Type Tag">
    <vt:lpwstr/>
  </property>
  <property fmtid="{D5CDD505-2E9C-101B-9397-08002B2CF9AE}" pid="6" name="Office_Tag">
    <vt:lpwstr/>
  </property>
  <property fmtid="{D5CDD505-2E9C-101B-9397-08002B2CF9AE}" pid="7" name="Geography Tag">
    <vt:lpwstr/>
  </property>
  <property fmtid="{D5CDD505-2E9C-101B-9397-08002B2CF9AE}" pid="8" name="Order">
    <vt:r8>4500</vt:r8>
  </property>
  <property fmtid="{D5CDD505-2E9C-101B-9397-08002B2CF9AE}" pid="9" name="xd_Signature">
    <vt:bool>false</vt:bool>
  </property>
  <property fmtid="{D5CDD505-2E9C-101B-9397-08002B2CF9AE}" pid="10" name="xd_ProgID">
    <vt:lpwstr/>
  </property>
  <property fmtid="{D5CDD505-2E9C-101B-9397-08002B2CF9AE}" pid="11" name="_SourceUrl">
    <vt:lpwstr/>
  </property>
  <property fmtid="{D5CDD505-2E9C-101B-9397-08002B2CF9AE}" pid="12" name="_SharedFileIndex">
    <vt:lpwstr/>
  </property>
  <property fmtid="{D5CDD505-2E9C-101B-9397-08002B2CF9AE}" pid="13" name="TemplateUrl">
    <vt:lpwstr/>
  </property>
</Properties>
</file>