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585" windowWidth="20895" windowHeight="13620" tabRatio="500" firstSheet="11" activeTab="19"/>
  </bookViews>
  <sheets>
    <sheet name="K-12" sheetId="5" r:id="rId1"/>
    <sheet name="Higher" sheetId="6" r:id="rId2"/>
    <sheet name="Highway" sheetId="7" r:id="rId3"/>
    <sheet name="Transit" sheetId="8" r:id="rId4"/>
    <sheet name="Corrections" sheetId="9" r:id="rId5"/>
    <sheet name="Police" sheetId="10" r:id="rId6"/>
    <sheet name="Fire" sheetId="11" r:id="rId7"/>
    <sheet name="Housing" sheetId="12" r:id="rId8"/>
    <sheet name="Parks" sheetId="13" r:id="rId9"/>
    <sheet name="Resources" sheetId="14" r:id="rId10"/>
    <sheet name="Waste" sheetId="20" r:id="rId11"/>
    <sheet name="Sewerage" sheetId="21" r:id="rId12"/>
    <sheet name="Water" sheetId="19" r:id="rId13"/>
    <sheet name="Electric" sheetId="23" r:id="rId14"/>
    <sheet name="Gas" sheetId="18" r:id="rId15"/>
    <sheet name="Financial" sheetId="15" r:id="rId16"/>
    <sheet name="Judicial" sheetId="16" r:id="rId17"/>
    <sheet name="Admin" sheetId="17" r:id="rId18"/>
    <sheet name="Payroll per Employee" sheetId="1" r:id="rId19"/>
    <sheet name="Mean Zone" sheetId="3" r:id="rId20"/>
    <sheet name="Category - Zone Crosswalk" sheetId="4" r:id="rId21"/>
  </sheets>
  <externalReferences>
    <externalReference r:id="rId22"/>
    <externalReference r:id="rId23"/>
  </externalReferenc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P54" i="1" l="1"/>
  <c r="E54" i="23" s="1"/>
  <c r="P3" i="1"/>
  <c r="E3" i="23" s="1"/>
  <c r="F54" i="23" s="1"/>
  <c r="P53" i="1"/>
  <c r="E53" i="23" s="1"/>
  <c r="P52" i="1"/>
  <c r="E52" i="23" s="1"/>
  <c r="P51" i="1"/>
  <c r="E51" i="23" s="1"/>
  <c r="P50" i="1"/>
  <c r="E50" i="23" s="1"/>
  <c r="P49" i="1"/>
  <c r="E49" i="23" s="1"/>
  <c r="P48" i="1"/>
  <c r="E48" i="23" s="1"/>
  <c r="P47" i="1"/>
  <c r="E47" i="23" s="1"/>
  <c r="P46" i="1"/>
  <c r="E46" i="23" s="1"/>
  <c r="P45" i="1"/>
  <c r="E45" i="23" s="1"/>
  <c r="P44" i="1"/>
  <c r="E44" i="23" s="1"/>
  <c r="P43" i="1"/>
  <c r="E43" i="23" s="1"/>
  <c r="P42" i="1"/>
  <c r="E42" i="23" s="1"/>
  <c r="P41" i="1"/>
  <c r="E41" i="23" s="1"/>
  <c r="P40" i="1"/>
  <c r="E40" i="23" s="1"/>
  <c r="P39" i="1"/>
  <c r="E39" i="23" s="1"/>
  <c r="P38" i="1"/>
  <c r="E38" i="23" s="1"/>
  <c r="P37" i="1"/>
  <c r="E37" i="23" s="1"/>
  <c r="P36" i="1"/>
  <c r="E36" i="23" s="1"/>
  <c r="P35" i="1"/>
  <c r="E35" i="23" s="1"/>
  <c r="P34" i="1"/>
  <c r="E34" i="23" s="1"/>
  <c r="P33" i="1"/>
  <c r="E33" i="23" s="1"/>
  <c r="P32" i="1"/>
  <c r="E32" i="23" s="1"/>
  <c r="P31" i="1"/>
  <c r="E31" i="23" s="1"/>
  <c r="P30" i="1"/>
  <c r="E30" i="23" s="1"/>
  <c r="P29" i="1"/>
  <c r="E29" i="23" s="1"/>
  <c r="P28" i="1"/>
  <c r="E28" i="23" s="1"/>
  <c r="P27" i="1"/>
  <c r="E27" i="23" s="1"/>
  <c r="P26" i="1"/>
  <c r="E26" i="23" s="1"/>
  <c r="P25" i="1"/>
  <c r="E25" i="23" s="1"/>
  <c r="P24" i="1"/>
  <c r="E24" i="23" s="1"/>
  <c r="P23" i="1"/>
  <c r="E23" i="23" s="1"/>
  <c r="P22" i="1"/>
  <c r="E22" i="23" s="1"/>
  <c r="P21" i="1"/>
  <c r="E21" i="23" s="1"/>
  <c r="P20" i="1"/>
  <c r="E20" i="23" s="1"/>
  <c r="P19" i="1"/>
  <c r="E19" i="23" s="1"/>
  <c r="P18" i="1"/>
  <c r="E18" i="23" s="1"/>
  <c r="P17" i="1"/>
  <c r="E17" i="23" s="1"/>
  <c r="P16" i="1"/>
  <c r="E16" i="23" s="1"/>
  <c r="P15" i="1"/>
  <c r="E15" i="23" s="1"/>
  <c r="P14" i="1"/>
  <c r="E14" i="23" s="1"/>
  <c r="P13" i="1"/>
  <c r="E13" i="23" s="1"/>
  <c r="P12" i="1"/>
  <c r="E12" i="23"/>
  <c r="P11" i="1"/>
  <c r="E11" i="23" s="1"/>
  <c r="P10" i="1"/>
  <c r="E10" i="23" s="1"/>
  <c r="P9" i="1"/>
  <c r="E9" i="23" s="1"/>
  <c r="P8" i="1"/>
  <c r="E8" i="23" s="1"/>
  <c r="P7" i="1"/>
  <c r="E7" i="23" s="1"/>
  <c r="P6" i="1"/>
  <c r="E6" i="23" s="1"/>
  <c r="P5" i="1"/>
  <c r="E5" i="23" s="1"/>
  <c r="P4" i="1"/>
  <c r="E4" i="23" s="1"/>
  <c r="N54" i="1"/>
  <c r="E54" i="21" s="1"/>
  <c r="N3" i="1"/>
  <c r="E3" i="21" s="1"/>
  <c r="F36" i="21" s="1"/>
  <c r="N53" i="1"/>
  <c r="N52" i="1"/>
  <c r="E52" i="21" s="1"/>
  <c r="N51" i="1"/>
  <c r="N50" i="1"/>
  <c r="E50" i="21" s="1"/>
  <c r="N49" i="1"/>
  <c r="E49" i="21" s="1"/>
  <c r="N48" i="1"/>
  <c r="E48" i="21" s="1"/>
  <c r="N47" i="1"/>
  <c r="E47" i="21" s="1"/>
  <c r="N46" i="1"/>
  <c r="E46" i="21" s="1"/>
  <c r="N45" i="1"/>
  <c r="E45" i="20" s="1"/>
  <c r="N44" i="1"/>
  <c r="N43" i="1"/>
  <c r="E43" i="21" s="1"/>
  <c r="N42" i="1"/>
  <c r="E42" i="21" s="1"/>
  <c r="N41" i="1"/>
  <c r="E41" i="20" s="1"/>
  <c r="N40" i="1"/>
  <c r="E40" i="21" s="1"/>
  <c r="N39" i="1"/>
  <c r="E39" i="20" s="1"/>
  <c r="N38" i="1"/>
  <c r="E38" i="20" s="1"/>
  <c r="N37" i="1"/>
  <c r="E37" i="21" s="1"/>
  <c r="N36" i="1"/>
  <c r="E36" i="21" s="1"/>
  <c r="N35" i="1"/>
  <c r="E35" i="21" s="1"/>
  <c r="N34" i="1"/>
  <c r="E34" i="20" s="1"/>
  <c r="N33" i="1"/>
  <c r="E33" i="20" s="1"/>
  <c r="N32" i="1"/>
  <c r="E32" i="20" s="1"/>
  <c r="N31" i="1"/>
  <c r="E31" i="21" s="1"/>
  <c r="N30" i="1"/>
  <c r="N29" i="1"/>
  <c r="N28" i="1"/>
  <c r="E28" i="21" s="1"/>
  <c r="N27" i="1"/>
  <c r="E27" i="20" s="1"/>
  <c r="N26" i="1"/>
  <c r="E26" i="20" s="1"/>
  <c r="N25" i="1"/>
  <c r="E25" i="21" s="1"/>
  <c r="N24" i="1"/>
  <c r="E24" i="21" s="1"/>
  <c r="N23" i="1"/>
  <c r="E23" i="20" s="1"/>
  <c r="E23" i="21"/>
  <c r="N22" i="1"/>
  <c r="E22" i="21" s="1"/>
  <c r="N21" i="1"/>
  <c r="E21" i="21" s="1"/>
  <c r="N20" i="1"/>
  <c r="E20" i="21" s="1"/>
  <c r="N19" i="1"/>
  <c r="E19" i="21" s="1"/>
  <c r="N18" i="1"/>
  <c r="N17" i="1"/>
  <c r="E17" i="21" s="1"/>
  <c r="N16" i="1"/>
  <c r="E16" i="21" s="1"/>
  <c r="N15" i="1"/>
  <c r="E15" i="20" s="1"/>
  <c r="N14" i="1"/>
  <c r="E14" i="21" s="1"/>
  <c r="N13" i="1"/>
  <c r="E13" i="21" s="1"/>
  <c r="N12" i="1"/>
  <c r="N11" i="1"/>
  <c r="E11" i="21" s="1"/>
  <c r="N10" i="1"/>
  <c r="E10" i="21" s="1"/>
  <c r="N9" i="1"/>
  <c r="E9" i="20" s="1"/>
  <c r="N8" i="1"/>
  <c r="E8" i="20" s="1"/>
  <c r="N7" i="1"/>
  <c r="E7" i="21" s="1"/>
  <c r="N6" i="1"/>
  <c r="E6" i="21" s="1"/>
  <c r="N5" i="1"/>
  <c r="N4" i="1"/>
  <c r="E4" i="21" s="1"/>
  <c r="E47" i="20"/>
  <c r="E6" i="20"/>
  <c r="O54" i="1"/>
  <c r="E54" i="19" s="1"/>
  <c r="O3" i="1"/>
  <c r="E3" i="19" s="1"/>
  <c r="O53" i="1"/>
  <c r="E53" i="19" s="1"/>
  <c r="O52" i="1"/>
  <c r="E52" i="19" s="1"/>
  <c r="O51" i="1"/>
  <c r="E51" i="19" s="1"/>
  <c r="O50" i="1"/>
  <c r="E50" i="19" s="1"/>
  <c r="O49" i="1"/>
  <c r="E49" i="19" s="1"/>
  <c r="O48" i="1"/>
  <c r="E48" i="19" s="1"/>
  <c r="O47" i="1"/>
  <c r="E47" i="19" s="1"/>
  <c r="O46" i="1"/>
  <c r="E46" i="19" s="1"/>
  <c r="O45" i="1"/>
  <c r="E45" i="19" s="1"/>
  <c r="O44" i="1"/>
  <c r="E44" i="19" s="1"/>
  <c r="O43" i="1"/>
  <c r="E43" i="19" s="1"/>
  <c r="O42" i="1"/>
  <c r="E42" i="19" s="1"/>
  <c r="O41" i="1"/>
  <c r="E41" i="19" s="1"/>
  <c r="O40" i="1"/>
  <c r="E40" i="19" s="1"/>
  <c r="O39" i="1"/>
  <c r="E39" i="19" s="1"/>
  <c r="O38" i="1"/>
  <c r="E38" i="19" s="1"/>
  <c r="O37" i="1"/>
  <c r="E37" i="19" s="1"/>
  <c r="O36" i="1"/>
  <c r="E36" i="19" s="1"/>
  <c r="O35" i="1"/>
  <c r="E35" i="19" s="1"/>
  <c r="O34" i="1"/>
  <c r="E34" i="19" s="1"/>
  <c r="O33" i="1"/>
  <c r="E33" i="19" s="1"/>
  <c r="O32" i="1"/>
  <c r="E32" i="19" s="1"/>
  <c r="O31" i="1"/>
  <c r="E31" i="19" s="1"/>
  <c r="O30" i="1"/>
  <c r="E30" i="19" s="1"/>
  <c r="O29" i="1"/>
  <c r="E29" i="19" s="1"/>
  <c r="O28" i="1"/>
  <c r="E28" i="19"/>
  <c r="O27" i="1"/>
  <c r="E27" i="19" s="1"/>
  <c r="O26" i="1"/>
  <c r="E26" i="19" s="1"/>
  <c r="O25" i="1"/>
  <c r="E25" i="19" s="1"/>
  <c r="O24" i="1"/>
  <c r="E24" i="19" s="1"/>
  <c r="O23" i="1"/>
  <c r="E23" i="19" s="1"/>
  <c r="O22" i="1"/>
  <c r="E22" i="19" s="1"/>
  <c r="O21" i="1"/>
  <c r="E21" i="19" s="1"/>
  <c r="O20" i="1"/>
  <c r="E20" i="19" s="1"/>
  <c r="O19" i="1"/>
  <c r="E19" i="19" s="1"/>
  <c r="O18" i="1"/>
  <c r="E18" i="19" s="1"/>
  <c r="O17" i="1"/>
  <c r="E17" i="19" s="1"/>
  <c r="O16" i="1"/>
  <c r="E16" i="19" s="1"/>
  <c r="O15" i="1"/>
  <c r="E15" i="19" s="1"/>
  <c r="O14" i="1"/>
  <c r="E14" i="19" s="1"/>
  <c r="O13" i="1"/>
  <c r="E13" i="19" s="1"/>
  <c r="O12" i="1"/>
  <c r="E12" i="19" s="1"/>
  <c r="O11" i="1"/>
  <c r="E11" i="19" s="1"/>
  <c r="O10" i="1"/>
  <c r="E10" i="19" s="1"/>
  <c r="O9" i="1"/>
  <c r="E9" i="19" s="1"/>
  <c r="O8" i="1"/>
  <c r="E8" i="19" s="1"/>
  <c r="O7" i="1"/>
  <c r="E7" i="19" s="1"/>
  <c r="O6" i="1"/>
  <c r="E6" i="19" s="1"/>
  <c r="O5" i="1"/>
  <c r="E5" i="19" s="1"/>
  <c r="O4" i="1"/>
  <c r="E4" i="19" s="1"/>
  <c r="Q54" i="1"/>
  <c r="E54" i="18" s="1"/>
  <c r="Q3" i="1"/>
  <c r="E3" i="18" s="1"/>
  <c r="F32" i="18" s="1"/>
  <c r="Q53" i="1"/>
  <c r="E53" i="18" s="1"/>
  <c r="Q52" i="1"/>
  <c r="E52" i="18" s="1"/>
  <c r="Q51" i="1"/>
  <c r="E51" i="18" s="1"/>
  <c r="Q50" i="1"/>
  <c r="E50" i="18" s="1"/>
  <c r="Q49" i="1"/>
  <c r="E49" i="18" s="1"/>
  <c r="Q48" i="1"/>
  <c r="E48" i="18" s="1"/>
  <c r="Q47" i="1"/>
  <c r="E47" i="18" s="1"/>
  <c r="Q46" i="1"/>
  <c r="E46" i="18" s="1"/>
  <c r="Q45" i="1"/>
  <c r="E45" i="18" s="1"/>
  <c r="Q44" i="1"/>
  <c r="E44" i="18" s="1"/>
  <c r="Q43" i="1"/>
  <c r="E43" i="18" s="1"/>
  <c r="Q42" i="1"/>
  <c r="E42" i="18" s="1"/>
  <c r="Q41" i="1"/>
  <c r="E41" i="18" s="1"/>
  <c r="Q40" i="1"/>
  <c r="E40" i="18" s="1"/>
  <c r="Q39" i="1"/>
  <c r="E39" i="18" s="1"/>
  <c r="Q38" i="1"/>
  <c r="E38" i="18" s="1"/>
  <c r="Q37" i="1"/>
  <c r="E37" i="18" s="1"/>
  <c r="Q36" i="1"/>
  <c r="E36" i="18" s="1"/>
  <c r="Q35" i="1"/>
  <c r="E35" i="18" s="1"/>
  <c r="Q34" i="1"/>
  <c r="E34" i="18" s="1"/>
  <c r="Q33" i="1"/>
  <c r="E33" i="18" s="1"/>
  <c r="Q32" i="1"/>
  <c r="E32" i="18"/>
  <c r="Q31" i="1"/>
  <c r="E31" i="18" s="1"/>
  <c r="Q30" i="1"/>
  <c r="E30" i="18" s="1"/>
  <c r="Q29" i="1"/>
  <c r="E29" i="18" s="1"/>
  <c r="Q28" i="1"/>
  <c r="E28" i="18" s="1"/>
  <c r="Q27" i="1"/>
  <c r="E27" i="18" s="1"/>
  <c r="Q26" i="1"/>
  <c r="E26" i="18" s="1"/>
  <c r="Q25" i="1"/>
  <c r="E25" i="18" s="1"/>
  <c r="Q24" i="1"/>
  <c r="E24" i="18"/>
  <c r="Q23" i="1"/>
  <c r="E23" i="18" s="1"/>
  <c r="Q22" i="1"/>
  <c r="E22" i="18" s="1"/>
  <c r="Q21" i="1"/>
  <c r="E21" i="18" s="1"/>
  <c r="Q20" i="1"/>
  <c r="E20" i="18" s="1"/>
  <c r="Q19" i="1"/>
  <c r="E19" i="18" s="1"/>
  <c r="Q18" i="1"/>
  <c r="E18" i="18" s="1"/>
  <c r="Q17" i="1"/>
  <c r="E17" i="18" s="1"/>
  <c r="Q16" i="1"/>
  <c r="E16" i="18" s="1"/>
  <c r="Q15" i="1"/>
  <c r="E15" i="18" s="1"/>
  <c r="Q14" i="1"/>
  <c r="E14" i="18" s="1"/>
  <c r="Q13" i="1"/>
  <c r="E13" i="18" s="1"/>
  <c r="Q12" i="1"/>
  <c r="E12" i="18" s="1"/>
  <c r="Q11" i="1"/>
  <c r="E11" i="18" s="1"/>
  <c r="Q10" i="1"/>
  <c r="E10" i="18" s="1"/>
  <c r="Q9" i="1"/>
  <c r="E9" i="18" s="1"/>
  <c r="Q8" i="1"/>
  <c r="E8" i="18" s="1"/>
  <c r="Q7" i="1"/>
  <c r="E7" i="18" s="1"/>
  <c r="Q6" i="1"/>
  <c r="E6" i="18" s="1"/>
  <c r="Q5" i="1"/>
  <c r="E5" i="18" s="1"/>
  <c r="Q4" i="1"/>
  <c r="E4" i="18" s="1"/>
  <c r="C55" i="3"/>
  <c r="G55" i="3"/>
  <c r="H55" i="3"/>
  <c r="D4" i="3"/>
  <c r="E4" i="3"/>
  <c r="F4" i="3"/>
  <c r="G4" i="3"/>
  <c r="H4" i="3"/>
  <c r="I4" i="3"/>
  <c r="C4" i="3"/>
  <c r="C6" i="3"/>
  <c r="D6" i="3"/>
  <c r="E6" i="3"/>
  <c r="F6" i="3"/>
  <c r="G6" i="3"/>
  <c r="H6" i="3"/>
  <c r="I6" i="3"/>
  <c r="C7" i="3"/>
  <c r="D7" i="3"/>
  <c r="E7" i="3"/>
  <c r="F7" i="3"/>
  <c r="G7" i="3"/>
  <c r="H7" i="3"/>
  <c r="I7" i="3"/>
  <c r="C8" i="3"/>
  <c r="D8" i="3"/>
  <c r="E8" i="3"/>
  <c r="F8" i="3"/>
  <c r="G8" i="3"/>
  <c r="H8" i="3"/>
  <c r="I8" i="3"/>
  <c r="C9" i="3"/>
  <c r="D9" i="3"/>
  <c r="E9" i="3"/>
  <c r="F9" i="3"/>
  <c r="G9" i="3"/>
  <c r="H9" i="3"/>
  <c r="I9" i="3"/>
  <c r="C10" i="3"/>
  <c r="D10" i="3"/>
  <c r="E10" i="3"/>
  <c r="F10" i="3"/>
  <c r="G10" i="3"/>
  <c r="H10" i="3"/>
  <c r="I10" i="3"/>
  <c r="C11" i="3"/>
  <c r="D11" i="3"/>
  <c r="E11" i="3"/>
  <c r="F11" i="3"/>
  <c r="G11" i="3"/>
  <c r="H11" i="3"/>
  <c r="I11" i="3"/>
  <c r="C12" i="3"/>
  <c r="D12" i="3"/>
  <c r="E12" i="3"/>
  <c r="F12" i="3"/>
  <c r="G12" i="3"/>
  <c r="H12" i="3"/>
  <c r="I12" i="3"/>
  <c r="C13" i="3"/>
  <c r="D13" i="3"/>
  <c r="E13" i="3"/>
  <c r="F13" i="3"/>
  <c r="G13" i="3"/>
  <c r="H13" i="3"/>
  <c r="I13" i="3"/>
  <c r="C14" i="3"/>
  <c r="D14" i="3"/>
  <c r="E14" i="3"/>
  <c r="F14" i="3"/>
  <c r="G14" i="3"/>
  <c r="H14" i="3"/>
  <c r="I14" i="3"/>
  <c r="C15" i="3"/>
  <c r="D15" i="3"/>
  <c r="E15" i="3"/>
  <c r="F15" i="3"/>
  <c r="G15" i="3"/>
  <c r="H15" i="3"/>
  <c r="I15" i="3"/>
  <c r="C16" i="3"/>
  <c r="D16" i="3"/>
  <c r="E16" i="3"/>
  <c r="F16" i="3"/>
  <c r="G16" i="3"/>
  <c r="H16" i="3"/>
  <c r="I16" i="3"/>
  <c r="C17" i="3"/>
  <c r="D17" i="3"/>
  <c r="E17" i="3"/>
  <c r="F17" i="3"/>
  <c r="G17" i="3"/>
  <c r="H17" i="3"/>
  <c r="I17" i="3"/>
  <c r="C18" i="3"/>
  <c r="D18" i="3"/>
  <c r="E18" i="3"/>
  <c r="F18" i="3"/>
  <c r="G18" i="3"/>
  <c r="H18" i="3"/>
  <c r="I18" i="3"/>
  <c r="C19" i="3"/>
  <c r="D19" i="3"/>
  <c r="E19" i="3"/>
  <c r="F19" i="3"/>
  <c r="G19" i="3"/>
  <c r="H19" i="3"/>
  <c r="I19" i="3"/>
  <c r="C20" i="3"/>
  <c r="D20" i="3"/>
  <c r="E20" i="3"/>
  <c r="F20" i="3"/>
  <c r="G20" i="3"/>
  <c r="H20" i="3"/>
  <c r="I20" i="3"/>
  <c r="C21" i="3"/>
  <c r="D21" i="3"/>
  <c r="E21" i="3"/>
  <c r="F21" i="3"/>
  <c r="G21" i="3"/>
  <c r="H21" i="3"/>
  <c r="I21" i="3"/>
  <c r="C22" i="3"/>
  <c r="D22" i="3"/>
  <c r="E22" i="3"/>
  <c r="F22" i="3"/>
  <c r="G22" i="3"/>
  <c r="H22" i="3"/>
  <c r="I22" i="3"/>
  <c r="C23" i="3"/>
  <c r="D23" i="3"/>
  <c r="E23" i="3"/>
  <c r="F23" i="3"/>
  <c r="G23" i="3"/>
  <c r="H23" i="3"/>
  <c r="I23" i="3"/>
  <c r="C24" i="3"/>
  <c r="D24" i="3"/>
  <c r="E24" i="3"/>
  <c r="F24" i="3"/>
  <c r="G24" i="3"/>
  <c r="H24" i="3"/>
  <c r="I24" i="3"/>
  <c r="C25" i="3"/>
  <c r="D25" i="3"/>
  <c r="E25" i="3"/>
  <c r="F25" i="3"/>
  <c r="G25" i="3"/>
  <c r="H25" i="3"/>
  <c r="I25" i="3"/>
  <c r="C26" i="3"/>
  <c r="D26" i="3"/>
  <c r="E26" i="3"/>
  <c r="F26" i="3"/>
  <c r="G26" i="3"/>
  <c r="H26" i="3"/>
  <c r="I26" i="3"/>
  <c r="C27" i="3"/>
  <c r="D27" i="3"/>
  <c r="E27" i="3"/>
  <c r="F27" i="3"/>
  <c r="G27" i="3"/>
  <c r="H27" i="3"/>
  <c r="I27" i="3"/>
  <c r="C28" i="3"/>
  <c r="D28" i="3"/>
  <c r="E28" i="3"/>
  <c r="F28" i="3"/>
  <c r="G28" i="3"/>
  <c r="H28" i="3"/>
  <c r="I28" i="3"/>
  <c r="C29" i="3"/>
  <c r="D29" i="3"/>
  <c r="E29" i="3"/>
  <c r="F29" i="3"/>
  <c r="G29" i="3"/>
  <c r="H29" i="3"/>
  <c r="I29" i="3"/>
  <c r="C30" i="3"/>
  <c r="D30" i="3"/>
  <c r="E30" i="3"/>
  <c r="F30" i="3"/>
  <c r="G30" i="3"/>
  <c r="H30" i="3"/>
  <c r="I30" i="3"/>
  <c r="C31" i="3"/>
  <c r="D31" i="3"/>
  <c r="E31" i="3"/>
  <c r="F31" i="3"/>
  <c r="G31" i="3"/>
  <c r="H31" i="3"/>
  <c r="I31" i="3"/>
  <c r="C32" i="3"/>
  <c r="D32" i="3"/>
  <c r="E32" i="3"/>
  <c r="F32" i="3"/>
  <c r="G32" i="3"/>
  <c r="H32" i="3"/>
  <c r="I32" i="3"/>
  <c r="C33" i="3"/>
  <c r="D33" i="3"/>
  <c r="E33" i="3"/>
  <c r="F33" i="3"/>
  <c r="G33" i="3"/>
  <c r="H33" i="3"/>
  <c r="I33" i="3"/>
  <c r="C34" i="3"/>
  <c r="D34" i="3"/>
  <c r="E34" i="3"/>
  <c r="F34" i="3"/>
  <c r="G34" i="3"/>
  <c r="H34" i="3"/>
  <c r="I34" i="3"/>
  <c r="C35" i="3"/>
  <c r="D35" i="3"/>
  <c r="E35" i="3"/>
  <c r="F35" i="3"/>
  <c r="G35" i="3"/>
  <c r="H35" i="3"/>
  <c r="I35" i="3"/>
  <c r="C36" i="3"/>
  <c r="D36" i="3"/>
  <c r="E36" i="3"/>
  <c r="F36" i="3"/>
  <c r="G36" i="3"/>
  <c r="H36" i="3"/>
  <c r="I36" i="3"/>
  <c r="C37" i="3"/>
  <c r="D37" i="3"/>
  <c r="E37" i="3"/>
  <c r="F37" i="3"/>
  <c r="G37" i="3"/>
  <c r="H37" i="3"/>
  <c r="I37" i="3"/>
  <c r="C38" i="3"/>
  <c r="D38" i="3"/>
  <c r="E38" i="3"/>
  <c r="F38" i="3"/>
  <c r="G38" i="3"/>
  <c r="H38" i="3"/>
  <c r="I38" i="3"/>
  <c r="C39" i="3"/>
  <c r="D39" i="3"/>
  <c r="E39" i="3"/>
  <c r="F39" i="3"/>
  <c r="G39" i="3"/>
  <c r="H39" i="3"/>
  <c r="I39" i="3"/>
  <c r="C40" i="3"/>
  <c r="D40" i="3"/>
  <c r="E40" i="3"/>
  <c r="F40" i="3"/>
  <c r="G40" i="3"/>
  <c r="H40" i="3"/>
  <c r="I40" i="3"/>
  <c r="C41" i="3"/>
  <c r="D41" i="3"/>
  <c r="E41" i="3"/>
  <c r="F41" i="3"/>
  <c r="G41" i="3"/>
  <c r="H41" i="3"/>
  <c r="I41" i="3"/>
  <c r="C42" i="3"/>
  <c r="D42" i="3"/>
  <c r="E42" i="3"/>
  <c r="F42" i="3"/>
  <c r="G42" i="3"/>
  <c r="H42" i="3"/>
  <c r="I42" i="3"/>
  <c r="C43" i="3"/>
  <c r="D43" i="3"/>
  <c r="E43" i="3"/>
  <c r="F43" i="3"/>
  <c r="G43" i="3"/>
  <c r="H43" i="3"/>
  <c r="I43" i="3"/>
  <c r="C44" i="3"/>
  <c r="D44" i="3"/>
  <c r="E44" i="3"/>
  <c r="F44" i="3"/>
  <c r="G44" i="3"/>
  <c r="H44" i="3"/>
  <c r="I44" i="3"/>
  <c r="C45" i="3"/>
  <c r="D45" i="3"/>
  <c r="E45" i="3"/>
  <c r="F45" i="3"/>
  <c r="G45" i="3"/>
  <c r="H45" i="3"/>
  <c r="I45" i="3"/>
  <c r="C46" i="3"/>
  <c r="D46" i="3"/>
  <c r="E46" i="3"/>
  <c r="F46" i="3"/>
  <c r="G46" i="3"/>
  <c r="H46" i="3"/>
  <c r="I46" i="3"/>
  <c r="C47" i="3"/>
  <c r="D47" i="3"/>
  <c r="E47" i="3"/>
  <c r="F47" i="3"/>
  <c r="G47" i="3"/>
  <c r="H47" i="3"/>
  <c r="I47" i="3"/>
  <c r="C48" i="3"/>
  <c r="D48" i="3"/>
  <c r="E48" i="3"/>
  <c r="F48" i="3"/>
  <c r="G48" i="3"/>
  <c r="H48" i="3"/>
  <c r="I48" i="3"/>
  <c r="C49" i="3"/>
  <c r="D49" i="3"/>
  <c r="E49" i="3"/>
  <c r="F49" i="3"/>
  <c r="G49" i="3"/>
  <c r="H49" i="3"/>
  <c r="I49" i="3"/>
  <c r="C50" i="3"/>
  <c r="D50" i="3"/>
  <c r="E50" i="3"/>
  <c r="F50" i="3"/>
  <c r="G50" i="3"/>
  <c r="H50" i="3"/>
  <c r="I50" i="3"/>
  <c r="C51" i="3"/>
  <c r="D51" i="3"/>
  <c r="E51" i="3"/>
  <c r="F51" i="3"/>
  <c r="G51" i="3"/>
  <c r="H51" i="3"/>
  <c r="I51" i="3"/>
  <c r="C52" i="3"/>
  <c r="D52" i="3"/>
  <c r="E52" i="3"/>
  <c r="F52" i="3"/>
  <c r="G52" i="3"/>
  <c r="H52" i="3"/>
  <c r="I52" i="3"/>
  <c r="C53" i="3"/>
  <c r="D53" i="3"/>
  <c r="E53" i="3"/>
  <c r="F53" i="3"/>
  <c r="G53" i="3"/>
  <c r="H53" i="3"/>
  <c r="I53" i="3"/>
  <c r="C54" i="3"/>
  <c r="D54" i="3"/>
  <c r="E54" i="3"/>
  <c r="F54" i="3"/>
  <c r="G54" i="3"/>
  <c r="H54" i="3"/>
  <c r="I54" i="3"/>
  <c r="D55" i="3"/>
  <c r="E55" i="3"/>
  <c r="F55" i="3"/>
  <c r="I55" i="3"/>
  <c r="D5" i="3"/>
  <c r="E5" i="3"/>
  <c r="F5" i="3"/>
  <c r="G5" i="3"/>
  <c r="H5" i="3"/>
  <c r="I5" i="3"/>
  <c r="C5" i="3"/>
  <c r="T54" i="1"/>
  <c r="E54" i="17" s="1"/>
  <c r="S54" i="1"/>
  <c r="E54" i="16" s="1"/>
  <c r="R54" i="1"/>
  <c r="M54" i="1"/>
  <c r="L54" i="1"/>
  <c r="E54" i="14" s="1"/>
  <c r="K54" i="1"/>
  <c r="E54" i="13" s="1"/>
  <c r="J54" i="1"/>
  <c r="E54" i="12" s="1"/>
  <c r="I54" i="1"/>
  <c r="E54" i="11" s="1"/>
  <c r="H54" i="1"/>
  <c r="E54" i="9" s="1"/>
  <c r="G54" i="1"/>
  <c r="E54" i="10" s="1"/>
  <c r="F54" i="1"/>
  <c r="E54" i="8" s="1"/>
  <c r="E54" i="1"/>
  <c r="E54" i="7" s="1"/>
  <c r="D54" i="1"/>
  <c r="E54" i="6" s="1"/>
  <c r="C54" i="1"/>
  <c r="E54" i="5" s="1"/>
  <c r="T53" i="1"/>
  <c r="E53" i="17" s="1"/>
  <c r="S53" i="1"/>
  <c r="E53" i="16" s="1"/>
  <c r="R53" i="1"/>
  <c r="E53" i="15" s="1"/>
  <c r="M53" i="1"/>
  <c r="L53" i="1"/>
  <c r="E53" i="14" s="1"/>
  <c r="K53" i="1"/>
  <c r="E53" i="13" s="1"/>
  <c r="J53" i="1"/>
  <c r="E53" i="12" s="1"/>
  <c r="I53" i="1"/>
  <c r="E53" i="11" s="1"/>
  <c r="H53" i="1"/>
  <c r="E53" i="9" s="1"/>
  <c r="G53" i="1"/>
  <c r="E53" i="10" s="1"/>
  <c r="F53" i="1"/>
  <c r="E53" i="8" s="1"/>
  <c r="E53" i="1"/>
  <c r="E53" i="7" s="1"/>
  <c r="D53" i="1"/>
  <c r="E53" i="6" s="1"/>
  <c r="C53" i="1"/>
  <c r="E53" i="5" s="1"/>
  <c r="T52" i="1"/>
  <c r="E52" i="17" s="1"/>
  <c r="S52" i="1"/>
  <c r="E52" i="16" s="1"/>
  <c r="R52" i="1"/>
  <c r="E52" i="15" s="1"/>
  <c r="M52" i="1"/>
  <c r="L52" i="1"/>
  <c r="E52" i="14" s="1"/>
  <c r="K52" i="1"/>
  <c r="E52" i="13" s="1"/>
  <c r="J52" i="1"/>
  <c r="I52" i="1"/>
  <c r="E52" i="11" s="1"/>
  <c r="H52" i="1"/>
  <c r="E52" i="9" s="1"/>
  <c r="G52" i="1"/>
  <c r="E52" i="10" s="1"/>
  <c r="F52" i="1"/>
  <c r="E52" i="8" s="1"/>
  <c r="E52" i="1"/>
  <c r="E52" i="7" s="1"/>
  <c r="D52" i="1"/>
  <c r="E52" i="6" s="1"/>
  <c r="C52" i="1"/>
  <c r="E52" i="5" s="1"/>
  <c r="T51" i="1"/>
  <c r="E51" i="17" s="1"/>
  <c r="S51" i="1"/>
  <c r="E51" i="16" s="1"/>
  <c r="R51" i="1"/>
  <c r="E51" i="15" s="1"/>
  <c r="M51" i="1"/>
  <c r="L51" i="1"/>
  <c r="E51" i="14" s="1"/>
  <c r="K51" i="1"/>
  <c r="E51" i="13" s="1"/>
  <c r="J51" i="1"/>
  <c r="E51" i="12" s="1"/>
  <c r="I51" i="1"/>
  <c r="E51" i="11" s="1"/>
  <c r="H51" i="1"/>
  <c r="E51" i="9" s="1"/>
  <c r="G51" i="1"/>
  <c r="F51" i="1"/>
  <c r="E51" i="8" s="1"/>
  <c r="E51" i="1"/>
  <c r="E51" i="7" s="1"/>
  <c r="D51" i="1"/>
  <c r="E51" i="6" s="1"/>
  <c r="C51" i="1"/>
  <c r="E51" i="5" s="1"/>
  <c r="T50" i="1"/>
  <c r="E50" i="17" s="1"/>
  <c r="S50" i="1"/>
  <c r="E50" i="16" s="1"/>
  <c r="R50" i="1"/>
  <c r="E50" i="15" s="1"/>
  <c r="M50" i="1"/>
  <c r="L50" i="1"/>
  <c r="E50" i="14" s="1"/>
  <c r="K50" i="1"/>
  <c r="E50" i="13" s="1"/>
  <c r="J50" i="1"/>
  <c r="E50" i="12" s="1"/>
  <c r="I50" i="1"/>
  <c r="E50" i="11" s="1"/>
  <c r="H50" i="1"/>
  <c r="E50" i="9" s="1"/>
  <c r="G50" i="1"/>
  <c r="E50" i="10" s="1"/>
  <c r="F50" i="1"/>
  <c r="E50" i="8" s="1"/>
  <c r="E50" i="1"/>
  <c r="E50" i="7" s="1"/>
  <c r="D50" i="1"/>
  <c r="E50" i="6" s="1"/>
  <c r="C50" i="1"/>
  <c r="E50" i="5" s="1"/>
  <c r="T49" i="1"/>
  <c r="E49" i="17" s="1"/>
  <c r="S49" i="1"/>
  <c r="E49" i="16" s="1"/>
  <c r="R49" i="1"/>
  <c r="E49" i="15" s="1"/>
  <c r="M49" i="1"/>
  <c r="L49" i="1"/>
  <c r="E49" i="14" s="1"/>
  <c r="K49" i="1"/>
  <c r="E49" i="13" s="1"/>
  <c r="J49" i="1"/>
  <c r="E49" i="12" s="1"/>
  <c r="I49" i="1"/>
  <c r="E49" i="11" s="1"/>
  <c r="H49" i="1"/>
  <c r="E49" i="9" s="1"/>
  <c r="G49" i="1"/>
  <c r="E49" i="10" s="1"/>
  <c r="F49" i="1"/>
  <c r="E49" i="8" s="1"/>
  <c r="E49" i="1"/>
  <c r="E49" i="7" s="1"/>
  <c r="D49" i="1"/>
  <c r="E49" i="6" s="1"/>
  <c r="C49" i="1"/>
  <c r="E49" i="5" s="1"/>
  <c r="T48" i="1"/>
  <c r="S48" i="1"/>
  <c r="E48" i="16" s="1"/>
  <c r="R48" i="1"/>
  <c r="E48" i="15" s="1"/>
  <c r="M48" i="1"/>
  <c r="L48" i="1"/>
  <c r="E48" i="14" s="1"/>
  <c r="K48" i="1"/>
  <c r="E48" i="13" s="1"/>
  <c r="J48" i="1"/>
  <c r="E48" i="12" s="1"/>
  <c r="I48" i="1"/>
  <c r="E48" i="11" s="1"/>
  <c r="H48" i="1"/>
  <c r="E48" i="9" s="1"/>
  <c r="G48" i="1"/>
  <c r="E48" i="10" s="1"/>
  <c r="F48" i="1"/>
  <c r="E48" i="8" s="1"/>
  <c r="E48" i="1"/>
  <c r="E48" i="7" s="1"/>
  <c r="D48" i="1"/>
  <c r="E48" i="6" s="1"/>
  <c r="C48" i="1"/>
  <c r="E48" i="5" s="1"/>
  <c r="T47" i="1"/>
  <c r="E47" i="17" s="1"/>
  <c r="S47" i="1"/>
  <c r="E47" i="16" s="1"/>
  <c r="R47" i="1"/>
  <c r="E47" i="15" s="1"/>
  <c r="M47" i="1"/>
  <c r="L47" i="1"/>
  <c r="E47" i="14" s="1"/>
  <c r="K47" i="1"/>
  <c r="E47" i="13" s="1"/>
  <c r="J47" i="1"/>
  <c r="E47" i="12" s="1"/>
  <c r="I47" i="1"/>
  <c r="E47" i="11" s="1"/>
  <c r="H47" i="1"/>
  <c r="G47" i="1"/>
  <c r="E47" i="10" s="1"/>
  <c r="F47" i="1"/>
  <c r="E47" i="8" s="1"/>
  <c r="E47" i="1"/>
  <c r="E47" i="7" s="1"/>
  <c r="D47" i="1"/>
  <c r="E47" i="6" s="1"/>
  <c r="C47" i="1"/>
  <c r="E47" i="5" s="1"/>
  <c r="T46" i="1"/>
  <c r="E46" i="17" s="1"/>
  <c r="S46" i="1"/>
  <c r="E46" i="16" s="1"/>
  <c r="R46" i="1"/>
  <c r="E46" i="15" s="1"/>
  <c r="M46" i="1"/>
  <c r="L46" i="1"/>
  <c r="E46" i="14" s="1"/>
  <c r="K46" i="1"/>
  <c r="E46" i="13" s="1"/>
  <c r="J46" i="1"/>
  <c r="E46" i="12" s="1"/>
  <c r="I46" i="1"/>
  <c r="E46" i="11" s="1"/>
  <c r="H46" i="1"/>
  <c r="E46" i="9" s="1"/>
  <c r="G46" i="1"/>
  <c r="E46" i="10" s="1"/>
  <c r="F46" i="1"/>
  <c r="E46" i="8" s="1"/>
  <c r="E46" i="1"/>
  <c r="E46" i="7" s="1"/>
  <c r="D46" i="1"/>
  <c r="E46" i="6" s="1"/>
  <c r="C46" i="1"/>
  <c r="E46" i="5" s="1"/>
  <c r="T45" i="1"/>
  <c r="E45" i="17" s="1"/>
  <c r="S45" i="1"/>
  <c r="E45" i="16" s="1"/>
  <c r="R45" i="1"/>
  <c r="E45" i="15" s="1"/>
  <c r="M45" i="1"/>
  <c r="L45" i="1"/>
  <c r="E45" i="14" s="1"/>
  <c r="K45" i="1"/>
  <c r="E45" i="13" s="1"/>
  <c r="J45" i="1"/>
  <c r="E45" i="12" s="1"/>
  <c r="I45" i="1"/>
  <c r="E45" i="11" s="1"/>
  <c r="H45" i="1"/>
  <c r="E45" i="9" s="1"/>
  <c r="G45" i="1"/>
  <c r="E45" i="10" s="1"/>
  <c r="F45" i="1"/>
  <c r="E45" i="1"/>
  <c r="E45" i="7" s="1"/>
  <c r="D45" i="1"/>
  <c r="E45" i="6" s="1"/>
  <c r="C45" i="1"/>
  <c r="E45" i="5" s="1"/>
  <c r="T44" i="1"/>
  <c r="S44" i="1"/>
  <c r="E44" i="16" s="1"/>
  <c r="R44" i="1"/>
  <c r="E44" i="15" s="1"/>
  <c r="M44" i="1"/>
  <c r="L44" i="1"/>
  <c r="E44" i="14" s="1"/>
  <c r="K44" i="1"/>
  <c r="E44" i="13" s="1"/>
  <c r="J44" i="1"/>
  <c r="E44" i="12" s="1"/>
  <c r="I44" i="1"/>
  <c r="E44" i="11" s="1"/>
  <c r="H44" i="1"/>
  <c r="E44" i="9" s="1"/>
  <c r="G44" i="1"/>
  <c r="E44" i="10" s="1"/>
  <c r="F44" i="1"/>
  <c r="E44" i="8" s="1"/>
  <c r="E44" i="1"/>
  <c r="E44" i="7" s="1"/>
  <c r="D44" i="1"/>
  <c r="E44" i="6" s="1"/>
  <c r="C44" i="1"/>
  <c r="E44" i="5" s="1"/>
  <c r="T43" i="1"/>
  <c r="E43" i="17" s="1"/>
  <c r="S43" i="1"/>
  <c r="E43" i="16" s="1"/>
  <c r="R43" i="1"/>
  <c r="E43" i="15" s="1"/>
  <c r="M43" i="1"/>
  <c r="L43" i="1"/>
  <c r="E43" i="14" s="1"/>
  <c r="K43" i="1"/>
  <c r="E43" i="13" s="1"/>
  <c r="J43" i="1"/>
  <c r="E43" i="12" s="1"/>
  <c r="I43" i="1"/>
  <c r="E43" i="11" s="1"/>
  <c r="H43" i="1"/>
  <c r="E43" i="9" s="1"/>
  <c r="G43" i="1"/>
  <c r="E43" i="10" s="1"/>
  <c r="F43" i="1"/>
  <c r="E43" i="8" s="1"/>
  <c r="E43" i="1"/>
  <c r="E43" i="7" s="1"/>
  <c r="D43" i="1"/>
  <c r="E43" i="6" s="1"/>
  <c r="C43" i="1"/>
  <c r="E43" i="5" s="1"/>
  <c r="T42" i="1"/>
  <c r="E42" i="17" s="1"/>
  <c r="S42" i="1"/>
  <c r="E42" i="16" s="1"/>
  <c r="R42" i="1"/>
  <c r="E42" i="15" s="1"/>
  <c r="M42" i="1"/>
  <c r="L42" i="1"/>
  <c r="E42" i="14" s="1"/>
  <c r="K42" i="1"/>
  <c r="E42" i="13" s="1"/>
  <c r="J42" i="1"/>
  <c r="E42" i="12" s="1"/>
  <c r="I42" i="1"/>
  <c r="E42" i="11" s="1"/>
  <c r="H42" i="1"/>
  <c r="E42" i="9" s="1"/>
  <c r="G42" i="1"/>
  <c r="E42" i="10" s="1"/>
  <c r="F42" i="1"/>
  <c r="E42" i="8" s="1"/>
  <c r="E42" i="1"/>
  <c r="E42" i="7" s="1"/>
  <c r="D42" i="1"/>
  <c r="C42" i="1"/>
  <c r="E42" i="5" s="1"/>
  <c r="T41" i="1"/>
  <c r="E41" i="17" s="1"/>
  <c r="S41" i="1"/>
  <c r="E41" i="16" s="1"/>
  <c r="R41" i="1"/>
  <c r="E41" i="15" s="1"/>
  <c r="M41" i="1"/>
  <c r="L41" i="1"/>
  <c r="E41" i="14" s="1"/>
  <c r="K41" i="1"/>
  <c r="E41" i="13" s="1"/>
  <c r="J41" i="1"/>
  <c r="E41" i="12" s="1"/>
  <c r="I41" i="1"/>
  <c r="E41" i="11" s="1"/>
  <c r="H41" i="1"/>
  <c r="E41" i="9" s="1"/>
  <c r="G41" i="1"/>
  <c r="E41" i="10" s="1"/>
  <c r="F41" i="1"/>
  <c r="E41" i="8" s="1"/>
  <c r="E41" i="1"/>
  <c r="E41" i="7" s="1"/>
  <c r="D41" i="1"/>
  <c r="E41" i="6" s="1"/>
  <c r="C41" i="1"/>
  <c r="E41" i="5" s="1"/>
  <c r="T40" i="1"/>
  <c r="E40" i="17" s="1"/>
  <c r="S40" i="1"/>
  <c r="E40" i="16" s="1"/>
  <c r="R40" i="1"/>
  <c r="E40" i="15" s="1"/>
  <c r="M40" i="1"/>
  <c r="L40" i="1"/>
  <c r="E40" i="14" s="1"/>
  <c r="K40" i="1"/>
  <c r="E40" i="13" s="1"/>
  <c r="J40" i="1"/>
  <c r="E40" i="12" s="1"/>
  <c r="I40" i="1"/>
  <c r="E40" i="11" s="1"/>
  <c r="H40" i="1"/>
  <c r="E40" i="9" s="1"/>
  <c r="G40" i="1"/>
  <c r="E40" i="10" s="1"/>
  <c r="F40" i="1"/>
  <c r="E40" i="8" s="1"/>
  <c r="E40" i="1"/>
  <c r="E40" i="7" s="1"/>
  <c r="D40" i="1"/>
  <c r="E40" i="6" s="1"/>
  <c r="C40" i="1"/>
  <c r="E40" i="5" s="1"/>
  <c r="T39" i="1"/>
  <c r="E39" i="17" s="1"/>
  <c r="S39" i="1"/>
  <c r="E39" i="16" s="1"/>
  <c r="R39" i="1"/>
  <c r="E39" i="15" s="1"/>
  <c r="M39" i="1"/>
  <c r="L39" i="1"/>
  <c r="E39" i="14" s="1"/>
  <c r="K39" i="1"/>
  <c r="E39" i="13" s="1"/>
  <c r="J39" i="1"/>
  <c r="E39" i="12" s="1"/>
  <c r="I39" i="1"/>
  <c r="E39" i="11" s="1"/>
  <c r="H39" i="1"/>
  <c r="E39" i="9" s="1"/>
  <c r="G39" i="1"/>
  <c r="E39" i="10" s="1"/>
  <c r="F39" i="1"/>
  <c r="E39" i="8" s="1"/>
  <c r="E39" i="1"/>
  <c r="E39" i="7" s="1"/>
  <c r="D39" i="1"/>
  <c r="E39" i="6" s="1"/>
  <c r="C39" i="1"/>
  <c r="E39" i="5" s="1"/>
  <c r="T38" i="1"/>
  <c r="E38" i="17" s="1"/>
  <c r="S38" i="1"/>
  <c r="E38" i="16" s="1"/>
  <c r="R38" i="1"/>
  <c r="E38" i="15" s="1"/>
  <c r="M38" i="1"/>
  <c r="L38" i="1"/>
  <c r="E38" i="14" s="1"/>
  <c r="K38" i="1"/>
  <c r="E38" i="13" s="1"/>
  <c r="J38" i="1"/>
  <c r="E38" i="12" s="1"/>
  <c r="I38" i="1"/>
  <c r="E38" i="11" s="1"/>
  <c r="H38" i="1"/>
  <c r="E38" i="9" s="1"/>
  <c r="G38" i="1"/>
  <c r="E38" i="10" s="1"/>
  <c r="F38" i="1"/>
  <c r="E38" i="1"/>
  <c r="E38" i="7" s="1"/>
  <c r="D38" i="1"/>
  <c r="E38" i="6" s="1"/>
  <c r="C38" i="1"/>
  <c r="E38" i="5" s="1"/>
  <c r="T37" i="1"/>
  <c r="E37" i="17" s="1"/>
  <c r="S37" i="1"/>
  <c r="E37" i="16" s="1"/>
  <c r="R37" i="1"/>
  <c r="E37" i="15" s="1"/>
  <c r="M37" i="1"/>
  <c r="L37" i="1"/>
  <c r="E37" i="14" s="1"/>
  <c r="K37" i="1"/>
  <c r="E37" i="13" s="1"/>
  <c r="J37" i="1"/>
  <c r="E37" i="12" s="1"/>
  <c r="I37" i="1"/>
  <c r="E37" i="11" s="1"/>
  <c r="H37" i="1"/>
  <c r="E37" i="9" s="1"/>
  <c r="G37" i="1"/>
  <c r="E37" i="10" s="1"/>
  <c r="F37" i="1"/>
  <c r="E37" i="8" s="1"/>
  <c r="E37" i="1"/>
  <c r="E37" i="7" s="1"/>
  <c r="D37" i="1"/>
  <c r="E37" i="6" s="1"/>
  <c r="C37" i="1"/>
  <c r="T36" i="1"/>
  <c r="S36" i="1"/>
  <c r="E36" i="16" s="1"/>
  <c r="R36" i="1"/>
  <c r="E36" i="15" s="1"/>
  <c r="M36" i="1"/>
  <c r="L36" i="1"/>
  <c r="E36" i="14" s="1"/>
  <c r="K36" i="1"/>
  <c r="E36" i="13" s="1"/>
  <c r="J36" i="1"/>
  <c r="E36" i="12" s="1"/>
  <c r="I36" i="1"/>
  <c r="E36" i="11" s="1"/>
  <c r="H36" i="1"/>
  <c r="E36" i="9" s="1"/>
  <c r="G36" i="1"/>
  <c r="E36" i="10" s="1"/>
  <c r="F36" i="1"/>
  <c r="E36" i="8" s="1"/>
  <c r="E36" i="1"/>
  <c r="E36" i="7" s="1"/>
  <c r="D36" i="1"/>
  <c r="E36" i="6" s="1"/>
  <c r="C36" i="1"/>
  <c r="E36" i="5" s="1"/>
  <c r="T35" i="1"/>
  <c r="E35" i="17" s="1"/>
  <c r="S35" i="1"/>
  <c r="E35" i="16" s="1"/>
  <c r="R35" i="1"/>
  <c r="E35" i="15" s="1"/>
  <c r="M35" i="1"/>
  <c r="L35" i="1"/>
  <c r="E35" i="14" s="1"/>
  <c r="K35" i="1"/>
  <c r="E35" i="13" s="1"/>
  <c r="J35" i="1"/>
  <c r="E35" i="12" s="1"/>
  <c r="I35" i="1"/>
  <c r="E35" i="11" s="1"/>
  <c r="H35" i="1"/>
  <c r="E35" i="9" s="1"/>
  <c r="G35" i="1"/>
  <c r="E35" i="10" s="1"/>
  <c r="F35" i="1"/>
  <c r="E35" i="8" s="1"/>
  <c r="E35" i="1"/>
  <c r="E35" i="7" s="1"/>
  <c r="D35" i="1"/>
  <c r="E35" i="6" s="1"/>
  <c r="C35" i="1"/>
  <c r="E35" i="5" s="1"/>
  <c r="T34" i="1"/>
  <c r="E34" i="17" s="1"/>
  <c r="S34" i="1"/>
  <c r="E34" i="16" s="1"/>
  <c r="R34" i="1"/>
  <c r="E34" i="15" s="1"/>
  <c r="M34" i="1"/>
  <c r="L34" i="1"/>
  <c r="E34" i="14" s="1"/>
  <c r="K34" i="1"/>
  <c r="E34" i="13" s="1"/>
  <c r="J34" i="1"/>
  <c r="E34" i="12" s="1"/>
  <c r="I34" i="1"/>
  <c r="E34" i="11" s="1"/>
  <c r="H34" i="1"/>
  <c r="E34" i="9" s="1"/>
  <c r="G34" i="1"/>
  <c r="E34" i="10" s="1"/>
  <c r="F34" i="1"/>
  <c r="E34" i="8" s="1"/>
  <c r="E34" i="1"/>
  <c r="E34" i="7" s="1"/>
  <c r="D34" i="1"/>
  <c r="E34" i="6" s="1"/>
  <c r="C34" i="1"/>
  <c r="E34" i="5" s="1"/>
  <c r="T33" i="1"/>
  <c r="E33" i="17" s="1"/>
  <c r="S33" i="1"/>
  <c r="E33" i="16" s="1"/>
  <c r="R33" i="1"/>
  <c r="E33" i="15" s="1"/>
  <c r="M33" i="1"/>
  <c r="L33" i="1"/>
  <c r="E33" i="14" s="1"/>
  <c r="K33" i="1"/>
  <c r="E33" i="13" s="1"/>
  <c r="J33" i="1"/>
  <c r="E33" i="12" s="1"/>
  <c r="I33" i="1"/>
  <c r="E33" i="11" s="1"/>
  <c r="H33" i="1"/>
  <c r="E33" i="9" s="1"/>
  <c r="G33" i="1"/>
  <c r="E33" i="10" s="1"/>
  <c r="F33" i="1"/>
  <c r="E33" i="8" s="1"/>
  <c r="E33" i="1"/>
  <c r="E33" i="7" s="1"/>
  <c r="D33" i="1"/>
  <c r="E33" i="6" s="1"/>
  <c r="C33" i="1"/>
  <c r="E33" i="5" s="1"/>
  <c r="T32" i="1"/>
  <c r="E32" i="17" s="1"/>
  <c r="S32" i="1"/>
  <c r="E32" i="16" s="1"/>
  <c r="R32" i="1"/>
  <c r="E32" i="15" s="1"/>
  <c r="M32" i="1"/>
  <c r="L32" i="1"/>
  <c r="E32" i="14" s="1"/>
  <c r="K32" i="1"/>
  <c r="E32" i="13" s="1"/>
  <c r="J32" i="1"/>
  <c r="E32" i="12" s="1"/>
  <c r="I32" i="1"/>
  <c r="E32" i="11" s="1"/>
  <c r="H32" i="1"/>
  <c r="E32" i="9" s="1"/>
  <c r="G32" i="1"/>
  <c r="E32" i="10" s="1"/>
  <c r="F32" i="1"/>
  <c r="E32" i="8" s="1"/>
  <c r="E32" i="1"/>
  <c r="E32" i="7" s="1"/>
  <c r="D32" i="1"/>
  <c r="E32" i="6" s="1"/>
  <c r="C32" i="1"/>
  <c r="E32" i="5" s="1"/>
  <c r="T31" i="1"/>
  <c r="E31" i="17" s="1"/>
  <c r="S31" i="1"/>
  <c r="E31" i="16" s="1"/>
  <c r="R31" i="1"/>
  <c r="E31" i="15" s="1"/>
  <c r="M31" i="1"/>
  <c r="L31" i="1"/>
  <c r="E31" i="14" s="1"/>
  <c r="K31" i="1"/>
  <c r="E31" i="13" s="1"/>
  <c r="J31" i="1"/>
  <c r="E31" i="12" s="1"/>
  <c r="I31" i="1"/>
  <c r="E31" i="11" s="1"/>
  <c r="H31" i="1"/>
  <c r="E31" i="9" s="1"/>
  <c r="G31" i="1"/>
  <c r="E31" i="10" s="1"/>
  <c r="F31" i="1"/>
  <c r="E31" i="1"/>
  <c r="E31" i="7" s="1"/>
  <c r="D31" i="1"/>
  <c r="E31" i="6" s="1"/>
  <c r="C31" i="1"/>
  <c r="E31" i="5" s="1"/>
  <c r="T30" i="1"/>
  <c r="E30" i="17" s="1"/>
  <c r="S30" i="1"/>
  <c r="E30" i="16" s="1"/>
  <c r="R30" i="1"/>
  <c r="E30" i="15" s="1"/>
  <c r="M30" i="1"/>
  <c r="L30" i="1"/>
  <c r="E30" i="14" s="1"/>
  <c r="K30" i="1"/>
  <c r="E30" i="13" s="1"/>
  <c r="J30" i="1"/>
  <c r="E30" i="12" s="1"/>
  <c r="I30" i="1"/>
  <c r="E30" i="11" s="1"/>
  <c r="H30" i="1"/>
  <c r="E30" i="9" s="1"/>
  <c r="G30" i="1"/>
  <c r="F30" i="1"/>
  <c r="E30" i="8" s="1"/>
  <c r="E30" i="1"/>
  <c r="E30" i="7" s="1"/>
  <c r="D30" i="1"/>
  <c r="E30" i="6" s="1"/>
  <c r="C30" i="1"/>
  <c r="E30" i="5" s="1"/>
  <c r="T29" i="1"/>
  <c r="E29" i="17" s="1"/>
  <c r="S29" i="1"/>
  <c r="E29" i="16" s="1"/>
  <c r="R29" i="1"/>
  <c r="E29" i="15" s="1"/>
  <c r="M29" i="1"/>
  <c r="L29" i="1"/>
  <c r="E29" i="14" s="1"/>
  <c r="K29" i="1"/>
  <c r="E29" i="13" s="1"/>
  <c r="J29" i="1"/>
  <c r="E29" i="12" s="1"/>
  <c r="I29" i="1"/>
  <c r="E29" i="11" s="1"/>
  <c r="H29" i="1"/>
  <c r="E29" i="9" s="1"/>
  <c r="G29" i="1"/>
  <c r="E29" i="10" s="1"/>
  <c r="F29" i="1"/>
  <c r="E29" i="8" s="1"/>
  <c r="E29" i="1"/>
  <c r="E29" i="7" s="1"/>
  <c r="D29" i="1"/>
  <c r="E29" i="6" s="1"/>
  <c r="C29" i="1"/>
  <c r="E29" i="5" s="1"/>
  <c r="T28" i="1"/>
  <c r="E28" i="17" s="1"/>
  <c r="S28" i="1"/>
  <c r="E28" i="16" s="1"/>
  <c r="R28" i="1"/>
  <c r="E28" i="15" s="1"/>
  <c r="M28" i="1"/>
  <c r="L28" i="1"/>
  <c r="E28" i="14" s="1"/>
  <c r="K28" i="1"/>
  <c r="E28" i="13" s="1"/>
  <c r="J28" i="1"/>
  <c r="E28" i="12" s="1"/>
  <c r="I28" i="1"/>
  <c r="E28" i="11" s="1"/>
  <c r="H28" i="1"/>
  <c r="E28" i="9" s="1"/>
  <c r="G28" i="1"/>
  <c r="E28" i="10" s="1"/>
  <c r="F28" i="1"/>
  <c r="E28" i="8" s="1"/>
  <c r="E28" i="1"/>
  <c r="E28" i="7" s="1"/>
  <c r="D28" i="1"/>
  <c r="E28" i="6" s="1"/>
  <c r="C28" i="1"/>
  <c r="E28" i="5" s="1"/>
  <c r="T27" i="1"/>
  <c r="E27" i="17" s="1"/>
  <c r="S27" i="1"/>
  <c r="E27" i="16" s="1"/>
  <c r="R27" i="1"/>
  <c r="E27" i="15" s="1"/>
  <c r="M27" i="1"/>
  <c r="L27" i="1"/>
  <c r="K27" i="1"/>
  <c r="E27" i="13" s="1"/>
  <c r="J27" i="1"/>
  <c r="E27" i="12" s="1"/>
  <c r="I27" i="1"/>
  <c r="E27" i="11" s="1"/>
  <c r="H27" i="1"/>
  <c r="E27" i="9" s="1"/>
  <c r="G27" i="1"/>
  <c r="E27" i="10" s="1"/>
  <c r="F27" i="1"/>
  <c r="E27" i="8" s="1"/>
  <c r="E27" i="1"/>
  <c r="E27" i="7" s="1"/>
  <c r="D27" i="1"/>
  <c r="C27" i="1"/>
  <c r="E27" i="5" s="1"/>
  <c r="T26" i="1"/>
  <c r="E26" i="17" s="1"/>
  <c r="S26" i="1"/>
  <c r="E26" i="16" s="1"/>
  <c r="R26" i="1"/>
  <c r="E26" i="15" s="1"/>
  <c r="M26" i="1"/>
  <c r="L26" i="1"/>
  <c r="E26" i="14" s="1"/>
  <c r="K26" i="1"/>
  <c r="E26" i="13" s="1"/>
  <c r="J26" i="1"/>
  <c r="E26" i="12" s="1"/>
  <c r="I26" i="1"/>
  <c r="E26" i="11" s="1"/>
  <c r="H26" i="1"/>
  <c r="E26" i="9" s="1"/>
  <c r="G26" i="1"/>
  <c r="E26" i="10" s="1"/>
  <c r="F26" i="1"/>
  <c r="E26" i="8" s="1"/>
  <c r="E26" i="1"/>
  <c r="E26" i="7" s="1"/>
  <c r="D26" i="1"/>
  <c r="E26" i="6" s="1"/>
  <c r="C26" i="1"/>
  <c r="E26" i="5" s="1"/>
  <c r="T25" i="1"/>
  <c r="E25" i="17" s="1"/>
  <c r="S25" i="1"/>
  <c r="E25" i="16" s="1"/>
  <c r="R25" i="1"/>
  <c r="E25" i="15" s="1"/>
  <c r="M25" i="1"/>
  <c r="L25" i="1"/>
  <c r="E25" i="14" s="1"/>
  <c r="K25" i="1"/>
  <c r="J25" i="1"/>
  <c r="I25" i="1"/>
  <c r="E25" i="11" s="1"/>
  <c r="H25" i="1"/>
  <c r="E25" i="9" s="1"/>
  <c r="G25" i="1"/>
  <c r="E25" i="10" s="1"/>
  <c r="F25" i="1"/>
  <c r="E25" i="8" s="1"/>
  <c r="E25" i="1"/>
  <c r="E25" i="7" s="1"/>
  <c r="D25" i="1"/>
  <c r="E25" i="6" s="1"/>
  <c r="C25" i="1"/>
  <c r="E25" i="5" s="1"/>
  <c r="T24" i="1"/>
  <c r="E24" i="17" s="1"/>
  <c r="S24" i="1"/>
  <c r="E24" i="16" s="1"/>
  <c r="R24" i="1"/>
  <c r="E24" i="15" s="1"/>
  <c r="M24" i="1"/>
  <c r="L24" i="1"/>
  <c r="E24" i="14" s="1"/>
  <c r="K24" i="1"/>
  <c r="E24" i="13" s="1"/>
  <c r="J24" i="1"/>
  <c r="E24" i="12" s="1"/>
  <c r="I24" i="1"/>
  <c r="E24" i="11" s="1"/>
  <c r="H24" i="1"/>
  <c r="E24" i="9" s="1"/>
  <c r="G24" i="1"/>
  <c r="E24" i="10" s="1"/>
  <c r="F24" i="1"/>
  <c r="E24" i="8" s="1"/>
  <c r="E24" i="1"/>
  <c r="E24" i="7" s="1"/>
  <c r="D24" i="1"/>
  <c r="E24" i="6" s="1"/>
  <c r="C24" i="1"/>
  <c r="E24" i="5" s="1"/>
  <c r="T23" i="1"/>
  <c r="E23" i="17" s="1"/>
  <c r="S23" i="1"/>
  <c r="E23" i="16" s="1"/>
  <c r="R23" i="1"/>
  <c r="E23" i="15" s="1"/>
  <c r="M23" i="1"/>
  <c r="L23" i="1"/>
  <c r="E23" i="14" s="1"/>
  <c r="K23" i="1"/>
  <c r="E23" i="13" s="1"/>
  <c r="J23" i="1"/>
  <c r="E23" i="12" s="1"/>
  <c r="I23" i="1"/>
  <c r="E23" i="11" s="1"/>
  <c r="H23" i="1"/>
  <c r="E23" i="9" s="1"/>
  <c r="G23" i="1"/>
  <c r="E23" i="10" s="1"/>
  <c r="F23" i="1"/>
  <c r="E23" i="8" s="1"/>
  <c r="E23" i="1"/>
  <c r="E23" i="7" s="1"/>
  <c r="D23" i="1"/>
  <c r="E23" i="6" s="1"/>
  <c r="C23" i="1"/>
  <c r="E23" i="5" s="1"/>
  <c r="T22" i="1"/>
  <c r="E22" i="17" s="1"/>
  <c r="S22" i="1"/>
  <c r="E22" i="16" s="1"/>
  <c r="R22" i="1"/>
  <c r="E22" i="15" s="1"/>
  <c r="M22" i="1"/>
  <c r="L22" i="1"/>
  <c r="E22" i="14" s="1"/>
  <c r="K22" i="1"/>
  <c r="E22" i="13" s="1"/>
  <c r="J22" i="1"/>
  <c r="E22" i="12" s="1"/>
  <c r="I22" i="1"/>
  <c r="E22" i="11" s="1"/>
  <c r="H22" i="1"/>
  <c r="E22" i="9" s="1"/>
  <c r="G22" i="1"/>
  <c r="E22" i="10" s="1"/>
  <c r="F22" i="1"/>
  <c r="E22" i="8" s="1"/>
  <c r="E22" i="1"/>
  <c r="E22" i="7" s="1"/>
  <c r="D22" i="1"/>
  <c r="E22" i="6" s="1"/>
  <c r="C22" i="1"/>
  <c r="E22" i="5" s="1"/>
  <c r="T21" i="1"/>
  <c r="E21" i="17" s="1"/>
  <c r="S21" i="1"/>
  <c r="E21" i="16" s="1"/>
  <c r="R21" i="1"/>
  <c r="E21" i="15" s="1"/>
  <c r="M21" i="1"/>
  <c r="L21" i="1"/>
  <c r="E21" i="14" s="1"/>
  <c r="K21" i="1"/>
  <c r="E21" i="13" s="1"/>
  <c r="J21" i="1"/>
  <c r="E21" i="12" s="1"/>
  <c r="I21" i="1"/>
  <c r="E21" i="11" s="1"/>
  <c r="H21" i="1"/>
  <c r="E21" i="9" s="1"/>
  <c r="G21" i="1"/>
  <c r="E21" i="10" s="1"/>
  <c r="F21" i="1"/>
  <c r="E21" i="8" s="1"/>
  <c r="E21" i="1"/>
  <c r="E21" i="7" s="1"/>
  <c r="D21" i="1"/>
  <c r="E21" i="6" s="1"/>
  <c r="C21" i="1"/>
  <c r="E21" i="5" s="1"/>
  <c r="T20" i="1"/>
  <c r="E20" i="17" s="1"/>
  <c r="S20" i="1"/>
  <c r="E20" i="16" s="1"/>
  <c r="R20" i="1"/>
  <c r="E20" i="15" s="1"/>
  <c r="M20" i="1"/>
  <c r="L20" i="1"/>
  <c r="E20" i="14" s="1"/>
  <c r="K20" i="1"/>
  <c r="E20" i="13" s="1"/>
  <c r="J20" i="1"/>
  <c r="E20" i="12" s="1"/>
  <c r="I20" i="1"/>
  <c r="E20" i="11" s="1"/>
  <c r="H20" i="1"/>
  <c r="E20" i="9" s="1"/>
  <c r="G20" i="1"/>
  <c r="E20" i="10" s="1"/>
  <c r="F20" i="1"/>
  <c r="E20" i="8" s="1"/>
  <c r="E20" i="1"/>
  <c r="E20" i="7" s="1"/>
  <c r="D20" i="1"/>
  <c r="E20" i="6" s="1"/>
  <c r="C20" i="1"/>
  <c r="E20" i="5" s="1"/>
  <c r="T19" i="1"/>
  <c r="E19" i="17" s="1"/>
  <c r="S19" i="1"/>
  <c r="E19" i="16" s="1"/>
  <c r="R19" i="1"/>
  <c r="E19" i="15" s="1"/>
  <c r="M19" i="1"/>
  <c r="L19" i="1"/>
  <c r="E19" i="14" s="1"/>
  <c r="K19" i="1"/>
  <c r="E19" i="13" s="1"/>
  <c r="J19" i="1"/>
  <c r="E19" i="12" s="1"/>
  <c r="I19" i="1"/>
  <c r="E19" i="11" s="1"/>
  <c r="H19" i="1"/>
  <c r="E19" i="9" s="1"/>
  <c r="G19" i="1"/>
  <c r="E19" i="10" s="1"/>
  <c r="F19" i="1"/>
  <c r="E19" i="8" s="1"/>
  <c r="E19" i="1"/>
  <c r="E19" i="7" s="1"/>
  <c r="D19" i="1"/>
  <c r="E19" i="6" s="1"/>
  <c r="C19" i="1"/>
  <c r="E19" i="5" s="1"/>
  <c r="T18" i="1"/>
  <c r="E18" i="17" s="1"/>
  <c r="S18" i="1"/>
  <c r="E18" i="16" s="1"/>
  <c r="R18" i="1"/>
  <c r="E18" i="15" s="1"/>
  <c r="M18" i="1"/>
  <c r="L18" i="1"/>
  <c r="E18" i="14" s="1"/>
  <c r="K18" i="1"/>
  <c r="E18" i="13" s="1"/>
  <c r="J18" i="1"/>
  <c r="E18" i="12" s="1"/>
  <c r="I18" i="1"/>
  <c r="E18" i="11" s="1"/>
  <c r="H18" i="1"/>
  <c r="E18" i="9" s="1"/>
  <c r="G18" i="1"/>
  <c r="E18" i="10" s="1"/>
  <c r="F18" i="1"/>
  <c r="E18" i="8" s="1"/>
  <c r="E18" i="1"/>
  <c r="E18" i="7" s="1"/>
  <c r="D18" i="1"/>
  <c r="E18" i="6" s="1"/>
  <c r="C18" i="1"/>
  <c r="E18" i="5" s="1"/>
  <c r="T17" i="1"/>
  <c r="E17" i="17" s="1"/>
  <c r="S17" i="1"/>
  <c r="E17" i="16" s="1"/>
  <c r="R17" i="1"/>
  <c r="E17" i="15" s="1"/>
  <c r="M17" i="1"/>
  <c r="L17" i="1"/>
  <c r="E17" i="14" s="1"/>
  <c r="K17" i="1"/>
  <c r="E17" i="13" s="1"/>
  <c r="J17" i="1"/>
  <c r="I17" i="1"/>
  <c r="E17" i="11" s="1"/>
  <c r="H17" i="1"/>
  <c r="E17" i="9" s="1"/>
  <c r="G17" i="1"/>
  <c r="E17" i="10" s="1"/>
  <c r="F17" i="1"/>
  <c r="E17" i="8" s="1"/>
  <c r="E17" i="1"/>
  <c r="E17" i="7" s="1"/>
  <c r="D17" i="1"/>
  <c r="E17" i="6" s="1"/>
  <c r="C17" i="1"/>
  <c r="E17" i="5" s="1"/>
  <c r="T16" i="1"/>
  <c r="E16" i="17" s="1"/>
  <c r="S16" i="1"/>
  <c r="E16" i="16" s="1"/>
  <c r="R16" i="1"/>
  <c r="E16" i="15" s="1"/>
  <c r="M16" i="1"/>
  <c r="L16" i="1"/>
  <c r="E16" i="14" s="1"/>
  <c r="K16" i="1"/>
  <c r="E16" i="13" s="1"/>
  <c r="J16" i="1"/>
  <c r="E16" i="12" s="1"/>
  <c r="I16" i="1"/>
  <c r="E16" i="11" s="1"/>
  <c r="H16" i="1"/>
  <c r="E16" i="9" s="1"/>
  <c r="G16" i="1"/>
  <c r="E16" i="10" s="1"/>
  <c r="F16" i="1"/>
  <c r="E16" i="8" s="1"/>
  <c r="E16" i="1"/>
  <c r="E16" i="7" s="1"/>
  <c r="D16" i="1"/>
  <c r="E16" i="6" s="1"/>
  <c r="C16" i="1"/>
  <c r="E16" i="5" s="1"/>
  <c r="T15" i="1"/>
  <c r="E15" i="17" s="1"/>
  <c r="S15" i="1"/>
  <c r="E15" i="16" s="1"/>
  <c r="R15" i="1"/>
  <c r="E15" i="15" s="1"/>
  <c r="M15" i="1"/>
  <c r="L15" i="1"/>
  <c r="E15" i="14" s="1"/>
  <c r="K15" i="1"/>
  <c r="E15" i="13" s="1"/>
  <c r="J15" i="1"/>
  <c r="E15" i="12" s="1"/>
  <c r="I15" i="1"/>
  <c r="E15" i="11" s="1"/>
  <c r="H15" i="1"/>
  <c r="E15" i="9" s="1"/>
  <c r="G15" i="1"/>
  <c r="E15" i="10" s="1"/>
  <c r="F15" i="1"/>
  <c r="E15" i="8" s="1"/>
  <c r="E15" i="1"/>
  <c r="E15" i="7" s="1"/>
  <c r="D15" i="1"/>
  <c r="E15" i="6" s="1"/>
  <c r="C15" i="1"/>
  <c r="E15" i="5" s="1"/>
  <c r="T14" i="1"/>
  <c r="E14" i="17" s="1"/>
  <c r="S14" i="1"/>
  <c r="E14" i="16" s="1"/>
  <c r="R14" i="1"/>
  <c r="E14" i="15" s="1"/>
  <c r="M14" i="1"/>
  <c r="L14" i="1"/>
  <c r="E14" i="14" s="1"/>
  <c r="K14" i="1"/>
  <c r="E14" i="13" s="1"/>
  <c r="J14" i="1"/>
  <c r="E14" i="12" s="1"/>
  <c r="I14" i="1"/>
  <c r="E14" i="11" s="1"/>
  <c r="H14" i="1"/>
  <c r="E14" i="9" s="1"/>
  <c r="G14" i="1"/>
  <c r="E14" i="10" s="1"/>
  <c r="F14" i="1"/>
  <c r="E14" i="8" s="1"/>
  <c r="E14" i="1"/>
  <c r="E14" i="7" s="1"/>
  <c r="D14" i="1"/>
  <c r="E14" i="6" s="1"/>
  <c r="C14" i="1"/>
  <c r="E14" i="5" s="1"/>
  <c r="T13" i="1"/>
  <c r="E13" i="17" s="1"/>
  <c r="S13" i="1"/>
  <c r="E13" i="16" s="1"/>
  <c r="R13" i="1"/>
  <c r="E13" i="15" s="1"/>
  <c r="M13" i="1"/>
  <c r="L13" i="1"/>
  <c r="E13" i="14" s="1"/>
  <c r="K13" i="1"/>
  <c r="E13" i="13" s="1"/>
  <c r="J13" i="1"/>
  <c r="E13" i="12" s="1"/>
  <c r="I13" i="1"/>
  <c r="E13" i="11" s="1"/>
  <c r="H13" i="1"/>
  <c r="E13" i="9" s="1"/>
  <c r="G13" i="1"/>
  <c r="E13" i="10" s="1"/>
  <c r="F13" i="1"/>
  <c r="E13" i="8" s="1"/>
  <c r="E13" i="1"/>
  <c r="E13" i="7" s="1"/>
  <c r="D13" i="1"/>
  <c r="E13" i="6" s="1"/>
  <c r="C13" i="1"/>
  <c r="E13" i="5" s="1"/>
  <c r="T12" i="1"/>
  <c r="E12" i="17" s="1"/>
  <c r="S12" i="1"/>
  <c r="E12" i="16" s="1"/>
  <c r="R12" i="1"/>
  <c r="E12" i="15" s="1"/>
  <c r="M12" i="1"/>
  <c r="L12" i="1"/>
  <c r="E12" i="14" s="1"/>
  <c r="K12" i="1"/>
  <c r="E12" i="13" s="1"/>
  <c r="J12" i="1"/>
  <c r="E12" i="12" s="1"/>
  <c r="I12" i="1"/>
  <c r="E12" i="11" s="1"/>
  <c r="H12" i="1"/>
  <c r="E12" i="9" s="1"/>
  <c r="G12" i="1"/>
  <c r="E12" i="10" s="1"/>
  <c r="F12" i="1"/>
  <c r="E12" i="8" s="1"/>
  <c r="E12" i="1"/>
  <c r="E12" i="7" s="1"/>
  <c r="D12" i="1"/>
  <c r="E12" i="6" s="1"/>
  <c r="C12" i="1"/>
  <c r="E12" i="5" s="1"/>
  <c r="T11" i="1"/>
  <c r="E11" i="17" s="1"/>
  <c r="S11" i="1"/>
  <c r="E11" i="16" s="1"/>
  <c r="R11" i="1"/>
  <c r="E11" i="15" s="1"/>
  <c r="M11" i="1"/>
  <c r="L11" i="1"/>
  <c r="E11" i="14" s="1"/>
  <c r="K11" i="1"/>
  <c r="E11" i="13" s="1"/>
  <c r="J11" i="1"/>
  <c r="E11" i="12" s="1"/>
  <c r="I11" i="1"/>
  <c r="E11" i="11" s="1"/>
  <c r="H11" i="1"/>
  <c r="E11" i="9" s="1"/>
  <c r="G11" i="1"/>
  <c r="E11" i="10" s="1"/>
  <c r="F11" i="1"/>
  <c r="E11" i="8" s="1"/>
  <c r="E11" i="1"/>
  <c r="E11" i="7" s="1"/>
  <c r="D11" i="1"/>
  <c r="E11" i="6" s="1"/>
  <c r="C11" i="1"/>
  <c r="E11" i="5" s="1"/>
  <c r="T10" i="1"/>
  <c r="E10" i="17" s="1"/>
  <c r="S10" i="1"/>
  <c r="E10" i="16" s="1"/>
  <c r="R10" i="1"/>
  <c r="E10" i="15" s="1"/>
  <c r="M10" i="1"/>
  <c r="L10" i="1"/>
  <c r="E10" i="14" s="1"/>
  <c r="K10" i="1"/>
  <c r="E10" i="13" s="1"/>
  <c r="J10" i="1"/>
  <c r="E10" i="12" s="1"/>
  <c r="I10" i="1"/>
  <c r="E10" i="11" s="1"/>
  <c r="H10" i="1"/>
  <c r="E10" i="9" s="1"/>
  <c r="G10" i="1"/>
  <c r="E10" i="10" s="1"/>
  <c r="F10" i="1"/>
  <c r="E10" i="8" s="1"/>
  <c r="E10" i="1"/>
  <c r="E10" i="7" s="1"/>
  <c r="D10" i="1"/>
  <c r="E10" i="6" s="1"/>
  <c r="C10" i="1"/>
  <c r="E10" i="5" s="1"/>
  <c r="T9" i="1"/>
  <c r="E9" i="17" s="1"/>
  <c r="S9" i="1"/>
  <c r="E9" i="16" s="1"/>
  <c r="R9" i="1"/>
  <c r="E9" i="15" s="1"/>
  <c r="M9" i="1"/>
  <c r="L9" i="1"/>
  <c r="E9" i="14" s="1"/>
  <c r="K9" i="1"/>
  <c r="E9" i="13" s="1"/>
  <c r="J9" i="1"/>
  <c r="E9" i="12" s="1"/>
  <c r="I9" i="1"/>
  <c r="E9" i="11" s="1"/>
  <c r="H9" i="1"/>
  <c r="E9" i="9" s="1"/>
  <c r="G9" i="1"/>
  <c r="E9" i="10" s="1"/>
  <c r="F9" i="1"/>
  <c r="E9" i="8" s="1"/>
  <c r="E9" i="1"/>
  <c r="E9" i="7" s="1"/>
  <c r="D9" i="1"/>
  <c r="E9" i="6" s="1"/>
  <c r="C9" i="1"/>
  <c r="E9" i="5" s="1"/>
  <c r="T8" i="1"/>
  <c r="E8" i="17" s="1"/>
  <c r="S8" i="1"/>
  <c r="E8" i="16" s="1"/>
  <c r="R8" i="1"/>
  <c r="E8" i="15" s="1"/>
  <c r="M8" i="1"/>
  <c r="L8" i="1"/>
  <c r="E8" i="14" s="1"/>
  <c r="K8" i="1"/>
  <c r="E8" i="13" s="1"/>
  <c r="J8" i="1"/>
  <c r="E8" i="12" s="1"/>
  <c r="I8" i="1"/>
  <c r="H8" i="1"/>
  <c r="E8" i="9" s="1"/>
  <c r="G8" i="1"/>
  <c r="E8" i="10" s="1"/>
  <c r="F8" i="1"/>
  <c r="E8" i="8" s="1"/>
  <c r="E8" i="1"/>
  <c r="E8" i="7" s="1"/>
  <c r="D8" i="1"/>
  <c r="E8" i="6" s="1"/>
  <c r="C8" i="1"/>
  <c r="E8" i="5" s="1"/>
  <c r="T7" i="1"/>
  <c r="E7" i="17" s="1"/>
  <c r="S7" i="1"/>
  <c r="E7" i="16" s="1"/>
  <c r="R7" i="1"/>
  <c r="M7" i="1"/>
  <c r="L7" i="1"/>
  <c r="E7" i="14" s="1"/>
  <c r="K7" i="1"/>
  <c r="E7" i="13" s="1"/>
  <c r="J7" i="1"/>
  <c r="E7" i="12" s="1"/>
  <c r="I7" i="1"/>
  <c r="E7" i="11" s="1"/>
  <c r="H7" i="1"/>
  <c r="E7" i="9" s="1"/>
  <c r="G7" i="1"/>
  <c r="E7" i="10" s="1"/>
  <c r="F7" i="1"/>
  <c r="E7" i="8" s="1"/>
  <c r="E7" i="1"/>
  <c r="E7" i="7" s="1"/>
  <c r="D7" i="1"/>
  <c r="E7" i="6" s="1"/>
  <c r="C7" i="1"/>
  <c r="E7" i="5" s="1"/>
  <c r="T6" i="1"/>
  <c r="E6" i="17" s="1"/>
  <c r="S6" i="1"/>
  <c r="E6" i="16" s="1"/>
  <c r="R6" i="1"/>
  <c r="E6" i="15" s="1"/>
  <c r="M6" i="1"/>
  <c r="L6" i="1"/>
  <c r="E6" i="14" s="1"/>
  <c r="K6" i="1"/>
  <c r="E6" i="13" s="1"/>
  <c r="J6" i="1"/>
  <c r="E6" i="12" s="1"/>
  <c r="I6" i="1"/>
  <c r="E6" i="11" s="1"/>
  <c r="H6" i="1"/>
  <c r="E6" i="9" s="1"/>
  <c r="G6" i="1"/>
  <c r="E6" i="10" s="1"/>
  <c r="F6" i="1"/>
  <c r="E6" i="8" s="1"/>
  <c r="E6" i="1"/>
  <c r="E6" i="7" s="1"/>
  <c r="D6" i="1"/>
  <c r="E6" i="6" s="1"/>
  <c r="C6" i="1"/>
  <c r="E6" i="5" s="1"/>
  <c r="T5" i="1"/>
  <c r="E5" i="17" s="1"/>
  <c r="S5" i="1"/>
  <c r="E5" i="16" s="1"/>
  <c r="R5" i="1"/>
  <c r="E5" i="15" s="1"/>
  <c r="M5" i="1"/>
  <c r="L5" i="1"/>
  <c r="E5" i="14" s="1"/>
  <c r="K5" i="1"/>
  <c r="E5" i="13" s="1"/>
  <c r="J5" i="1"/>
  <c r="E5" i="12" s="1"/>
  <c r="I5" i="1"/>
  <c r="E5" i="11" s="1"/>
  <c r="H5" i="1"/>
  <c r="E5" i="9" s="1"/>
  <c r="G5" i="1"/>
  <c r="E5" i="10" s="1"/>
  <c r="F5" i="1"/>
  <c r="E5" i="8" s="1"/>
  <c r="E5" i="1"/>
  <c r="E5" i="7" s="1"/>
  <c r="D5" i="1"/>
  <c r="E5" i="6" s="1"/>
  <c r="C5" i="1"/>
  <c r="E5" i="5" s="1"/>
  <c r="T4" i="1"/>
  <c r="E4" i="17" s="1"/>
  <c r="S4" i="1"/>
  <c r="E4" i="16" s="1"/>
  <c r="R4" i="1"/>
  <c r="E4" i="15" s="1"/>
  <c r="M4" i="1"/>
  <c r="L4" i="1"/>
  <c r="E4" i="14" s="1"/>
  <c r="K4" i="1"/>
  <c r="E4" i="13" s="1"/>
  <c r="J4" i="1"/>
  <c r="E4" i="12" s="1"/>
  <c r="I4" i="1"/>
  <c r="E4" i="11" s="1"/>
  <c r="H4" i="1"/>
  <c r="E4" i="9" s="1"/>
  <c r="G4" i="1"/>
  <c r="E4" i="10" s="1"/>
  <c r="F4" i="1"/>
  <c r="E4" i="8" s="1"/>
  <c r="E4" i="1"/>
  <c r="E4" i="7" s="1"/>
  <c r="D4" i="1"/>
  <c r="E4" i="6" s="1"/>
  <c r="C4" i="1"/>
  <c r="E4" i="5" s="1"/>
  <c r="T3" i="1"/>
  <c r="E3" i="17" s="1"/>
  <c r="F38" i="17" s="1"/>
  <c r="S3" i="1"/>
  <c r="E3" i="16" s="1"/>
  <c r="R3" i="1"/>
  <c r="E3" i="15" s="1"/>
  <c r="M3" i="1"/>
  <c r="L3" i="1"/>
  <c r="E3" i="14" s="1"/>
  <c r="F8" i="14" s="1"/>
  <c r="K3" i="1"/>
  <c r="E3" i="13" s="1"/>
  <c r="F31" i="13" s="1"/>
  <c r="J3" i="1"/>
  <c r="E3" i="12" s="1"/>
  <c r="F36" i="12" s="1"/>
  <c r="I3" i="1"/>
  <c r="E3" i="11" s="1"/>
  <c r="H3" i="1"/>
  <c r="E3" i="9" s="1"/>
  <c r="F41" i="9" s="1"/>
  <c r="G3" i="1"/>
  <c r="E3" i="10" s="1"/>
  <c r="F3" i="1"/>
  <c r="E3" i="8" s="1"/>
  <c r="E3" i="1"/>
  <c r="E3" i="7" s="1"/>
  <c r="D3" i="1"/>
  <c r="E3" i="6" s="1"/>
  <c r="F24" i="6" s="1"/>
  <c r="C3" i="1"/>
  <c r="E3" i="5" s="1"/>
  <c r="F47" i="5" s="1"/>
  <c r="E7" i="15"/>
  <c r="E8" i="11"/>
  <c r="E17" i="12"/>
  <c r="E25" i="12"/>
  <c r="E25" i="13"/>
  <c r="E27" i="14"/>
  <c r="E30" i="10"/>
  <c r="E31" i="8"/>
  <c r="E36" i="17"/>
  <c r="E37" i="5"/>
  <c r="E38" i="8"/>
  <c r="E44" i="17"/>
  <c r="E45" i="8"/>
  <c r="E47" i="9"/>
  <c r="E48" i="17"/>
  <c r="E51" i="10"/>
  <c r="E52" i="12"/>
  <c r="E54" i="15"/>
  <c r="F14" i="9"/>
  <c r="F52" i="6"/>
  <c r="F12" i="12"/>
  <c r="F25" i="5"/>
  <c r="F42" i="13"/>
  <c r="F42" i="14"/>
  <c r="F32" i="14"/>
  <c r="G32" i="14" s="1"/>
  <c r="F47" i="14"/>
  <c r="G47" i="14" s="1"/>
  <c r="F35" i="14"/>
  <c r="G35" i="14" s="1"/>
  <c r="E27" i="6"/>
  <c r="E42" i="6"/>
  <c r="F6" i="12" l="1"/>
  <c r="G6" i="12" s="1"/>
  <c r="F40" i="13"/>
  <c r="F19" i="14"/>
  <c r="G19" i="14" s="1"/>
  <c r="F19" i="13"/>
  <c r="F41" i="6"/>
  <c r="E28" i="20"/>
  <c r="F39" i="14"/>
  <c r="G39" i="14" s="1"/>
  <c r="F19" i="5"/>
  <c r="F6" i="14"/>
  <c r="F37" i="5"/>
  <c r="E45" i="21"/>
  <c r="F31" i="19"/>
  <c r="F19" i="19"/>
  <c r="F28" i="14"/>
  <c r="G28" i="14" s="1"/>
  <c r="F48" i="14"/>
  <c r="G48" i="14" s="1"/>
  <c r="F12" i="6"/>
  <c r="G12" i="6" s="1"/>
  <c r="F52" i="14"/>
  <c r="G52" i="14" s="1"/>
  <c r="F45" i="14"/>
  <c r="G45" i="14" s="1"/>
  <c r="F10" i="14"/>
  <c r="G10" i="14" s="1"/>
  <c r="F18" i="12"/>
  <c r="G18" i="12" s="1"/>
  <c r="F40" i="6"/>
  <c r="G40" i="6" s="1"/>
  <c r="G38" i="17"/>
  <c r="E49" i="20"/>
  <c r="E16" i="20"/>
  <c r="F21" i="14"/>
  <c r="G21" i="14" s="1"/>
  <c r="F38" i="14"/>
  <c r="G38" i="14" s="1"/>
  <c r="F46" i="12"/>
  <c r="E19" i="20"/>
  <c r="G6" i="14"/>
  <c r="E42" i="20"/>
  <c r="E20" i="20"/>
  <c r="F4" i="14"/>
  <c r="G4" i="14" s="1"/>
  <c r="F44" i="14"/>
  <c r="G44" i="14" s="1"/>
  <c r="F17" i="14"/>
  <c r="G17" i="14" s="1"/>
  <c r="F28" i="6"/>
  <c r="F20" i="14"/>
  <c r="F29" i="14"/>
  <c r="F49" i="14"/>
  <c r="G49" i="14" s="1"/>
  <c r="F14" i="6"/>
  <c r="G14" i="6" s="1"/>
  <c r="E33" i="21"/>
  <c r="F54" i="15"/>
  <c r="F12" i="15"/>
  <c r="G12" i="15" s="1"/>
  <c r="F19" i="15"/>
  <c r="G19" i="15" s="1"/>
  <c r="F11" i="15"/>
  <c r="F39" i="15"/>
  <c r="F53" i="15"/>
  <c r="G53" i="15" s="1"/>
  <c r="F32" i="10"/>
  <c r="G32" i="10" s="1"/>
  <c r="F7" i="10"/>
  <c r="G7" i="10" s="1"/>
  <c r="F33" i="10"/>
  <c r="E13" i="20"/>
  <c r="E14" i="20"/>
  <c r="F23" i="14"/>
  <c r="F30" i="14"/>
  <c r="G30" i="14" s="1"/>
  <c r="F43" i="17"/>
  <c r="G43" i="17" s="1"/>
  <c r="F32" i="6"/>
  <c r="G32" i="6" s="1"/>
  <c r="E52" i="20"/>
  <c r="E35" i="20"/>
  <c r="F48" i="17"/>
  <c r="G48" i="17" s="1"/>
  <c r="E3" i="20"/>
  <c r="F51" i="20" s="1"/>
  <c r="F19" i="17"/>
  <c r="G19" i="17" s="1"/>
  <c r="E22" i="20"/>
  <c r="F40" i="8"/>
  <c r="G40" i="8" s="1"/>
  <c r="F22" i="8"/>
  <c r="G22" i="8" s="1"/>
  <c r="F47" i="8"/>
  <c r="G47" i="8" s="1"/>
  <c r="F30" i="8"/>
  <c r="G30" i="8" s="1"/>
  <c r="F41" i="8"/>
  <c r="G41" i="8" s="1"/>
  <c r="F33" i="8"/>
  <c r="G33" i="8" s="1"/>
  <c r="F19" i="8"/>
  <c r="F52" i="13"/>
  <c r="G52" i="13" s="1"/>
  <c r="F14" i="13"/>
  <c r="G14" i="13" s="1"/>
  <c r="F27" i="15"/>
  <c r="G27" i="15" s="1"/>
  <c r="F11" i="19"/>
  <c r="G11" i="19" s="1"/>
  <c r="E40" i="20"/>
  <c r="F22" i="13"/>
  <c r="F50" i="15"/>
  <c r="G50" i="15" s="1"/>
  <c r="F7" i="19"/>
  <c r="G7" i="19" s="1"/>
  <c r="E21" i="20"/>
  <c r="E34" i="21"/>
  <c r="E43" i="20"/>
  <c r="F16" i="13"/>
  <c r="G16" i="13" s="1"/>
  <c r="F12" i="5"/>
  <c r="G12" i="5" s="1"/>
  <c r="F49" i="15"/>
  <c r="G49" i="15" s="1"/>
  <c r="F21" i="15"/>
  <c r="G21" i="15" s="1"/>
  <c r="F25" i="19"/>
  <c r="G25" i="19" s="1"/>
  <c r="F10" i="20"/>
  <c r="E46" i="20"/>
  <c r="E41" i="21"/>
  <c r="G54" i="23"/>
  <c r="F18" i="13"/>
  <c r="G18" i="13" s="1"/>
  <c r="F54" i="5"/>
  <c r="G54" i="5" s="1"/>
  <c r="F51" i="15"/>
  <c r="G51" i="15" s="1"/>
  <c r="F14" i="15"/>
  <c r="G14" i="15" s="1"/>
  <c r="F9" i="19"/>
  <c r="G9" i="19" s="1"/>
  <c r="F21" i="19"/>
  <c r="G21" i="19" s="1"/>
  <c r="E9" i="21"/>
  <c r="F13" i="16"/>
  <c r="G13" i="16" s="1"/>
  <c r="F17" i="16"/>
  <c r="G17" i="16" s="1"/>
  <c r="F15" i="11"/>
  <c r="G15" i="11" s="1"/>
  <c r="F28" i="11"/>
  <c r="G28" i="11" s="1"/>
  <c r="F27" i="11"/>
  <c r="G27" i="11" s="1"/>
  <c r="F48" i="11"/>
  <c r="G48" i="11" s="1"/>
  <c r="F22" i="11"/>
  <c r="G22" i="11" s="1"/>
  <c r="F51" i="11"/>
  <c r="G51" i="11" s="1"/>
  <c r="F40" i="11"/>
  <c r="G40" i="11" s="1"/>
  <c r="F29" i="8"/>
  <c r="G29" i="8" s="1"/>
  <c r="F7" i="8"/>
  <c r="G7" i="8" s="1"/>
  <c r="F51" i="10"/>
  <c r="G51" i="10" s="1"/>
  <c r="F8" i="10"/>
  <c r="F40" i="18"/>
  <c r="G40" i="18" s="1"/>
  <c r="F44" i="18"/>
  <c r="G44" i="18" s="1"/>
  <c r="F48" i="18"/>
  <c r="G48" i="18" s="1"/>
  <c r="F52" i="18"/>
  <c r="G52" i="18" s="1"/>
  <c r="F13" i="19"/>
  <c r="G13" i="19" s="1"/>
  <c r="F39" i="19"/>
  <c r="G39" i="19" s="1"/>
  <c r="F43" i="19"/>
  <c r="G43" i="19" s="1"/>
  <c r="E17" i="20"/>
  <c r="F3" i="14"/>
  <c r="G3" i="14" s="1"/>
  <c r="F13" i="14"/>
  <c r="G13" i="14" s="1"/>
  <c r="F16" i="14"/>
  <c r="G16" i="14" s="1"/>
  <c r="F34" i="5"/>
  <c r="G34" i="5" s="1"/>
  <c r="F50" i="12"/>
  <c r="G50" i="12" s="1"/>
  <c r="F31" i="8"/>
  <c r="G31" i="8" s="1"/>
  <c r="F23" i="8"/>
  <c r="G23" i="8" s="1"/>
  <c r="F48" i="8"/>
  <c r="G48" i="8" s="1"/>
  <c r="F4" i="10"/>
  <c r="G4" i="10" s="1"/>
  <c r="F25" i="10"/>
  <c r="G25" i="10" s="1"/>
  <c r="F3" i="15"/>
  <c r="G3" i="15" s="1"/>
  <c r="F9" i="15"/>
  <c r="G9" i="15" s="1"/>
  <c r="F4" i="15"/>
  <c r="G4" i="15" s="1"/>
  <c r="F37" i="15"/>
  <c r="G37" i="15" s="1"/>
  <c r="F53" i="6"/>
  <c r="G53" i="6" s="1"/>
  <c r="F40" i="9"/>
  <c r="G40" i="9" s="1"/>
  <c r="F24" i="18"/>
  <c r="G24" i="18" s="1"/>
  <c r="F28" i="18"/>
  <c r="G28" i="18" s="1"/>
  <c r="F5" i="19"/>
  <c r="G5" i="19" s="1"/>
  <c r="F23" i="19"/>
  <c r="E7" i="20"/>
  <c r="E31" i="20"/>
  <c r="E54" i="20"/>
  <c r="E39" i="21"/>
  <c r="G19" i="19"/>
  <c r="F37" i="19"/>
  <c r="G37" i="19" s="1"/>
  <c r="F53" i="19"/>
  <c r="G53" i="19" s="1"/>
  <c r="E10" i="20"/>
  <c r="G20" i="14"/>
  <c r="F29" i="17"/>
  <c r="G29" i="17" s="1"/>
  <c r="F38" i="12"/>
  <c r="G38" i="12" s="1"/>
  <c r="F36" i="8"/>
  <c r="G36" i="8" s="1"/>
  <c r="F54" i="8"/>
  <c r="G54" i="8" s="1"/>
  <c r="F18" i="8"/>
  <c r="G18" i="8" s="1"/>
  <c r="F13" i="10"/>
  <c r="G13" i="10" s="1"/>
  <c r="F31" i="15"/>
  <c r="G31" i="15" s="1"/>
  <c r="F7" i="15"/>
  <c r="G7" i="15" s="1"/>
  <c r="F43" i="15"/>
  <c r="G43" i="15" s="1"/>
  <c r="F36" i="15"/>
  <c r="G36" i="15" s="1"/>
  <c r="F22" i="15"/>
  <c r="G22" i="15" s="1"/>
  <c r="F15" i="6"/>
  <c r="G15" i="6" s="1"/>
  <c r="F15" i="19"/>
  <c r="G15" i="19" s="1"/>
  <c r="F29" i="19"/>
  <c r="G29" i="19" s="1"/>
  <c r="F33" i="19"/>
  <c r="G33" i="19" s="1"/>
  <c r="F41" i="19"/>
  <c r="G41" i="19" s="1"/>
  <c r="F45" i="19"/>
  <c r="G45" i="19" s="1"/>
  <c r="F49" i="19"/>
  <c r="G49" i="19" s="1"/>
  <c r="E11" i="20"/>
  <c r="E36" i="20"/>
  <c r="E48" i="20"/>
  <c r="E26" i="21"/>
  <c r="E32" i="21"/>
  <c r="F6" i="23"/>
  <c r="G6" i="23" s="1"/>
  <c r="F16" i="23"/>
  <c r="G16" i="23" s="1"/>
  <c r="F41" i="10"/>
  <c r="G41" i="10" s="1"/>
  <c r="F30" i="17"/>
  <c r="F52" i="8"/>
  <c r="G52" i="8" s="1"/>
  <c r="G36" i="12"/>
  <c r="F15" i="12"/>
  <c r="G15" i="12" s="1"/>
  <c r="F12" i="8"/>
  <c r="F21" i="8"/>
  <c r="F50" i="8"/>
  <c r="G50" i="8" s="1"/>
  <c r="F45" i="10"/>
  <c r="G45" i="10" s="1"/>
  <c r="F24" i="15"/>
  <c r="G24" i="15" s="1"/>
  <c r="F26" i="15"/>
  <c r="G26" i="15" s="1"/>
  <c r="F5" i="15"/>
  <c r="G5" i="15" s="1"/>
  <c r="F46" i="15"/>
  <c r="F3" i="19"/>
  <c r="G3" i="19" s="1"/>
  <c r="E24" i="20"/>
  <c r="E50" i="20"/>
  <c r="E8" i="21"/>
  <c r="E27" i="21"/>
  <c r="G32" i="18"/>
  <c r="G25" i="5"/>
  <c r="F23" i="10"/>
  <c r="G23" i="10" s="1"/>
  <c r="F8" i="8"/>
  <c r="F26" i="8"/>
  <c r="G26" i="8" s="1"/>
  <c r="F29" i="10"/>
  <c r="G29" i="10" s="1"/>
  <c r="F48" i="15"/>
  <c r="G48" i="15" s="1"/>
  <c r="F8" i="15"/>
  <c r="G8" i="15" s="1"/>
  <c r="F18" i="15"/>
  <c r="G18" i="15" s="1"/>
  <c r="F44" i="15"/>
  <c r="G44" i="15" s="1"/>
  <c r="F30" i="15"/>
  <c r="G30" i="15" s="1"/>
  <c r="F33" i="12"/>
  <c r="G33" i="12" s="1"/>
  <c r="F44" i="8"/>
  <c r="G44" i="8" s="1"/>
  <c r="F37" i="8"/>
  <c r="G37" i="8" s="1"/>
  <c r="F20" i="10"/>
  <c r="G20" i="10" s="1"/>
  <c r="F30" i="10"/>
  <c r="G30" i="10" s="1"/>
  <c r="F17" i="15"/>
  <c r="G17" i="15" s="1"/>
  <c r="F40" i="15"/>
  <c r="G40" i="15" s="1"/>
  <c r="F34" i="15"/>
  <c r="F13" i="15"/>
  <c r="G13" i="15" s="1"/>
  <c r="E25" i="20"/>
  <c r="E15" i="21"/>
  <c r="E38" i="21"/>
  <c r="F30" i="23"/>
  <c r="G30" i="23" s="1"/>
  <c r="F40" i="23"/>
  <c r="G40" i="23" s="1"/>
  <c r="F5" i="17"/>
  <c r="G5" i="17" s="1"/>
  <c r="F12" i="17"/>
  <c r="G12" i="17" s="1"/>
  <c r="F18" i="17"/>
  <c r="G18" i="17" s="1"/>
  <c r="F49" i="17"/>
  <c r="G49" i="17" s="1"/>
  <c r="F16" i="17"/>
  <c r="G16" i="17" s="1"/>
  <c r="F27" i="17"/>
  <c r="G27" i="17" s="1"/>
  <c r="F54" i="17"/>
  <c r="G54" i="17" s="1"/>
  <c r="F53" i="17"/>
  <c r="G53" i="17" s="1"/>
  <c r="F4" i="17"/>
  <c r="G4" i="17" s="1"/>
  <c r="F10" i="17"/>
  <c r="G10" i="17" s="1"/>
  <c r="F33" i="17"/>
  <c r="G33" i="17" s="1"/>
  <c r="F11" i="17"/>
  <c r="G11" i="17" s="1"/>
  <c r="F7" i="17"/>
  <c r="G7" i="17" s="1"/>
  <c r="F22" i="17"/>
  <c r="G22" i="17" s="1"/>
  <c r="F13" i="17"/>
  <c r="G13" i="17" s="1"/>
  <c r="F50" i="17"/>
  <c r="G50" i="17" s="1"/>
  <c r="F32" i="17"/>
  <c r="G32" i="17" s="1"/>
  <c r="F41" i="17"/>
  <c r="G41" i="17" s="1"/>
  <c r="F14" i="17"/>
  <c r="G14" i="17" s="1"/>
  <c r="F52" i="17"/>
  <c r="G52" i="17" s="1"/>
  <c r="F42" i="17"/>
  <c r="G42" i="17" s="1"/>
  <c r="F3" i="17"/>
  <c r="G3" i="17" s="1"/>
  <c r="F47" i="17"/>
  <c r="G47" i="17" s="1"/>
  <c r="F25" i="17"/>
  <c r="G25" i="17" s="1"/>
  <c r="F20" i="17"/>
  <c r="G20" i="17" s="1"/>
  <c r="F6" i="17"/>
  <c r="G6" i="17" s="1"/>
  <c r="F44" i="17"/>
  <c r="G44" i="17" s="1"/>
  <c r="F15" i="17"/>
  <c r="G15" i="17" s="1"/>
  <c r="F9" i="17"/>
  <c r="G9" i="17" s="1"/>
  <c r="F17" i="17"/>
  <c r="G17" i="17" s="1"/>
  <c r="F31" i="17"/>
  <c r="G31" i="17" s="1"/>
  <c r="F51" i="17"/>
  <c r="G51" i="17" s="1"/>
  <c r="F45" i="17"/>
  <c r="G45" i="17" s="1"/>
  <c r="F36" i="17"/>
  <c r="G36" i="17" s="1"/>
  <c r="F34" i="17"/>
  <c r="G34" i="17" s="1"/>
  <c r="F26" i="17"/>
  <c r="G26" i="17" s="1"/>
  <c r="F24" i="17"/>
  <c r="G24" i="17" s="1"/>
  <c r="F46" i="17"/>
  <c r="G46" i="17" s="1"/>
  <c r="F8" i="17"/>
  <c r="G8" i="17" s="1"/>
  <c r="F28" i="17"/>
  <c r="G28" i="17" s="1"/>
  <c r="F39" i="17"/>
  <c r="G39" i="17" s="1"/>
  <c r="F37" i="17"/>
  <c r="G37" i="17" s="1"/>
  <c r="F6" i="9"/>
  <c r="G6" i="9" s="1"/>
  <c r="F5" i="9"/>
  <c r="G5" i="9" s="1"/>
  <c r="F53" i="9"/>
  <c r="G53" i="9" s="1"/>
  <c r="F18" i="9"/>
  <c r="G18" i="9" s="1"/>
  <c r="F17" i="9"/>
  <c r="G17" i="9" s="1"/>
  <c r="F25" i="9"/>
  <c r="G25" i="9" s="1"/>
  <c r="F30" i="9"/>
  <c r="G30" i="9" s="1"/>
  <c r="F13" i="9"/>
  <c r="F4" i="9"/>
  <c r="G4" i="9" s="1"/>
  <c r="F10" i="9"/>
  <c r="G10" i="9" s="1"/>
  <c r="F48" i="9"/>
  <c r="G48" i="9" s="1"/>
  <c r="F27" i="9"/>
  <c r="G27" i="9" s="1"/>
  <c r="F39" i="9"/>
  <c r="G39" i="9" s="1"/>
  <c r="F22" i="9"/>
  <c r="G22" i="9" s="1"/>
  <c r="F52" i="9"/>
  <c r="G52" i="9" s="1"/>
  <c r="F50" i="9"/>
  <c r="F51" i="9"/>
  <c r="G51" i="9" s="1"/>
  <c r="F32" i="9"/>
  <c r="G32" i="9" s="1"/>
  <c r="F45" i="9"/>
  <c r="G45" i="9" s="1"/>
  <c r="F28" i="9"/>
  <c r="G28" i="9" s="1"/>
  <c r="F16" i="9"/>
  <c r="G16" i="9" s="1"/>
  <c r="F9" i="9"/>
  <c r="G9" i="9" s="1"/>
  <c r="F20" i="9"/>
  <c r="G20" i="9" s="1"/>
  <c r="F35" i="9"/>
  <c r="G35" i="9" s="1"/>
  <c r="F7" i="9"/>
  <c r="G7" i="9" s="1"/>
  <c r="F11" i="9"/>
  <c r="G11" i="9" s="1"/>
  <c r="F38" i="9"/>
  <c r="G38" i="9" s="1"/>
  <c r="F31" i="9"/>
  <c r="G31" i="9" s="1"/>
  <c r="F37" i="9"/>
  <c r="G37" i="9" s="1"/>
  <c r="F12" i="9"/>
  <c r="G12" i="9" s="1"/>
  <c r="F19" i="9"/>
  <c r="G19" i="9" s="1"/>
  <c r="F47" i="9"/>
  <c r="F29" i="9"/>
  <c r="G29" i="9" s="1"/>
  <c r="F42" i="9"/>
  <c r="G42" i="9" s="1"/>
  <c r="F3" i="9"/>
  <c r="G3" i="9" s="1"/>
  <c r="F15" i="9"/>
  <c r="G15" i="9" s="1"/>
  <c r="F24" i="9"/>
  <c r="G24" i="9" s="1"/>
  <c r="F54" i="9"/>
  <c r="G54" i="9" s="1"/>
  <c r="F49" i="9"/>
  <c r="G49" i="9" s="1"/>
  <c r="F8" i="9"/>
  <c r="G8" i="9" s="1"/>
  <c r="F46" i="9"/>
  <c r="G46" i="9" s="1"/>
  <c r="F44" i="9"/>
  <c r="G44" i="9" s="1"/>
  <c r="F34" i="9"/>
  <c r="G34" i="9" s="1"/>
  <c r="F33" i="9"/>
  <c r="G33" i="9" s="1"/>
  <c r="F23" i="9"/>
  <c r="G23" i="9" s="1"/>
  <c r="F21" i="9"/>
  <c r="G21" i="9" s="1"/>
  <c r="F43" i="9"/>
  <c r="G43" i="9" s="1"/>
  <c r="F35" i="17"/>
  <c r="G35" i="17" s="1"/>
  <c r="F40" i="17"/>
  <c r="G40" i="17" s="1"/>
  <c r="F26" i="9"/>
  <c r="G26" i="9" s="1"/>
  <c r="G37" i="5"/>
  <c r="F23" i="17"/>
  <c r="G23" i="17" s="1"/>
  <c r="F21" i="17"/>
  <c r="G21" i="17" s="1"/>
  <c r="F36" i="9"/>
  <c r="G36" i="9" s="1"/>
  <c r="F50" i="11"/>
  <c r="G50" i="11" s="1"/>
  <c r="F33" i="11"/>
  <c r="F8" i="11"/>
  <c r="G8" i="11" s="1"/>
  <c r="F6" i="11"/>
  <c r="G6" i="11" s="1"/>
  <c r="F5" i="11"/>
  <c r="G5" i="11" s="1"/>
  <c r="F4" i="11"/>
  <c r="G4" i="11" s="1"/>
  <c r="F41" i="11"/>
  <c r="G41" i="11" s="1"/>
  <c r="F54" i="11"/>
  <c r="G54" i="11" s="1"/>
  <c r="F39" i="11"/>
  <c r="G39" i="11" s="1"/>
  <c r="F19" i="11"/>
  <c r="G19" i="11" s="1"/>
  <c r="F47" i="11"/>
  <c r="G47" i="11" s="1"/>
  <c r="F43" i="11"/>
  <c r="G43" i="11" s="1"/>
  <c r="F25" i="11"/>
  <c r="G25" i="11" s="1"/>
  <c r="F46" i="11"/>
  <c r="G46" i="11" s="1"/>
  <c r="F23" i="11"/>
  <c r="G23" i="11" s="1"/>
  <c r="F31" i="11"/>
  <c r="G31" i="11" s="1"/>
  <c r="F12" i="11"/>
  <c r="F14" i="11"/>
  <c r="G14" i="11" s="1"/>
  <c r="F52" i="11"/>
  <c r="G52" i="11" s="1"/>
  <c r="F45" i="11"/>
  <c r="G45" i="11" s="1"/>
  <c r="F42" i="11"/>
  <c r="G42" i="11" s="1"/>
  <c r="F24" i="11"/>
  <c r="G24" i="11" s="1"/>
  <c r="F36" i="11"/>
  <c r="G36" i="11" s="1"/>
  <c r="F29" i="11"/>
  <c r="G29" i="11" s="1"/>
  <c r="F30" i="11"/>
  <c r="G30" i="11" s="1"/>
  <c r="F26" i="11"/>
  <c r="G26" i="11" s="1"/>
  <c r="F16" i="11"/>
  <c r="G16" i="11" s="1"/>
  <c r="F7" i="11"/>
  <c r="G7" i="11" s="1"/>
  <c r="F20" i="11"/>
  <c r="G20" i="11" s="1"/>
  <c r="F11" i="11"/>
  <c r="G11" i="11" s="1"/>
  <c r="F3" i="11"/>
  <c r="G3" i="11" s="1"/>
  <c r="F18" i="11"/>
  <c r="G18" i="11" s="1"/>
  <c r="F53" i="11"/>
  <c r="F35" i="11"/>
  <c r="G35" i="11" s="1"/>
  <c r="F13" i="11"/>
  <c r="G13" i="11" s="1"/>
  <c r="F38" i="11"/>
  <c r="G38" i="11" s="1"/>
  <c r="F10" i="11"/>
  <c r="G10" i="11" s="1"/>
  <c r="F21" i="11"/>
  <c r="G21" i="11" s="1"/>
  <c r="F44" i="11"/>
  <c r="G44" i="11" s="1"/>
  <c r="F37" i="11"/>
  <c r="G37" i="11" s="1"/>
  <c r="F16" i="10"/>
  <c r="G16" i="10" s="1"/>
  <c r="G47" i="9"/>
  <c r="E30" i="20"/>
  <c r="E30" i="21"/>
  <c r="G13" i="9"/>
  <c r="E44" i="21"/>
  <c r="E44" i="20"/>
  <c r="F49" i="10"/>
  <c r="F46" i="13"/>
  <c r="G46" i="13" s="1"/>
  <c r="F6" i="13"/>
  <c r="G6" i="13" s="1"/>
  <c r="F35" i="13"/>
  <c r="G35" i="13" s="1"/>
  <c r="F41" i="13"/>
  <c r="G41" i="13" s="1"/>
  <c r="F21" i="13"/>
  <c r="G21" i="13" s="1"/>
  <c r="F17" i="13"/>
  <c r="F7" i="13"/>
  <c r="G7" i="13" s="1"/>
  <c r="F5" i="13"/>
  <c r="G5" i="13" s="1"/>
  <c r="G19" i="13"/>
  <c r="F8" i="13"/>
  <c r="G8" i="13" s="1"/>
  <c r="F4" i="13"/>
  <c r="G4" i="13" s="1"/>
  <c r="F20" i="5"/>
  <c r="G20" i="5" s="1"/>
  <c r="F51" i="12"/>
  <c r="G51" i="12" s="1"/>
  <c r="F35" i="10"/>
  <c r="G35" i="10" s="1"/>
  <c r="F27" i="10"/>
  <c r="G27" i="10" s="1"/>
  <c r="F24" i="10"/>
  <c r="G24" i="10" s="1"/>
  <c r="F10" i="10"/>
  <c r="G10" i="10" s="1"/>
  <c r="G41" i="6"/>
  <c r="F25" i="20"/>
  <c r="G36" i="21"/>
  <c r="G17" i="13"/>
  <c r="F26" i="12"/>
  <c r="G26" i="12" s="1"/>
  <c r="F53" i="12"/>
  <c r="G53" i="12" s="1"/>
  <c r="F4" i="12"/>
  <c r="G4" i="12" s="1"/>
  <c r="F7" i="12"/>
  <c r="G7" i="12" s="1"/>
  <c r="F13" i="12"/>
  <c r="G13" i="12" s="1"/>
  <c r="F11" i="12"/>
  <c r="G11" i="12" s="1"/>
  <c r="F16" i="12"/>
  <c r="G16" i="12" s="1"/>
  <c r="F44" i="12"/>
  <c r="G44" i="12" s="1"/>
  <c r="F41" i="12"/>
  <c r="G41" i="12" s="1"/>
  <c r="G40" i="13"/>
  <c r="F49" i="12"/>
  <c r="G49" i="12" s="1"/>
  <c r="F15" i="10"/>
  <c r="G15" i="10" s="1"/>
  <c r="F41" i="5"/>
  <c r="F45" i="5"/>
  <c r="G45" i="5" s="1"/>
  <c r="F40" i="5"/>
  <c r="G40" i="5" s="1"/>
  <c r="F18" i="5"/>
  <c r="G18" i="5" s="1"/>
  <c r="F33" i="5"/>
  <c r="G33" i="5" s="1"/>
  <c r="F32" i="5"/>
  <c r="G32" i="5" s="1"/>
  <c r="F13" i="5"/>
  <c r="G13" i="5" s="1"/>
  <c r="F24" i="5"/>
  <c r="G24" i="5" s="1"/>
  <c r="F50" i="5"/>
  <c r="G50" i="5" s="1"/>
  <c r="G33" i="10"/>
  <c r="F11" i="13"/>
  <c r="G11" i="13" s="1"/>
  <c r="F12" i="13"/>
  <c r="G12" i="13" s="1"/>
  <c r="F11" i="5"/>
  <c r="G11" i="5" s="1"/>
  <c r="F7" i="5"/>
  <c r="G7" i="5" s="1"/>
  <c r="F21" i="12"/>
  <c r="G21" i="12" s="1"/>
  <c r="F19" i="10"/>
  <c r="G19" i="10" s="1"/>
  <c r="F12" i="10"/>
  <c r="G12" i="10" s="1"/>
  <c r="F14" i="10"/>
  <c r="G14" i="10" s="1"/>
  <c r="G42" i="14"/>
  <c r="G30" i="17"/>
  <c r="F18" i="10"/>
  <c r="G18" i="10" s="1"/>
  <c r="F17" i="10"/>
  <c r="G17" i="10" s="1"/>
  <c r="F54" i="10"/>
  <c r="G54" i="10" s="1"/>
  <c r="F6" i="10"/>
  <c r="G6" i="10" s="1"/>
  <c r="F43" i="10"/>
  <c r="G43" i="10" s="1"/>
  <c r="F39" i="10"/>
  <c r="G39" i="10" s="1"/>
  <c r="F5" i="10"/>
  <c r="G5" i="10" s="1"/>
  <c r="F36" i="10"/>
  <c r="G36" i="10" s="1"/>
  <c r="F34" i="10"/>
  <c r="G34" i="10" s="1"/>
  <c r="F46" i="10"/>
  <c r="G46" i="10" s="1"/>
  <c r="F47" i="10"/>
  <c r="G47" i="10" s="1"/>
  <c r="F44" i="10"/>
  <c r="G44" i="10" s="1"/>
  <c r="F53" i="10"/>
  <c r="G53" i="10" s="1"/>
  <c r="F3" i="10"/>
  <c r="G3" i="10" s="1"/>
  <c r="F26" i="10"/>
  <c r="G26" i="10" s="1"/>
  <c r="F9" i="10"/>
  <c r="G9" i="10" s="1"/>
  <c r="F38" i="10"/>
  <c r="G38" i="10" s="1"/>
  <c r="F31" i="10"/>
  <c r="G31" i="10" s="1"/>
  <c r="F28" i="10"/>
  <c r="G28" i="10" s="1"/>
  <c r="F37" i="10"/>
  <c r="G37" i="10" s="1"/>
  <c r="F52" i="10"/>
  <c r="G52" i="10" s="1"/>
  <c r="G29" i="14"/>
  <c r="F23" i="12"/>
  <c r="G23" i="12" s="1"/>
  <c r="F29" i="12"/>
  <c r="G29" i="12" s="1"/>
  <c r="F40" i="10"/>
  <c r="G40" i="10" s="1"/>
  <c r="F42" i="10"/>
  <c r="G42" i="10" s="1"/>
  <c r="F26" i="16"/>
  <c r="G26" i="16" s="1"/>
  <c r="F52" i="16"/>
  <c r="G52" i="16" s="1"/>
  <c r="F14" i="16"/>
  <c r="G14" i="16" s="1"/>
  <c r="G49" i="10"/>
  <c r="G42" i="13"/>
  <c r="F20" i="21"/>
  <c r="G20" i="21" s="1"/>
  <c r="F14" i="21"/>
  <c r="G14" i="21" s="1"/>
  <c r="F40" i="21"/>
  <c r="G40" i="21" s="1"/>
  <c r="F34" i="21"/>
  <c r="F52" i="21"/>
  <c r="G52" i="21" s="1"/>
  <c r="F46" i="21"/>
  <c r="G46" i="21" s="1"/>
  <c r="F28" i="21"/>
  <c r="G28" i="21" s="1"/>
  <c r="F16" i="21"/>
  <c r="G16" i="21" s="1"/>
  <c r="F10" i="21"/>
  <c r="G10" i="21" s="1"/>
  <c r="F4" i="21"/>
  <c r="F50" i="21"/>
  <c r="G50" i="21" s="1"/>
  <c r="F44" i="21"/>
  <c r="F38" i="21"/>
  <c r="F32" i="21"/>
  <c r="F26" i="21"/>
  <c r="F8" i="21"/>
  <c r="F48" i="21"/>
  <c r="G48" i="21" s="1"/>
  <c r="F22" i="21"/>
  <c r="G22" i="21" s="1"/>
  <c r="F42" i="21"/>
  <c r="G42" i="21" s="1"/>
  <c r="F30" i="21"/>
  <c r="F12" i="21"/>
  <c r="F54" i="21"/>
  <c r="G54" i="21" s="1"/>
  <c r="F24" i="21"/>
  <c r="G24" i="21" s="1"/>
  <c r="F18" i="21"/>
  <c r="F6" i="21"/>
  <c r="G6" i="21" s="1"/>
  <c r="F32" i="13"/>
  <c r="G32" i="13" s="1"/>
  <c r="F28" i="5"/>
  <c r="G28" i="5" s="1"/>
  <c r="F30" i="5"/>
  <c r="G30" i="5" s="1"/>
  <c r="F21" i="10"/>
  <c r="G21" i="10" s="1"/>
  <c r="F11" i="10"/>
  <c r="G11" i="10" s="1"/>
  <c r="F22" i="10"/>
  <c r="G22" i="10" s="1"/>
  <c r="F48" i="10"/>
  <c r="G48" i="10" s="1"/>
  <c r="F50" i="10"/>
  <c r="G50" i="10" s="1"/>
  <c r="G52" i="6"/>
  <c r="F52" i="20"/>
  <c r="F38" i="20"/>
  <c r="G38" i="20" s="1"/>
  <c r="F23" i="20"/>
  <c r="G23" i="20" s="1"/>
  <c r="F13" i="20"/>
  <c r="F26" i="20"/>
  <c r="G26" i="20" s="1"/>
  <c r="F5" i="20"/>
  <c r="F48" i="20"/>
  <c r="F45" i="20"/>
  <c r="G45" i="20" s="1"/>
  <c r="F12" i="20"/>
  <c r="F31" i="20"/>
  <c r="F27" i="20"/>
  <c r="G27" i="20" s="1"/>
  <c r="F20" i="20"/>
  <c r="G20" i="20" s="1"/>
  <c r="F29" i="20"/>
  <c r="F14" i="20"/>
  <c r="G14" i="20" s="1"/>
  <c r="F7" i="20"/>
  <c r="F54" i="20"/>
  <c r="F4" i="20"/>
  <c r="F11" i="20"/>
  <c r="F3" i="20"/>
  <c r="G3" i="20" s="1"/>
  <c r="F47" i="20"/>
  <c r="G47" i="20" s="1"/>
  <c r="F15" i="20"/>
  <c r="G15" i="20" s="1"/>
  <c r="G8" i="10"/>
  <c r="G22" i="13"/>
  <c r="G33" i="11"/>
  <c r="G4" i="21"/>
  <c r="E51" i="20"/>
  <c r="E51" i="21"/>
  <c r="G11" i="15"/>
  <c r="G46" i="15"/>
  <c r="F25" i="8"/>
  <c r="G25" i="8" s="1"/>
  <c r="F5" i="8"/>
  <c r="G5" i="8" s="1"/>
  <c r="F13" i="8"/>
  <c r="G13" i="8" s="1"/>
  <c r="E5" i="20"/>
  <c r="E5" i="21"/>
  <c r="G54" i="15"/>
  <c r="E53" i="21"/>
  <c r="E53" i="20"/>
  <c r="E12" i="20"/>
  <c r="E12" i="21"/>
  <c r="E18" i="20"/>
  <c r="E18" i="21"/>
  <c r="G14" i="9"/>
  <c r="G50" i="9"/>
  <c r="F54" i="18"/>
  <c r="G54" i="18" s="1"/>
  <c r="F20" i="18"/>
  <c r="G20" i="18" s="1"/>
  <c r="F12" i="18"/>
  <c r="G12" i="18" s="1"/>
  <c r="F8" i="18"/>
  <c r="G8" i="18" s="1"/>
  <c r="F4" i="18"/>
  <c r="E29" i="20"/>
  <c r="E29" i="21"/>
  <c r="G24" i="6"/>
  <c r="G8" i="14"/>
  <c r="G8" i="8"/>
  <c r="G23" i="14"/>
  <c r="G23" i="19"/>
  <c r="F48" i="23"/>
  <c r="G48" i="23" s="1"/>
  <c r="F38" i="23"/>
  <c r="G38" i="23" s="1"/>
  <c r="F24" i="23"/>
  <c r="G24" i="23" s="1"/>
  <c r="F14" i="23"/>
  <c r="G14" i="23" s="1"/>
  <c r="F46" i="23"/>
  <c r="G46" i="23" s="1"/>
  <c r="F32" i="23"/>
  <c r="G32" i="23" s="1"/>
  <c r="F22" i="23"/>
  <c r="G22" i="23" s="1"/>
  <c r="F8" i="23"/>
  <c r="G8" i="23" s="1"/>
  <c r="G34" i="15"/>
  <c r="G39" i="15"/>
  <c r="G19" i="8"/>
  <c r="F35" i="19"/>
  <c r="G35" i="19" s="1"/>
  <c r="F51" i="19"/>
  <c r="G51" i="19" s="1"/>
  <c r="G46" i="12"/>
  <c r="F27" i="19"/>
  <c r="G27" i="19" s="1"/>
  <c r="F47" i="19"/>
  <c r="G47" i="19" s="1"/>
  <c r="E4" i="20"/>
  <c r="E37" i="20"/>
  <c r="G53" i="11"/>
  <c r="F17" i="19"/>
  <c r="G17" i="19" s="1"/>
  <c r="G31" i="19"/>
  <c r="F54" i="7"/>
  <c r="G54" i="7" s="1"/>
  <c r="F37" i="7"/>
  <c r="G37" i="7" s="1"/>
  <c r="F20" i="7"/>
  <c r="G20" i="7" s="1"/>
  <c r="F43" i="7"/>
  <c r="G43" i="7" s="1"/>
  <c r="F25" i="7"/>
  <c r="G25" i="7" s="1"/>
  <c r="F19" i="7"/>
  <c r="G19" i="7" s="1"/>
  <c r="F15" i="7"/>
  <c r="G15" i="7" s="1"/>
  <c r="F14" i="7"/>
  <c r="G14" i="7" s="1"/>
  <c r="F52" i="7"/>
  <c r="G52" i="7" s="1"/>
  <c r="F34" i="7"/>
  <c r="G34" i="7" s="1"/>
  <c r="F27" i="7"/>
  <c r="G27" i="7" s="1"/>
  <c r="F39" i="7"/>
  <c r="G39" i="7" s="1"/>
  <c r="F47" i="7"/>
  <c r="G47" i="7" s="1"/>
  <c r="F6" i="7"/>
  <c r="G6" i="7" s="1"/>
  <c r="F44" i="7"/>
  <c r="G44" i="7" s="1"/>
  <c r="F4" i="7"/>
  <c r="G4" i="7" s="1"/>
  <c r="F11" i="7"/>
  <c r="G11" i="7" s="1"/>
  <c r="F7" i="7"/>
  <c r="G7" i="7" s="1"/>
  <c r="F32" i="7"/>
  <c r="G32" i="7" s="1"/>
  <c r="F53" i="7"/>
  <c r="G53" i="7" s="1"/>
  <c r="F8" i="7"/>
  <c r="G8" i="7" s="1"/>
  <c r="F33" i="7"/>
  <c r="G33" i="7" s="1"/>
  <c r="F48" i="7"/>
  <c r="G48" i="7" s="1"/>
  <c r="F24" i="7"/>
  <c r="G24" i="7" s="1"/>
  <c r="F46" i="7"/>
  <c r="G46" i="7" s="1"/>
  <c r="F45" i="7"/>
  <c r="G45" i="7" s="1"/>
  <c r="F36" i="7"/>
  <c r="G36" i="7" s="1"/>
  <c r="F42" i="7"/>
  <c r="G42" i="7" s="1"/>
  <c r="F23" i="7"/>
  <c r="G23" i="7" s="1"/>
  <c r="F38" i="7"/>
  <c r="G38" i="7" s="1"/>
  <c r="F26" i="7"/>
  <c r="G26" i="7" s="1"/>
  <c r="F17" i="7"/>
  <c r="G17" i="7" s="1"/>
  <c r="F21" i="7"/>
  <c r="G21" i="7" s="1"/>
  <c r="F9" i="7"/>
  <c r="G9" i="7" s="1"/>
  <c r="F31" i="7"/>
  <c r="G31" i="7" s="1"/>
  <c r="F22" i="7"/>
  <c r="G22" i="7" s="1"/>
  <c r="F12" i="7"/>
  <c r="G12" i="7" s="1"/>
  <c r="F10" i="7"/>
  <c r="G10" i="7" s="1"/>
  <c r="F16" i="7"/>
  <c r="G16" i="7" s="1"/>
  <c r="F50" i="7"/>
  <c r="G50" i="7" s="1"/>
  <c r="F29" i="7"/>
  <c r="G29" i="7" s="1"/>
  <c r="F28" i="7"/>
  <c r="G28" i="7" s="1"/>
  <c r="F18" i="7"/>
  <c r="G18" i="7" s="1"/>
  <c r="F41" i="7"/>
  <c r="G41" i="7" s="1"/>
  <c r="F51" i="7"/>
  <c r="G51" i="7" s="1"/>
  <c r="F30" i="7"/>
  <c r="G30" i="7" s="1"/>
  <c r="F35" i="7"/>
  <c r="G35" i="7" s="1"/>
  <c r="F13" i="7"/>
  <c r="G13" i="7" s="1"/>
  <c r="F40" i="7"/>
  <c r="G40" i="7" s="1"/>
  <c r="F3" i="7"/>
  <c r="G3" i="7" s="1"/>
  <c r="F5" i="7"/>
  <c r="G5" i="7" s="1"/>
  <c r="F49" i="7"/>
  <c r="G49" i="7" s="1"/>
  <c r="F3" i="6"/>
  <c r="G3" i="6" s="1"/>
  <c r="F30" i="6"/>
  <c r="G30" i="6" s="1"/>
  <c r="F12" i="16"/>
  <c r="G12" i="16" s="1"/>
  <c r="G41" i="5"/>
  <c r="F37" i="14"/>
  <c r="G37" i="14" s="1"/>
  <c r="F11" i="14"/>
  <c r="G11" i="14" s="1"/>
  <c r="F38" i="13"/>
  <c r="G38" i="13" s="1"/>
  <c r="F26" i="5"/>
  <c r="G26" i="5" s="1"/>
  <c r="F22" i="5"/>
  <c r="G22" i="5" s="1"/>
  <c r="F19" i="6"/>
  <c r="G19" i="6" s="1"/>
  <c r="F44" i="6"/>
  <c r="G44" i="6" s="1"/>
  <c r="F49" i="6"/>
  <c r="G49" i="6" s="1"/>
  <c r="F47" i="16"/>
  <c r="F21" i="16"/>
  <c r="G21" i="16" s="1"/>
  <c r="F54" i="16"/>
  <c r="G54" i="16" s="1"/>
  <c r="F51" i="14"/>
  <c r="G51" i="14" s="1"/>
  <c r="F36" i="14"/>
  <c r="G36" i="14" s="1"/>
  <c r="F27" i="14"/>
  <c r="G27" i="14" s="1"/>
  <c r="F22" i="14"/>
  <c r="G22" i="14" s="1"/>
  <c r="F40" i="14"/>
  <c r="G40" i="14" s="1"/>
  <c r="F34" i="14"/>
  <c r="G34" i="14" s="1"/>
  <c r="F39" i="13"/>
  <c r="G39" i="13" s="1"/>
  <c r="F47" i="13"/>
  <c r="G47" i="13" s="1"/>
  <c r="F49" i="13"/>
  <c r="F26" i="13"/>
  <c r="G26" i="13" s="1"/>
  <c r="F36" i="13"/>
  <c r="G36" i="13" s="1"/>
  <c r="F47" i="12"/>
  <c r="G47" i="12" s="1"/>
  <c r="F3" i="12"/>
  <c r="G3" i="12" s="1"/>
  <c r="F39" i="12"/>
  <c r="G39" i="12" s="1"/>
  <c r="F21" i="6"/>
  <c r="G21" i="6" s="1"/>
  <c r="F45" i="6"/>
  <c r="G45" i="6" s="1"/>
  <c r="F16" i="6"/>
  <c r="G16" i="6" s="1"/>
  <c r="F18" i="16"/>
  <c r="G18" i="16" s="1"/>
  <c r="F10" i="8"/>
  <c r="G10" i="8" s="1"/>
  <c r="F32" i="8"/>
  <c r="G32" i="8" s="1"/>
  <c r="F14" i="8"/>
  <c r="G14" i="8" s="1"/>
  <c r="F35" i="8"/>
  <c r="G35" i="8" s="1"/>
  <c r="F20" i="8"/>
  <c r="G20" i="8" s="1"/>
  <c r="F43" i="8"/>
  <c r="G43" i="8" s="1"/>
  <c r="F42" i="8"/>
  <c r="G42" i="8" s="1"/>
  <c r="F17" i="8"/>
  <c r="G17" i="8" s="1"/>
  <c r="F46" i="8"/>
  <c r="G46" i="8" s="1"/>
  <c r="F6" i="8"/>
  <c r="G6" i="8" s="1"/>
  <c r="F51" i="8"/>
  <c r="G51" i="8" s="1"/>
  <c r="F15" i="8"/>
  <c r="G15" i="8" s="1"/>
  <c r="F27" i="8"/>
  <c r="G27" i="8" s="1"/>
  <c r="F49" i="8"/>
  <c r="G49" i="8" s="1"/>
  <c r="F24" i="8"/>
  <c r="G24" i="8" s="1"/>
  <c r="F38" i="8"/>
  <c r="G38" i="8" s="1"/>
  <c r="F53" i="8"/>
  <c r="G53" i="8" s="1"/>
  <c r="F4" i="8"/>
  <c r="G4" i="8" s="1"/>
  <c r="F28" i="8"/>
  <c r="G28" i="8" s="1"/>
  <c r="F34" i="8"/>
  <c r="G34" i="8" s="1"/>
  <c r="F9" i="8"/>
  <c r="G9" i="8" s="1"/>
  <c r="F16" i="8"/>
  <c r="G16" i="8" s="1"/>
  <c r="F39" i="8"/>
  <c r="G39" i="8" s="1"/>
  <c r="F3" i="8"/>
  <c r="G3" i="8" s="1"/>
  <c r="F45" i="8"/>
  <c r="G45" i="8" s="1"/>
  <c r="F11" i="8"/>
  <c r="G11" i="8" s="1"/>
  <c r="F29" i="16"/>
  <c r="G29" i="16" s="1"/>
  <c r="G47" i="16"/>
  <c r="F54" i="14"/>
  <c r="G54" i="14" s="1"/>
  <c r="F25" i="14"/>
  <c r="G25" i="14" s="1"/>
  <c r="F29" i="13"/>
  <c r="G29" i="13" s="1"/>
  <c r="F16" i="5"/>
  <c r="G16" i="5" s="1"/>
  <c r="F39" i="5"/>
  <c r="G39" i="5" s="1"/>
  <c r="F5" i="5"/>
  <c r="G5" i="5" s="1"/>
  <c r="F53" i="14"/>
  <c r="G53" i="14" s="1"/>
  <c r="F31" i="14"/>
  <c r="G31" i="14" s="1"/>
  <c r="F9" i="13"/>
  <c r="G9" i="13" s="1"/>
  <c r="F34" i="13"/>
  <c r="G34" i="13" s="1"/>
  <c r="F44" i="13"/>
  <c r="G44" i="13" s="1"/>
  <c r="F36" i="5"/>
  <c r="G36" i="5" s="1"/>
  <c r="F43" i="5"/>
  <c r="G43" i="5" s="1"/>
  <c r="F10" i="5"/>
  <c r="G10" i="5" s="1"/>
  <c r="F27" i="6"/>
  <c r="G27" i="6" s="1"/>
  <c r="F3" i="16"/>
  <c r="G3" i="16" s="1"/>
  <c r="F53" i="16"/>
  <c r="G53" i="16" s="1"/>
  <c r="F30" i="12"/>
  <c r="G30" i="12" s="1"/>
  <c r="F45" i="12"/>
  <c r="G45" i="12" s="1"/>
  <c r="F28" i="12"/>
  <c r="G28" i="12" s="1"/>
  <c r="F10" i="12"/>
  <c r="G10" i="12" s="1"/>
  <c r="F40" i="12"/>
  <c r="G40" i="12" s="1"/>
  <c r="F35" i="12"/>
  <c r="G35" i="12" s="1"/>
  <c r="F48" i="12"/>
  <c r="G48" i="12" s="1"/>
  <c r="F22" i="12"/>
  <c r="G22" i="12" s="1"/>
  <c r="F5" i="12"/>
  <c r="G5" i="12" s="1"/>
  <c r="F42" i="12"/>
  <c r="G42" i="12" s="1"/>
  <c r="F25" i="12"/>
  <c r="G25" i="12" s="1"/>
  <c r="F24" i="12"/>
  <c r="G24" i="12" s="1"/>
  <c r="F17" i="12"/>
  <c r="G17" i="12" s="1"/>
  <c r="F54" i="12"/>
  <c r="G54" i="12" s="1"/>
  <c r="F37" i="12"/>
  <c r="G37" i="12" s="1"/>
  <c r="F20" i="12"/>
  <c r="G20" i="12" s="1"/>
  <c r="F43" i="12"/>
  <c r="G43" i="12" s="1"/>
  <c r="F9" i="12"/>
  <c r="G9" i="12" s="1"/>
  <c r="F19" i="12"/>
  <c r="G19" i="12" s="1"/>
  <c r="F32" i="12"/>
  <c r="G32" i="12" s="1"/>
  <c r="F14" i="12"/>
  <c r="G14" i="12" s="1"/>
  <c r="F52" i="12"/>
  <c r="G52" i="12" s="1"/>
  <c r="F34" i="12"/>
  <c r="F27" i="12"/>
  <c r="G27" i="12" s="1"/>
  <c r="F8" i="12"/>
  <c r="G8" i="12" s="1"/>
  <c r="F31" i="12"/>
  <c r="G31" i="12" s="1"/>
  <c r="G21" i="8"/>
  <c r="G28" i="6"/>
  <c r="F24" i="16"/>
  <c r="G24" i="16" s="1"/>
  <c r="F53" i="5"/>
  <c r="G53" i="5" s="1"/>
  <c r="F15" i="5"/>
  <c r="G15" i="5" s="1"/>
  <c r="F9" i="5"/>
  <c r="G9" i="5" s="1"/>
  <c r="F4" i="5"/>
  <c r="G4" i="5" s="1"/>
  <c r="F27" i="5"/>
  <c r="G27" i="5" s="1"/>
  <c r="F35" i="5"/>
  <c r="G35" i="5" s="1"/>
  <c r="F21" i="5"/>
  <c r="G21" i="5" s="1"/>
  <c r="F38" i="5"/>
  <c r="G38" i="5" s="1"/>
  <c r="F23" i="5"/>
  <c r="G23" i="5" s="1"/>
  <c r="F49" i="5"/>
  <c r="G49" i="5" s="1"/>
  <c r="F42" i="5"/>
  <c r="G42" i="5" s="1"/>
  <c r="F48" i="5"/>
  <c r="G48" i="5" s="1"/>
  <c r="F51" i="5"/>
  <c r="G51" i="5" s="1"/>
  <c r="F6" i="5"/>
  <c r="G6" i="5" s="1"/>
  <c r="F46" i="5"/>
  <c r="G46" i="5" s="1"/>
  <c r="F17" i="5"/>
  <c r="G17" i="5" s="1"/>
  <c r="F29" i="5"/>
  <c r="G29" i="5" s="1"/>
  <c r="F14" i="5"/>
  <c r="G14" i="5" s="1"/>
  <c r="F31" i="5"/>
  <c r="G31" i="5" s="1"/>
  <c r="F8" i="5"/>
  <c r="G8" i="5" s="1"/>
  <c r="F3" i="5"/>
  <c r="G3" i="5" s="1"/>
  <c r="F44" i="5"/>
  <c r="G44" i="5" s="1"/>
  <c r="F52" i="5"/>
  <c r="G52" i="5" s="1"/>
  <c r="F53" i="13"/>
  <c r="G53" i="13" s="1"/>
  <c r="F13" i="13"/>
  <c r="G13" i="13" s="1"/>
  <c r="F50" i="13"/>
  <c r="G50" i="13" s="1"/>
  <c r="F3" i="13"/>
  <c r="G3" i="13" s="1"/>
  <c r="F15" i="13"/>
  <c r="G15" i="13" s="1"/>
  <c r="F25" i="13"/>
  <c r="G25" i="13" s="1"/>
  <c r="F30" i="13"/>
  <c r="G30" i="13" s="1"/>
  <c r="F45" i="13"/>
  <c r="G45" i="13" s="1"/>
  <c r="F28" i="13"/>
  <c r="G28" i="13" s="1"/>
  <c r="F10" i="13"/>
  <c r="G10" i="13" s="1"/>
  <c r="F48" i="13"/>
  <c r="G48" i="13" s="1"/>
  <c r="F43" i="13"/>
  <c r="G43" i="13" s="1"/>
  <c r="F24" i="13"/>
  <c r="G24" i="13" s="1"/>
  <c r="F54" i="13"/>
  <c r="G54" i="13" s="1"/>
  <c r="F37" i="13"/>
  <c r="G37" i="13" s="1"/>
  <c r="F20" i="13"/>
  <c r="G20" i="13" s="1"/>
  <c r="F51" i="13"/>
  <c r="G51" i="13" s="1"/>
  <c r="F33" i="13"/>
  <c r="G33" i="13" s="1"/>
  <c r="F27" i="13"/>
  <c r="G27" i="13" s="1"/>
  <c r="F23" i="13"/>
  <c r="G23" i="13" s="1"/>
  <c r="G19" i="5"/>
  <c r="G31" i="13"/>
  <c r="G47" i="5"/>
  <c r="F42" i="16"/>
  <c r="G42" i="16" s="1"/>
  <c r="F10" i="16"/>
  <c r="G10" i="16" s="1"/>
  <c r="F25" i="16"/>
  <c r="G25" i="16" s="1"/>
  <c r="F40" i="16"/>
  <c r="G40" i="16" s="1"/>
  <c r="F8" i="16"/>
  <c r="G8" i="16" s="1"/>
  <c r="F30" i="16"/>
  <c r="G30" i="16" s="1"/>
  <c r="F39" i="16"/>
  <c r="G39" i="16" s="1"/>
  <c r="F37" i="16"/>
  <c r="G37" i="16" s="1"/>
  <c r="F19" i="16"/>
  <c r="G19" i="16" s="1"/>
  <c r="F20" i="16"/>
  <c r="G20" i="16" s="1"/>
  <c r="F28" i="16"/>
  <c r="G28" i="16" s="1"/>
  <c r="F45" i="16"/>
  <c r="G45" i="16" s="1"/>
  <c r="F27" i="16"/>
  <c r="G27" i="16" s="1"/>
  <c r="F50" i="16"/>
  <c r="G50" i="16" s="1"/>
  <c r="F49" i="16"/>
  <c r="G49" i="16" s="1"/>
  <c r="F9" i="16"/>
  <c r="G9" i="16" s="1"/>
  <c r="F16" i="16"/>
  <c r="G16" i="16" s="1"/>
  <c r="F22" i="16"/>
  <c r="G22" i="16" s="1"/>
  <c r="F7" i="16"/>
  <c r="G7" i="16" s="1"/>
  <c r="F51" i="16"/>
  <c r="G51" i="16" s="1"/>
  <c r="F4" i="16"/>
  <c r="G4" i="16" s="1"/>
  <c r="F31" i="16"/>
  <c r="G31" i="16" s="1"/>
  <c r="F44" i="16"/>
  <c r="G44" i="16" s="1"/>
  <c r="F48" i="16"/>
  <c r="G48" i="16" s="1"/>
  <c r="F6" i="16"/>
  <c r="G6" i="16" s="1"/>
  <c r="F36" i="16"/>
  <c r="G36" i="16" s="1"/>
  <c r="F41" i="16"/>
  <c r="G41" i="16" s="1"/>
  <c r="F46" i="16"/>
  <c r="G46" i="16" s="1"/>
  <c r="F5" i="16"/>
  <c r="G5" i="16" s="1"/>
  <c r="F43" i="16"/>
  <c r="G43" i="16" s="1"/>
  <c r="F34" i="16"/>
  <c r="G34" i="16" s="1"/>
  <c r="F32" i="16"/>
  <c r="G32" i="16" s="1"/>
  <c r="F23" i="16"/>
  <c r="G23" i="16" s="1"/>
  <c r="F15" i="16"/>
  <c r="G15" i="16" s="1"/>
  <c r="F33" i="16"/>
  <c r="G33" i="16" s="1"/>
  <c r="F38" i="16"/>
  <c r="G38" i="16" s="1"/>
  <c r="F35" i="16"/>
  <c r="G35" i="16" s="1"/>
  <c r="F11" i="16"/>
  <c r="G11" i="16" s="1"/>
  <c r="G12" i="12"/>
  <c r="F34" i="6"/>
  <c r="G34" i="6" s="1"/>
  <c r="F54" i="6"/>
  <c r="G54" i="6" s="1"/>
  <c r="F22" i="6"/>
  <c r="G22" i="6" s="1"/>
  <c r="F31" i="6"/>
  <c r="G31" i="6" s="1"/>
  <c r="F13" i="6"/>
  <c r="G13" i="6" s="1"/>
  <c r="F37" i="6"/>
  <c r="G37" i="6" s="1"/>
  <c r="F4" i="6"/>
  <c r="G4" i="6" s="1"/>
  <c r="F51" i="6"/>
  <c r="G51" i="6" s="1"/>
  <c r="F33" i="6"/>
  <c r="G33" i="6" s="1"/>
  <c r="F48" i="6"/>
  <c r="G48" i="6" s="1"/>
  <c r="F10" i="6"/>
  <c r="G10" i="6" s="1"/>
  <c r="F46" i="6"/>
  <c r="G46" i="6" s="1"/>
  <c r="F6" i="6"/>
  <c r="G6" i="6" s="1"/>
  <c r="F36" i="6"/>
  <c r="G36" i="6" s="1"/>
  <c r="F50" i="6"/>
  <c r="G50" i="6" s="1"/>
  <c r="F25" i="6"/>
  <c r="G25" i="6" s="1"/>
  <c r="F8" i="6"/>
  <c r="G8" i="6" s="1"/>
  <c r="F29" i="6"/>
  <c r="G29" i="6" s="1"/>
  <c r="F11" i="6"/>
  <c r="G11" i="6" s="1"/>
  <c r="F42" i="6"/>
  <c r="G42" i="6" s="1"/>
  <c r="F39" i="6"/>
  <c r="G39" i="6" s="1"/>
  <c r="F5" i="6"/>
  <c r="G5" i="6" s="1"/>
  <c r="F20" i="6"/>
  <c r="G20" i="6" s="1"/>
  <c r="F26" i="6"/>
  <c r="G26" i="6" s="1"/>
  <c r="F17" i="6"/>
  <c r="G17" i="6" s="1"/>
  <c r="F47" i="6"/>
  <c r="G47" i="6" s="1"/>
  <c r="F23" i="6"/>
  <c r="G23" i="6" s="1"/>
  <c r="F18" i="6"/>
  <c r="G18" i="6" s="1"/>
  <c r="F9" i="6"/>
  <c r="G9" i="6" s="1"/>
  <c r="F38" i="6"/>
  <c r="G38" i="6" s="1"/>
  <c r="F43" i="6"/>
  <c r="G43" i="6" s="1"/>
  <c r="F7" i="6"/>
  <c r="G7" i="6" s="1"/>
  <c r="F35" i="6"/>
  <c r="G35" i="6" s="1"/>
  <c r="F26" i="14"/>
  <c r="G26" i="14" s="1"/>
  <c r="F41" i="14"/>
  <c r="G41" i="14" s="1"/>
  <c r="F9" i="14"/>
  <c r="G9" i="14" s="1"/>
  <c r="F24" i="14"/>
  <c r="G24" i="14" s="1"/>
  <c r="F46" i="14"/>
  <c r="G46" i="14" s="1"/>
  <c r="F14" i="14"/>
  <c r="G14" i="14" s="1"/>
  <c r="F15" i="14"/>
  <c r="G15" i="14" s="1"/>
  <c r="F43" i="14"/>
  <c r="G43" i="14" s="1"/>
  <c r="F12" i="14"/>
  <c r="G12" i="14" s="1"/>
  <c r="F7" i="14"/>
  <c r="G7" i="14" s="1"/>
  <c r="F5" i="14"/>
  <c r="G5" i="14" s="1"/>
  <c r="F50" i="14"/>
  <c r="G50" i="14" s="1"/>
  <c r="F18" i="14"/>
  <c r="G18" i="14" s="1"/>
  <c r="F33" i="14"/>
  <c r="G33" i="14" s="1"/>
  <c r="G12" i="8"/>
  <c r="G34" i="12"/>
  <c r="G41" i="9"/>
  <c r="F38" i="15"/>
  <c r="G38" i="15" s="1"/>
  <c r="F6" i="15"/>
  <c r="G6" i="15" s="1"/>
  <c r="F29" i="15"/>
  <c r="G29" i="15" s="1"/>
  <c r="F52" i="15"/>
  <c r="G52" i="15" s="1"/>
  <c r="F20" i="15"/>
  <c r="G20" i="15" s="1"/>
  <c r="F42" i="15"/>
  <c r="G42" i="15" s="1"/>
  <c r="F10" i="15"/>
  <c r="G10" i="15" s="1"/>
  <c r="F41" i="15"/>
  <c r="G41" i="15" s="1"/>
  <c r="F16" i="15"/>
  <c r="G16" i="15" s="1"/>
  <c r="F23" i="15"/>
  <c r="G23" i="15" s="1"/>
  <c r="F35" i="15"/>
  <c r="G35" i="15" s="1"/>
  <c r="F33" i="15"/>
  <c r="G33" i="15" s="1"/>
  <c r="F47" i="15"/>
  <c r="G47" i="15" s="1"/>
  <c r="F45" i="15"/>
  <c r="G45" i="15" s="1"/>
  <c r="F28" i="15"/>
  <c r="G28" i="15" s="1"/>
  <c r="F25" i="15"/>
  <c r="G25" i="15" s="1"/>
  <c r="F32" i="15"/>
  <c r="G32" i="15" s="1"/>
  <c r="F15" i="15"/>
  <c r="G15" i="15" s="1"/>
  <c r="G12" i="11"/>
  <c r="G49" i="13"/>
  <c r="F34" i="11"/>
  <c r="G34" i="11" s="1"/>
  <c r="F49" i="11"/>
  <c r="G49" i="11" s="1"/>
  <c r="F17" i="11"/>
  <c r="G17" i="11" s="1"/>
  <c r="F32" i="11"/>
  <c r="G32" i="11" s="1"/>
  <c r="F9" i="11"/>
  <c r="G9" i="11" s="1"/>
  <c r="F16" i="18"/>
  <c r="G16" i="18" s="1"/>
  <c r="F36" i="18"/>
  <c r="G36" i="18" s="1"/>
  <c r="F3" i="18"/>
  <c r="G3" i="18" s="1"/>
  <c r="F53" i="18"/>
  <c r="G53" i="18" s="1"/>
  <c r="F51" i="18"/>
  <c r="G51" i="18" s="1"/>
  <c r="F49" i="18"/>
  <c r="G49" i="18" s="1"/>
  <c r="F47" i="18"/>
  <c r="G47" i="18" s="1"/>
  <c r="F45" i="18"/>
  <c r="G45" i="18" s="1"/>
  <c r="F43" i="18"/>
  <c r="G43" i="18" s="1"/>
  <c r="F41" i="18"/>
  <c r="G41" i="18" s="1"/>
  <c r="F39" i="18"/>
  <c r="G39" i="18" s="1"/>
  <c r="F37" i="18"/>
  <c r="G37" i="18" s="1"/>
  <c r="F35" i="18"/>
  <c r="G35" i="18" s="1"/>
  <c r="F33" i="18"/>
  <c r="G33" i="18" s="1"/>
  <c r="F31" i="18"/>
  <c r="G31" i="18" s="1"/>
  <c r="F29" i="18"/>
  <c r="G29" i="18" s="1"/>
  <c r="F27" i="18"/>
  <c r="G27" i="18" s="1"/>
  <c r="F25" i="18"/>
  <c r="G25" i="18" s="1"/>
  <c r="F23" i="18"/>
  <c r="G23" i="18" s="1"/>
  <c r="F21" i="18"/>
  <c r="G21" i="18" s="1"/>
  <c r="F19" i="18"/>
  <c r="G19" i="18" s="1"/>
  <c r="F17" i="18"/>
  <c r="G17" i="18" s="1"/>
  <c r="F15" i="18"/>
  <c r="G15" i="18" s="1"/>
  <c r="F13" i="18"/>
  <c r="G13" i="18" s="1"/>
  <c r="F11" i="18"/>
  <c r="G11" i="18" s="1"/>
  <c r="F9" i="18"/>
  <c r="G9" i="18" s="1"/>
  <c r="F7" i="18"/>
  <c r="G7" i="18" s="1"/>
  <c r="F5" i="18"/>
  <c r="G5" i="18" s="1"/>
  <c r="F50" i="18"/>
  <c r="G50" i="18" s="1"/>
  <c r="F42" i="18"/>
  <c r="G42" i="18" s="1"/>
  <c r="F34" i="18"/>
  <c r="G34" i="18" s="1"/>
  <c r="F26" i="18"/>
  <c r="G26" i="18" s="1"/>
  <c r="F18" i="18"/>
  <c r="G18" i="18" s="1"/>
  <c r="F10" i="18"/>
  <c r="G10" i="18" s="1"/>
  <c r="F46" i="18"/>
  <c r="G46" i="18" s="1"/>
  <c r="F38" i="18"/>
  <c r="G38" i="18" s="1"/>
  <c r="F30" i="18"/>
  <c r="G30" i="18" s="1"/>
  <c r="F22" i="18"/>
  <c r="G22" i="18" s="1"/>
  <c r="F14" i="18"/>
  <c r="G14" i="18" s="1"/>
  <c r="F6" i="18"/>
  <c r="G6" i="18" s="1"/>
  <c r="G4" i="18"/>
  <c r="F53" i="23"/>
  <c r="G53" i="23" s="1"/>
  <c r="F51" i="23"/>
  <c r="G51" i="23" s="1"/>
  <c r="F49" i="23"/>
  <c r="G49" i="23" s="1"/>
  <c r="F47" i="23"/>
  <c r="G47" i="23" s="1"/>
  <c r="F45" i="23"/>
  <c r="G45" i="23" s="1"/>
  <c r="F43" i="23"/>
  <c r="G43" i="23" s="1"/>
  <c r="F41" i="23"/>
  <c r="G41" i="23" s="1"/>
  <c r="F39" i="23"/>
  <c r="G39" i="23" s="1"/>
  <c r="F37" i="23"/>
  <c r="G37" i="23" s="1"/>
  <c r="F35" i="23"/>
  <c r="G35" i="23" s="1"/>
  <c r="F33" i="23"/>
  <c r="G33" i="23" s="1"/>
  <c r="F31" i="23"/>
  <c r="G31" i="23" s="1"/>
  <c r="F29" i="23"/>
  <c r="G29" i="23" s="1"/>
  <c r="F27" i="23"/>
  <c r="G27" i="23" s="1"/>
  <c r="F25" i="23"/>
  <c r="G25" i="23" s="1"/>
  <c r="F23" i="23"/>
  <c r="G23" i="23" s="1"/>
  <c r="F21" i="23"/>
  <c r="G21" i="23" s="1"/>
  <c r="F19" i="23"/>
  <c r="G19" i="23" s="1"/>
  <c r="F17" i="23"/>
  <c r="G17" i="23" s="1"/>
  <c r="F15" i="23"/>
  <c r="G15" i="23" s="1"/>
  <c r="F13" i="23"/>
  <c r="G13" i="23" s="1"/>
  <c r="F11" i="23"/>
  <c r="G11" i="23" s="1"/>
  <c r="F9" i="23"/>
  <c r="G9" i="23" s="1"/>
  <c r="F7" i="23"/>
  <c r="G7" i="23" s="1"/>
  <c r="F5" i="23"/>
  <c r="G5" i="23" s="1"/>
  <c r="F3" i="23"/>
  <c r="G3" i="23" s="1"/>
  <c r="F4" i="23"/>
  <c r="G4" i="23" s="1"/>
  <c r="F12" i="23"/>
  <c r="G12" i="23" s="1"/>
  <c r="F20" i="23"/>
  <c r="G20" i="23" s="1"/>
  <c r="F28" i="23"/>
  <c r="G28" i="23" s="1"/>
  <c r="F36" i="23"/>
  <c r="G36" i="23" s="1"/>
  <c r="F44" i="23"/>
  <c r="G44" i="23" s="1"/>
  <c r="F52" i="23"/>
  <c r="G52" i="23" s="1"/>
  <c r="F54" i="19"/>
  <c r="G54" i="19" s="1"/>
  <c r="F52" i="19"/>
  <c r="G52" i="19" s="1"/>
  <c r="F50" i="19"/>
  <c r="G50" i="19" s="1"/>
  <c r="F48" i="19"/>
  <c r="G48" i="19" s="1"/>
  <c r="F46" i="19"/>
  <c r="G46" i="19" s="1"/>
  <c r="F44" i="19"/>
  <c r="G44" i="19" s="1"/>
  <c r="F42" i="19"/>
  <c r="G42" i="19" s="1"/>
  <c r="F40" i="19"/>
  <c r="G40" i="19" s="1"/>
  <c r="F38" i="19"/>
  <c r="G38" i="19" s="1"/>
  <c r="F36" i="19"/>
  <c r="G36" i="19" s="1"/>
  <c r="F34" i="19"/>
  <c r="G34" i="19" s="1"/>
  <c r="F32" i="19"/>
  <c r="G32" i="19" s="1"/>
  <c r="F30" i="19"/>
  <c r="G30" i="19" s="1"/>
  <c r="F28" i="19"/>
  <c r="G28" i="19" s="1"/>
  <c r="F26" i="19"/>
  <c r="G26" i="19" s="1"/>
  <c r="F24" i="19"/>
  <c r="G24" i="19" s="1"/>
  <c r="F22" i="19"/>
  <c r="G22" i="19" s="1"/>
  <c r="F20" i="19"/>
  <c r="G20" i="19" s="1"/>
  <c r="F18" i="19"/>
  <c r="G18" i="19" s="1"/>
  <c r="F16" i="19"/>
  <c r="G16" i="19" s="1"/>
  <c r="F14" i="19"/>
  <c r="G14" i="19" s="1"/>
  <c r="F12" i="19"/>
  <c r="G12" i="19" s="1"/>
  <c r="F10" i="19"/>
  <c r="G10" i="19" s="1"/>
  <c r="F8" i="19"/>
  <c r="G8" i="19" s="1"/>
  <c r="F6" i="19"/>
  <c r="G6" i="19" s="1"/>
  <c r="F4" i="19"/>
  <c r="G4" i="19" s="1"/>
  <c r="F53" i="21"/>
  <c r="F51" i="21"/>
  <c r="G51" i="21" s="1"/>
  <c r="F49" i="21"/>
  <c r="G49" i="21" s="1"/>
  <c r="F47" i="21"/>
  <c r="G47" i="21" s="1"/>
  <c r="F45" i="21"/>
  <c r="G45" i="21" s="1"/>
  <c r="F43" i="21"/>
  <c r="G43" i="21" s="1"/>
  <c r="F41" i="21"/>
  <c r="G41" i="21" s="1"/>
  <c r="F39" i="21"/>
  <c r="F37" i="21"/>
  <c r="G37" i="21" s="1"/>
  <c r="F35" i="21"/>
  <c r="G35" i="21" s="1"/>
  <c r="F33" i="21"/>
  <c r="F31" i="21"/>
  <c r="G31" i="21" s="1"/>
  <c r="F29" i="21"/>
  <c r="F27" i="21"/>
  <c r="F25" i="21"/>
  <c r="G25" i="21" s="1"/>
  <c r="F23" i="21"/>
  <c r="G23" i="21" s="1"/>
  <c r="F21" i="21"/>
  <c r="G21" i="21" s="1"/>
  <c r="F19" i="21"/>
  <c r="G19" i="21" s="1"/>
  <c r="F17" i="21"/>
  <c r="G17" i="21" s="1"/>
  <c r="F15" i="21"/>
  <c r="F13" i="21"/>
  <c r="G13" i="21" s="1"/>
  <c r="F11" i="21"/>
  <c r="G11" i="21" s="1"/>
  <c r="F9" i="21"/>
  <c r="G9" i="21" s="1"/>
  <c r="F7" i="21"/>
  <c r="G7" i="21" s="1"/>
  <c r="F5" i="21"/>
  <c r="F3" i="21"/>
  <c r="G3" i="21" s="1"/>
  <c r="F10" i="23"/>
  <c r="G10" i="23" s="1"/>
  <c r="F18" i="23"/>
  <c r="G18" i="23" s="1"/>
  <c r="F26" i="23"/>
  <c r="G26" i="23" s="1"/>
  <c r="F34" i="23"/>
  <c r="G34" i="23" s="1"/>
  <c r="F42" i="23"/>
  <c r="G42" i="23" s="1"/>
  <c r="F50" i="23"/>
  <c r="G50" i="23" s="1"/>
  <c r="F42" i="20"/>
  <c r="G42" i="20" s="1"/>
  <c r="F44" i="20"/>
  <c r="F21" i="20" l="1"/>
  <c r="F17" i="20"/>
  <c r="G17" i="20" s="1"/>
  <c r="F18" i="20"/>
  <c r="F46" i="20"/>
  <c r="F16" i="20"/>
  <c r="F41" i="20"/>
  <c r="G41" i="20" s="1"/>
  <c r="F36" i="20"/>
  <c r="F50" i="20"/>
  <c r="G50" i="20" s="1"/>
  <c r="G33" i="21"/>
  <c r="F39" i="20"/>
  <c r="G39" i="20" s="1"/>
  <c r="F40" i="20"/>
  <c r="F24" i="20"/>
  <c r="F49" i="20"/>
  <c r="G49" i="20" s="1"/>
  <c r="F19" i="20"/>
  <c r="G19" i="20" s="1"/>
  <c r="F53" i="20"/>
  <c r="G5" i="20"/>
  <c r="F34" i="20"/>
  <c r="G34" i="20" s="1"/>
  <c r="G51" i="20"/>
  <c r="F32" i="20"/>
  <c r="G32" i="20" s="1"/>
  <c r="F28" i="20"/>
  <c r="G28" i="20" s="1"/>
  <c r="F43" i="20"/>
  <c r="F22" i="20"/>
  <c r="F30" i="20"/>
  <c r="G30" i="20" s="1"/>
  <c r="F37" i="20"/>
  <c r="G37" i="20" s="1"/>
  <c r="F8" i="20"/>
  <c r="G8" i="20" s="1"/>
  <c r="F35" i="20"/>
  <c r="F6" i="20"/>
  <c r="G6" i="20" s="1"/>
  <c r="F33" i="20"/>
  <c r="G33" i="20" s="1"/>
  <c r="F9" i="20"/>
  <c r="G9" i="20" s="1"/>
  <c r="G22" i="20"/>
  <c r="G35" i="20"/>
  <c r="G43" i="20"/>
  <c r="G10" i="20"/>
  <c r="G54" i="20"/>
  <c r="G13" i="20"/>
  <c r="G44" i="20"/>
  <c r="G31" i="20"/>
  <c r="G46" i="20"/>
  <c r="G16" i="20"/>
  <c r="G32" i="21"/>
  <c r="G12" i="21"/>
  <c r="G48" i="20"/>
  <c r="G21" i="20"/>
  <c r="G15" i="21"/>
  <c r="G52" i="20"/>
  <c r="G36" i="20"/>
  <c r="G40" i="20"/>
  <c r="G34" i="21"/>
  <c r="G29" i="21"/>
  <c r="G8" i="21"/>
  <c r="G7" i="20"/>
  <c r="G25" i="20"/>
  <c r="G27" i="21"/>
  <c r="G24" i="20"/>
  <c r="G53" i="20"/>
  <c r="G38" i="21"/>
  <c r="G53" i="21"/>
  <c r="G39" i="21"/>
  <c r="G11" i="20"/>
  <c r="G26" i="21"/>
  <c r="G18" i="20"/>
  <c r="G29" i="20"/>
  <c r="G12" i="20"/>
  <c r="G30" i="21"/>
  <c r="G18" i="21"/>
  <c r="G4" i="20"/>
  <c r="G44" i="21"/>
  <c r="G5" i="21"/>
</calcChain>
</file>

<file path=xl/sharedStrings.xml><?xml version="1.0" encoding="utf-8"?>
<sst xmlns="http://schemas.openxmlformats.org/spreadsheetml/2006/main" count="2333" uniqueCount="191">
  <si>
    <t>Code</t>
  </si>
  <si>
    <t xml:space="preserve">State </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</si>
  <si>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</si>
  <si>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</si>
  <si>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</si>
  <si>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</si>
  <si>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</si>
  <si>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</si>
  <si>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</si>
  <si>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</si>
  <si>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</si>
  <si>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</si>
  <si>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</si>
  <si>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</si>
  <si>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</si>
  <si>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</si>
  <si>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</si>
  <si>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</si>
  <si>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</si>
  <si>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</si>
  <si>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</si>
  <si>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</si>
  <si>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</si>
  <si>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</si>
  <si>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</si>
  <si>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</si>
  <si>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</si>
  <si>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</si>
  <si>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</si>
  <si>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</si>
  <si>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</si>
  <si>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</si>
  <si>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</si>
  <si>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</si>
  <si>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</si>
  <si>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</si>
  <si>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</si>
  <si>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</si>
  <si>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</si>
  <si>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</si>
  <si>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</si>
  <si>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</si>
  <si>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</si>
  <si>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</si>
  <si>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</si>
  <si>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</si>
  <si>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</si>
  <si>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</si>
  <si>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</si>
  <si>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</si>
  <si>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</si>
  <si>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</si>
  <si>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</si>
  <si>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</si>
  <si>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</si>
  <si>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</si>
  <si>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</si>
  <si>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</si>
  <si>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</si>
  <si>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</si>
  <si>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</si>
  <si>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</si>
  <si>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</si>
  <si>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</si>
  <si>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</si>
  <si>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</si>
  <si>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</si>
  <si>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</si>
  <si>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</si>
  <si>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</si>
  <si>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</si>
  <si>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</si>
  <si>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</si>
  <si>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</si>
  <si>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</si>
  <si>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</si>
  <si>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</si>
  <si>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</si>
  <si>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</si>
  <si>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</si>
  <si>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</si>
  <si>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</si>
  <si>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</si>
  <si>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</si>
  <si>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</si>
  <si>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</si>
  <si>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</si>
  <si>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</si>
  <si>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</si>
  <si>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</si>
  <si>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US</t>
  </si>
  <si>
    <t>United States</t>
  </si>
  <si>
    <t>UT</t>
  </si>
  <si>
    <t>Utah</t>
  </si>
  <si>
    <t>VT</t>
  </si>
  <si>
    <t>Vermont</t>
  </si>
  <si>
    <t>VA</t>
  </si>
  <si>
    <t>Virginia</t>
  </si>
  <si>
    <t>WA</t>
  </si>
  <si>
    <t>Washington</t>
  </si>
  <si>
    <t>WV</t>
  </si>
  <si>
    <t>West Virginia</t>
  </si>
  <si>
    <t>WI</t>
  </si>
  <si>
    <t>Wisconsin</t>
  </si>
  <si>
    <t>WY</t>
  </si>
  <si>
    <t>Wyoming</t>
  </si>
  <si>
    <t>Utilities</t>
  </si>
  <si>
    <t>K-12</t>
  </si>
  <si>
    <t>Fire</t>
  </si>
  <si>
    <t>State</t>
  </si>
  <si>
    <t>Mean</t>
  </si>
  <si>
    <t xml:space="preserve">Category </t>
  </si>
  <si>
    <t>Zone</t>
  </si>
  <si>
    <t>Higher</t>
  </si>
  <si>
    <t>Housing</t>
  </si>
  <si>
    <t>Resources</t>
  </si>
  <si>
    <t>Parks</t>
  </si>
  <si>
    <t>Corrections</t>
  </si>
  <si>
    <t>Transit</t>
  </si>
  <si>
    <t>ONET Index</t>
  </si>
  <si>
    <t>Highway</t>
  </si>
  <si>
    <t>Police</t>
  </si>
  <si>
    <t>Admin</t>
  </si>
  <si>
    <t>Financial</t>
  </si>
  <si>
    <t>Judicial</t>
  </si>
  <si>
    <t>Unexplained Difference</t>
  </si>
  <si>
    <t>Disc.</t>
  </si>
  <si>
    <t>Some College</t>
  </si>
  <si>
    <t>Bachelor's Degree</t>
  </si>
  <si>
    <t>Graduate Degree</t>
  </si>
  <si>
    <t>Mean Annual Wage for Worker with a Bachelor's Degree</t>
  </si>
  <si>
    <t>Average Annual Salary for K12 Employees</t>
  </si>
  <si>
    <r>
      <rPr>
        <b/>
        <sz val="12"/>
        <color theme="1"/>
        <rFont val="Calibri"/>
        <family val="2"/>
        <scheme val="minor"/>
      </rPr>
      <t>Source:</t>
    </r>
    <r>
      <rPr>
        <sz val="12"/>
        <color theme="1"/>
        <rFont val="Calibri"/>
        <family val="2"/>
        <scheme val="minor"/>
      </rPr>
      <t xml:space="preserve"> Payroll information from US Census Bureau State and Local Government Employment and Payroll Data. State wage data from Bureau of Labor Statistics State Occupational Employment and Wage Estimates by Occupation and State. Occupations were matched with education levels based on Occupational Information Network (ONET) Crosswalks. 
</t>
    </r>
    <r>
      <rPr>
        <b/>
        <sz val="12"/>
        <color theme="1"/>
        <rFont val="Calibri"/>
        <family val="2"/>
        <scheme val="minor"/>
      </rPr>
      <t>Notes:</t>
    </r>
    <r>
      <rPr>
        <sz val="12"/>
        <color theme="1"/>
        <rFont val="Calibri"/>
        <family val="2"/>
        <scheme val="minor"/>
      </rPr>
      <t xml:space="preserve"> The ONET index is created by dividing mean state wage by mean national wage (for a given education level), representing how much more or less workers in a state were paid than the national average. The expected wage multiplies the average national payroll by the state's ONET index, producing a measure of what an employee of this expenditure class would make based on labor market factors in a state. The unexplained difference is actual payroll minus expected wage, or the portion of actual payroll that deviates from the wage that labor market forces would predict for workers in that state. </t>
    </r>
  </si>
  <si>
    <t>Expected Wage</t>
  </si>
  <si>
    <t>Mean Annual Wage for Worker with a Graduate Degree</t>
  </si>
  <si>
    <t>Average Annual Salary for Higher Education Employees</t>
  </si>
  <si>
    <t>Table 2 - Explained and Unexplained Higher Education Wages</t>
  </si>
  <si>
    <t>Table 1 - Explained and Unexplained K12 Education Wages</t>
  </si>
  <si>
    <t>Mean Annual Wage for Worker with Some College Education</t>
  </si>
  <si>
    <t>Average Annual Salary for Highway Employees</t>
  </si>
  <si>
    <t>Table 3 - Explained and Unexplained Highway Wages</t>
  </si>
  <si>
    <t>Table 4 - Explained and Unexplained Public Transit Wages</t>
  </si>
  <si>
    <t>Table 5 - Explained and Unexplained Correction Wages</t>
  </si>
  <si>
    <t>Table 6 - Explained and Unexplained Police Wages</t>
  </si>
  <si>
    <t>Average Annual Salary for Transit Employees</t>
  </si>
  <si>
    <t>Average Annual Salary for Corrections Employees</t>
  </si>
  <si>
    <t>Average Annual Salary for Police Employees</t>
  </si>
  <si>
    <t>Table 7 - Explained and Unexplained Fire Wages</t>
  </si>
  <si>
    <t>Average Annual Salary for Fire Employees</t>
  </si>
  <si>
    <t>Table 8 - Explained and Unexplained Housing and Urban Development Wages</t>
  </si>
  <si>
    <t>Average Annual Salary for Housing Employees</t>
  </si>
  <si>
    <t>Table 9 - Explained and Unexplained Park Wages</t>
  </si>
  <si>
    <t>Average Annual Salary for Park Employees</t>
  </si>
  <si>
    <t>Table 10 - Explained and Unexplained Natural Resource Wages</t>
  </si>
  <si>
    <t>Average Annual Salary for Natural Resource Employees</t>
  </si>
  <si>
    <t>Average Annual Salary for Financial Administration Employees</t>
  </si>
  <si>
    <t>Average Annual Salary for Judicial Employees</t>
  </si>
  <si>
    <t>Average Annual Salary for General Administration Employees</t>
  </si>
  <si>
    <t xml:space="preserve">Total </t>
  </si>
  <si>
    <t>Some High School (1)</t>
  </si>
  <si>
    <t>High School Graduate (2)</t>
  </si>
  <si>
    <t>Some College (3)</t>
  </si>
  <si>
    <t>Bachelor's Degree (4)</t>
  </si>
  <si>
    <t>Graduate Degree (5)</t>
  </si>
  <si>
    <t>No Code (0)</t>
  </si>
  <si>
    <t>K12</t>
  </si>
  <si>
    <t>Highways</t>
  </si>
  <si>
    <t xml:space="preserve">Housing and Community Development </t>
  </si>
  <si>
    <t xml:space="preserve">Parks </t>
  </si>
  <si>
    <t>Natural Resources</t>
  </si>
  <si>
    <t>Sewerage</t>
  </si>
  <si>
    <t>Solid Waste</t>
  </si>
  <si>
    <t>Water</t>
  </si>
  <si>
    <t xml:space="preserve">Electric </t>
  </si>
  <si>
    <t>Gas</t>
  </si>
  <si>
    <t>k12</t>
  </si>
  <si>
    <r>
      <rPr>
        <b/>
        <sz val="12"/>
        <color theme="1"/>
        <rFont val="Calibri"/>
        <family val="2"/>
        <scheme val="minor"/>
      </rPr>
      <t>Source:</t>
    </r>
    <r>
      <rPr>
        <sz val="12"/>
        <color theme="1"/>
        <rFont val="Calibri"/>
        <family val="2"/>
        <scheme val="minor"/>
      </rPr>
      <t xml:space="preserve"> US Census Bureau. 2012 State and Local Government Payroll downloadable data file – Aggregated data by government function for each state area. Released March 6, 2014.
</t>
    </r>
    <r>
      <rPr>
        <b/>
        <sz val="12"/>
        <color theme="1"/>
        <rFont val="Calibri"/>
        <family val="2"/>
        <scheme val="minor"/>
      </rPr>
      <t>Notes:</t>
    </r>
    <r>
      <rPr>
        <sz val="12"/>
        <color theme="1"/>
        <rFont val="Calibri"/>
        <family val="2"/>
        <scheme val="minor"/>
      </rPr>
      <t xml:space="preserve"> Calculations based on US Census Data and author calculations, which take March payroll figures multiplied by the number of months worked (12 in all cases but education and natural resources, which use 10), then divided by number of full time equivilent workers.  </t>
    </r>
  </si>
  <si>
    <r>
      <rPr>
        <b/>
        <sz val="12"/>
        <color theme="1"/>
        <rFont val="Calibri"/>
        <family val="2"/>
        <scheme val="minor"/>
      </rPr>
      <t xml:space="preserve">Source: </t>
    </r>
    <r>
      <rPr>
        <sz val="12"/>
        <color theme="1"/>
        <rFont val="Calibri"/>
        <family val="2"/>
        <scheme val="minor"/>
      </rPr>
      <t xml:space="preserve">Occupational Information Network (ONET) Crosswalks and Author's Calculations.  </t>
    </r>
  </si>
  <si>
    <r>
      <rPr>
        <b/>
        <sz val="12"/>
        <color theme="1"/>
        <rFont val="Calibri"/>
        <family val="2"/>
        <scheme val="minor"/>
      </rPr>
      <t>Source:</t>
    </r>
    <r>
      <rPr>
        <sz val="12"/>
        <color theme="1"/>
        <rFont val="Calibri"/>
        <family val="2"/>
        <scheme val="minor"/>
      </rPr>
      <t xml:space="preserve"> State wage data from Bureau of Labor Statistics State Occupational Employment and Wage Estimates by Occupation and State. Occupations were matched with education levels based on Occupational Information Network (ONET) Crosswalks, obtained from the ONET Resource Center, Production Database – O*NET 20.1. Job Zones. Updated October 2015. 
</t>
    </r>
    <r>
      <rPr>
        <b/>
        <sz val="12"/>
        <color theme="1"/>
        <rFont val="Calibri"/>
        <family val="2"/>
        <scheme val="minor"/>
      </rPr>
      <t>Notes:</t>
    </r>
    <r>
      <rPr>
        <sz val="12"/>
        <color theme="1"/>
        <rFont val="Calibri"/>
        <family val="2"/>
        <scheme val="minor"/>
      </rPr>
      <t xml:space="preserve"> The data are by state and occupation, so we calculate the average wage by occupations in an ONET code by state. </t>
    </r>
  </si>
  <si>
    <t>Table 11 - Explained and Unexplained Solid Waste Wages</t>
  </si>
  <si>
    <t>Table 12 - Explained and Unexplained Sewerage Wages</t>
  </si>
  <si>
    <t>Table 13 - Explained and Unexplained Water Supply Wages</t>
  </si>
  <si>
    <t>Table 14 - Explained and Unexplained Sewerage Wages</t>
  </si>
  <si>
    <t>Table 15 - Explained and Unexplained Gas Supply Wages</t>
  </si>
  <si>
    <t>Table 16 - Explained and Unexplained Financial Administration Wages</t>
  </si>
  <si>
    <t>Table 17 - Explained and Unexplained Judicial Wages</t>
  </si>
  <si>
    <t>Table 18 - Explained and Unexplained General Administration Wages</t>
  </si>
  <si>
    <t>Table 19 - Payroll Per Employee (2012)</t>
  </si>
  <si>
    <t xml:space="preserve">Table 20 - Mean Annual Wage by State and ONET Code </t>
  </si>
  <si>
    <t>Table 21 - Crosswalk</t>
  </si>
  <si>
    <t>Average Annual Salary for Water Supply Employees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</si>
</sst>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_-;\-* #,##0.00_-;_-* &quot;-&quot;??_-;_-@_-"/>
  </numFmts>
  <fonts count="7"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2"/>
      <color theme="1"/>
      <name val="Cambria"/>
      <family val="1"/>
    </font>
    <font>
      <b/>
      <sz val="12"/>
      <color theme="1"/>
      <name val="Calibri"/>
      <family val="2"/>
      <scheme val="minor"/>
    </font>
  </fonts>
  <fills count="2">
    <fill>
      <patternFill patternType="none"/>
    </fill>
    <fill>
      <patternFill patternType="gray125"/>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s>
  <cellStyleXfs count="16">
    <xf numFmtId="0" fontId="0" fillId="0" borderId="0"/>
    <xf numFmtId="16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6">
    <xf numFmtId="0" fontId="0" fillId="0" borderId="0" xfId="0"/>
    <xf numFmtId="164" fontId="0" fillId="0" borderId="0" xfId="1" applyFont="1"/>
    <xf numFmtId="0" fontId="5" fillId="0" borderId="0" xfId="0" applyFont="1" applyAlignment="1">
      <alignment vertical="center"/>
    </xf>
    <xf numFmtId="0" fontId="0" fillId="0" borderId="5" xfId="0" applyBorder="1"/>
    <xf numFmtId="0" fontId="0" fillId="0" borderId="11" xfId="0" applyBorder="1"/>
    <xf numFmtId="0" fontId="0" fillId="0" borderId="12" xfId="0" applyBorder="1"/>
    <xf numFmtId="0" fontId="0" fillId="0" borderId="13" xfId="0" applyBorder="1"/>
    <xf numFmtId="164" fontId="0" fillId="0" borderId="11" xfId="1" applyFont="1" applyBorder="1"/>
    <xf numFmtId="164" fontId="0" fillId="0" borderId="12" xfId="1" applyFont="1" applyBorder="1"/>
    <xf numFmtId="164" fontId="0" fillId="0" borderId="13" xfId="1" applyFont="1" applyBorder="1"/>
    <xf numFmtId="164" fontId="0" fillId="0" borderId="11" xfId="0" applyNumberFormat="1" applyBorder="1"/>
    <xf numFmtId="164" fontId="0" fillId="0" borderId="12" xfId="0" applyNumberFormat="1" applyBorder="1"/>
    <xf numFmtId="164" fontId="0" fillId="0" borderId="13" xfId="0" applyNumberFormat="1" applyBorder="1"/>
    <xf numFmtId="43" fontId="0" fillId="0" borderId="11" xfId="0" applyNumberFormat="1" applyBorder="1"/>
    <xf numFmtId="43" fontId="0" fillId="0" borderId="12" xfId="0" applyNumberFormat="1" applyBorder="1"/>
    <xf numFmtId="0" fontId="6" fillId="0" borderId="11" xfId="0" applyFont="1" applyBorder="1" applyAlignment="1">
      <alignment horizontal="center" vertical="center"/>
    </xf>
    <xf numFmtId="0" fontId="6" fillId="0" borderId="11" xfId="0" applyFont="1" applyBorder="1" applyAlignment="1">
      <alignment horizontal="center" vertical="center" wrapText="1"/>
    </xf>
    <xf numFmtId="0" fontId="0" fillId="0" borderId="5" xfId="0" applyBorder="1" applyAlignment="1"/>
    <xf numFmtId="0" fontId="0" fillId="0" borderId="14" xfId="0" applyBorder="1"/>
    <xf numFmtId="0" fontId="2" fillId="0" borderId="4" xfId="0" applyFont="1" applyBorder="1"/>
    <xf numFmtId="0" fontId="0" fillId="0" borderId="4" xfId="0" applyBorder="1"/>
    <xf numFmtId="0" fontId="0" fillId="0" borderId="9" xfId="0" applyBorder="1"/>
    <xf numFmtId="0" fontId="0" fillId="0" borderId="15" xfId="0" applyBorder="1"/>
    <xf numFmtId="0" fontId="6" fillId="0" borderId="1" xfId="0" applyFont="1" applyBorder="1"/>
    <xf numFmtId="0" fontId="6" fillId="0" borderId="2" xfId="0" applyFont="1" applyBorder="1"/>
    <xf numFmtId="0" fontId="6" fillId="0" borderId="3" xfId="0" applyFont="1" applyBorder="1"/>
    <xf numFmtId="0" fontId="0" fillId="0" borderId="0" xfId="0" applyBorder="1" applyAlignment="1">
      <alignment vertical="top"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6" xfId="0" applyBorder="1" applyAlignment="1">
      <alignment horizontal="left" wrapText="1"/>
    </xf>
    <xf numFmtId="0" fontId="0" fillId="0" borderId="4" xfId="0" applyBorder="1" applyAlignment="1">
      <alignment horizontal="left" wrapText="1"/>
    </xf>
    <xf numFmtId="0" fontId="0" fillId="0" borderId="0" xfId="0" applyBorder="1" applyAlignment="1">
      <alignment horizontal="left" wrapText="1"/>
    </xf>
    <xf numFmtId="0" fontId="0" fillId="0" borderId="14"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5" xfId="0" applyBorder="1" applyAlignment="1">
      <alignment horizontal="left"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14" xfId="0" applyBorder="1" applyAlignment="1">
      <alignment horizontal="left" vertical="top" wrapText="1"/>
    </xf>
    <xf numFmtId="0" fontId="6" fillId="0" borderId="10" xfId="0" applyFont="1" applyBorder="1" applyAlignment="1">
      <alignment horizontal="center"/>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6"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0" fillId="0" borderId="14"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5" xfId="0" applyFill="1" applyBorder="1" applyAlignment="1">
      <alignment horizontal="left" vertical="top" wrapText="1"/>
    </xf>
  </cellXfs>
  <cellStyles count="16">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data_payroll%20and%20employment_20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Mean%20CWI%20-%2012.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ivot_employ"/>
      <sheetName val="pivot_pay"/>
      <sheetName val="Employ"/>
      <sheetName val="Pay"/>
      <sheetName val="Wage"/>
    </sheetNames>
    <sheetDataSet>
      <sheetData sheetId="0"/>
      <sheetData sheetId="1"/>
      <sheetData sheetId="2"/>
      <sheetData sheetId="3"/>
      <sheetData sheetId="4"/>
      <sheetData sheetId="5">
        <row r="2">
          <cell r="C2">
            <v>39247.356305238187</v>
          </cell>
          <cell r="D2">
            <v>49376.509092559136</v>
          </cell>
          <cell r="E2">
            <v>50576.749053627449</v>
          </cell>
          <cell r="F2">
            <v>63669.970278260174</v>
          </cell>
          <cell r="G2">
            <v>65267.94450005133</v>
          </cell>
          <cell r="H2">
            <v>50771.419544730838</v>
          </cell>
          <cell r="I2">
            <v>70292.096806433619</v>
          </cell>
          <cell r="J2">
            <v>52636.590841455247</v>
          </cell>
          <cell r="K2">
            <v>39990.330676709062</v>
          </cell>
          <cell r="L2">
            <v>42361.985456619375</v>
          </cell>
          <cell r="M2">
            <v>55835.9885847162</v>
          </cell>
          <cell r="N2">
            <v>46243.171928777294</v>
          </cell>
          <cell r="O2">
            <v>55242.653248266033</v>
          </cell>
          <cell r="P2">
            <v>79215.010380106047</v>
          </cell>
          <cell r="Q2">
            <v>53992.087661777397</v>
          </cell>
          <cell r="R2">
            <v>53429.777645237496</v>
          </cell>
          <cell r="S2">
            <v>59976.117023086539</v>
          </cell>
          <cell r="T2">
            <v>52532.948691593876</v>
          </cell>
        </row>
        <row r="3">
          <cell r="C3">
            <v>31204.118912831444</v>
          </cell>
          <cell r="D3">
            <v>45671.727301403713</v>
          </cell>
          <cell r="E3">
            <v>37598.935967937367</v>
          </cell>
          <cell r="F3">
            <v>32912.095400340717</v>
          </cell>
          <cell r="G3">
            <v>43530.3932468602</v>
          </cell>
          <cell r="H3">
            <v>37046.638148667604</v>
          </cell>
          <cell r="I3">
            <v>47858.12840466926</v>
          </cell>
          <cell r="J3">
            <v>43069.189349112428</v>
          </cell>
          <cell r="K3">
            <v>30504.185900314325</v>
          </cell>
          <cell r="L3">
            <v>35824.705882352944</v>
          </cell>
          <cell r="M3">
            <v>45001.800818553886</v>
          </cell>
          <cell r="N3">
            <v>31293.274725274725</v>
          </cell>
          <cell r="O3">
            <v>44421.144704127299</v>
          </cell>
          <cell r="P3">
            <v>59859.875111507579</v>
          </cell>
          <cell r="Q3">
            <v>47536.952380952382</v>
          </cell>
          <cell r="R3">
            <v>44586.662538699689</v>
          </cell>
          <cell r="S3">
            <v>49672.596273291929</v>
          </cell>
          <cell r="T3">
            <v>43063.92123287671</v>
          </cell>
        </row>
        <row r="4">
          <cell r="C4">
            <v>44070.32218874526</v>
          </cell>
          <cell r="D4">
            <v>52945.054049559287</v>
          </cell>
          <cell r="E4">
            <v>68379.537401574809</v>
          </cell>
          <cell r="F4">
            <v>62771.24705882353</v>
          </cell>
          <cell r="G4">
            <v>76028.478858889459</v>
          </cell>
          <cell r="H4">
            <v>61757.985096870339</v>
          </cell>
          <cell r="I4">
            <v>84403.108462455304</v>
          </cell>
          <cell r="J4">
            <v>58994.691292875992</v>
          </cell>
          <cell r="K4">
            <v>46044.765217391301</v>
          </cell>
          <cell r="L4">
            <v>53446.635475996743</v>
          </cell>
          <cell r="M4">
            <v>65699.285266457679</v>
          </cell>
          <cell r="N4">
            <v>56812.601226993866</v>
          </cell>
          <cell r="O4">
            <v>62957.08108108108</v>
          </cell>
          <cell r="P4">
            <v>85674.012269938656</v>
          </cell>
          <cell r="Q4">
            <v>62604</v>
          </cell>
          <cell r="R4">
            <v>66450.380769230775</v>
          </cell>
          <cell r="S4">
            <v>72573.901886792446</v>
          </cell>
          <cell r="T4">
            <v>62458.303730951127</v>
          </cell>
        </row>
        <row r="5">
          <cell r="C5">
            <v>32702.080666313475</v>
          </cell>
          <cell r="D5">
            <v>47140.409219081354</v>
          </cell>
          <cell r="E5">
            <v>50141.390801272777</v>
          </cell>
          <cell r="F5">
            <v>52341.095744680853</v>
          </cell>
          <cell r="G5">
            <v>62970.985074626864</v>
          </cell>
          <cell r="H5">
            <v>43166.67327851359</v>
          </cell>
          <cell r="I5">
            <v>67418.830422794112</v>
          </cell>
          <cell r="J5">
            <v>52430.745358090186</v>
          </cell>
          <cell r="K5">
            <v>39183.80563319716</v>
          </cell>
          <cell r="L5">
            <v>39560.495272399821</v>
          </cell>
          <cell r="M5">
            <v>52216.530259365994</v>
          </cell>
          <cell r="N5">
            <v>46113.89920424403</v>
          </cell>
          <cell r="O5">
            <v>56878.556984744238</v>
          </cell>
          <cell r="P5">
            <v>91534.006699507387</v>
          </cell>
          <cell r="Q5">
            <v>63295.368421052633</v>
          </cell>
          <cell r="R5">
            <v>53442.43689705299</v>
          </cell>
          <cell r="S5">
            <v>53613.060562155893</v>
          </cell>
          <cell r="T5">
            <v>56814.464524477029</v>
          </cell>
        </row>
        <row r="6">
          <cell r="C6">
            <v>30641.014168839589</v>
          </cell>
          <cell r="D6">
            <v>42671.161993294729</v>
          </cell>
          <cell r="E6">
            <v>37610.534424379235</v>
          </cell>
          <cell r="F6">
            <v>37263.988130563797</v>
          </cell>
          <cell r="G6">
            <v>41037.329581428072</v>
          </cell>
          <cell r="H6">
            <v>37043.163398692814</v>
          </cell>
          <cell r="I6">
            <v>46066.779944289694</v>
          </cell>
          <cell r="J6">
            <v>34597.734545454543</v>
          </cell>
          <cell r="K6">
            <v>31577.355246523388</v>
          </cell>
          <cell r="L6">
            <v>33072.440556303278</v>
          </cell>
          <cell r="M6">
            <v>48335.425431711148</v>
          </cell>
          <cell r="N6">
            <v>33577.22243713733</v>
          </cell>
          <cell r="O6">
            <v>45772.568236233041</v>
          </cell>
          <cell r="P6">
            <v>53765.002277904328</v>
          </cell>
          <cell r="Q6">
            <v>35324.571428571428</v>
          </cell>
          <cell r="R6">
            <v>38847.493240296557</v>
          </cell>
          <cell r="S6">
            <v>38558.466341463412</v>
          </cell>
          <cell r="T6">
            <v>36357.056315622016</v>
          </cell>
        </row>
        <row r="7">
          <cell r="C7">
            <v>49023.623004809808</v>
          </cell>
          <cell r="D7">
            <v>61974.868244672558</v>
          </cell>
          <cell r="E7">
            <v>79685.867792771533</v>
          </cell>
          <cell r="F7">
            <v>64507.096062416189</v>
          </cell>
          <cell r="G7">
            <v>89933.718895145299</v>
          </cell>
          <cell r="H7">
            <v>76541.460313627962</v>
          </cell>
          <cell r="I7">
            <v>115481.18989844523</v>
          </cell>
          <cell r="J7">
            <v>71207.147540983613</v>
          </cell>
          <cell r="K7">
            <v>49028.712216549924</v>
          </cell>
          <cell r="L7">
            <v>52510.58810820154</v>
          </cell>
          <cell r="M7">
            <v>79028.561683353124</v>
          </cell>
          <cell r="N7">
            <v>64314.905511011872</v>
          </cell>
          <cell r="O7">
            <v>84551.670459794244</v>
          </cell>
          <cell r="P7">
            <v>105133.16786414108</v>
          </cell>
          <cell r="Q7">
            <v>71489.923404255314</v>
          </cell>
          <cell r="R7">
            <v>64687.316461740476</v>
          </cell>
          <cell r="S7">
            <v>87870.061975736564</v>
          </cell>
          <cell r="T7">
            <v>72953.421674778976</v>
          </cell>
        </row>
        <row r="8">
          <cell r="C8">
            <v>35501.327374754139</v>
          </cell>
          <cell r="D8">
            <v>50780.56820122472</v>
          </cell>
          <cell r="E8">
            <v>54053.482442187691</v>
          </cell>
          <cell r="F8">
            <v>57927.689614935822</v>
          </cell>
          <cell r="G8">
            <v>72651.100126573845</v>
          </cell>
          <cell r="H8">
            <v>51979.288262738999</v>
          </cell>
          <cell r="I8">
            <v>73084.833002291824</v>
          </cell>
          <cell r="J8">
            <v>60493.415759686548</v>
          </cell>
          <cell r="K8">
            <v>42648.905874409182</v>
          </cell>
          <cell r="L8">
            <v>48774.744160177972</v>
          </cell>
          <cell r="M8">
            <v>62198.305224187578</v>
          </cell>
          <cell r="N8">
            <v>51001.814977973569</v>
          </cell>
          <cell r="O8">
            <v>65301.09316770186</v>
          </cell>
          <cell r="P8">
            <v>89171.546579804562</v>
          </cell>
          <cell r="Q8">
            <v>75578.28571428571</v>
          </cell>
          <cell r="R8">
            <v>61135.673958645493</v>
          </cell>
          <cell r="S8">
            <v>62413.127024722933</v>
          </cell>
          <cell r="T8">
            <v>58018.87072463768</v>
          </cell>
        </row>
        <row r="9">
          <cell r="C9">
            <v>49978.455975331097</v>
          </cell>
          <cell r="D9">
            <v>56958.839921165003</v>
          </cell>
          <cell r="E9">
            <v>57014.364672364674</v>
          </cell>
          <cell r="F9">
            <v>50709.6563876652</v>
          </cell>
          <cell r="G9">
            <v>80101.851526600629</v>
          </cell>
          <cell r="H9">
            <v>64240.987951807227</v>
          </cell>
          <cell r="I9">
            <v>73985.103235747301</v>
          </cell>
          <cell r="J9">
            <v>54549.711700064639</v>
          </cell>
          <cell r="K9">
            <v>46818.37413394919</v>
          </cell>
          <cell r="L9">
            <v>50995</v>
          </cell>
          <cell r="M9">
            <v>69297.383104125736</v>
          </cell>
          <cell r="N9">
            <v>60943.996647108128</v>
          </cell>
          <cell r="O9">
            <v>67535.421686746995</v>
          </cell>
          <cell r="P9">
            <v>81297.276073619636</v>
          </cell>
          <cell r="Q9">
            <v>81359.027027027027</v>
          </cell>
          <cell r="R9">
            <v>62580.458091286309</v>
          </cell>
          <cell r="S9">
            <v>58825.149188761374</v>
          </cell>
          <cell r="T9">
            <v>60405.83087400681</v>
          </cell>
        </row>
        <row r="10">
          <cell r="C10">
            <v>43589.980868109531</v>
          </cell>
          <cell r="D10">
            <v>49063.760815455731</v>
          </cell>
          <cell r="E10">
            <v>40890.40487062405</v>
          </cell>
          <cell r="F10">
            <v>48847.290246768505</v>
          </cell>
          <cell r="G10">
            <v>69431.112368633796</v>
          </cell>
          <cell r="H10">
            <v>47351.099687391456</v>
          </cell>
          <cell r="I10">
            <v>57844.06451612903</v>
          </cell>
          <cell r="J10">
            <v>51215.163934426229</v>
          </cell>
          <cell r="K10">
            <v>35496.686940966014</v>
          </cell>
          <cell r="L10">
            <v>37517.842401500937</v>
          </cell>
          <cell r="M10">
            <v>52532.027397260274</v>
          </cell>
          <cell r="N10">
            <v>45564</v>
          </cell>
          <cell r="O10">
            <v>43136.15217391304</v>
          </cell>
          <cell r="P10">
            <v>65541.07086614173</v>
          </cell>
          <cell r="Q10" t="e">
            <v>#DIV/0!</v>
          </cell>
          <cell r="R10">
            <v>43470.990961380441</v>
          </cell>
          <cell r="S10">
            <v>54964.436756756753</v>
          </cell>
          <cell r="T10">
            <v>51634.254918733961</v>
          </cell>
        </row>
        <row r="11">
          <cell r="C11">
            <v>56868.034757611393</v>
          </cell>
          <cell r="D11">
            <v>55153.381995133823</v>
          </cell>
          <cell r="E11">
            <v>60020.120509849359</v>
          </cell>
          <cell r="F11">
            <v>79408.322809711157</v>
          </cell>
          <cell r="G11">
            <v>83849.08618331053</v>
          </cell>
          <cell r="H11">
            <v>65426.955153422503</v>
          </cell>
          <cell r="I11">
            <v>73339.505666486773</v>
          </cell>
          <cell r="J11">
            <v>69756.342494714583</v>
          </cell>
          <cell r="K11">
            <v>53406.244343891405</v>
          </cell>
          <cell r="L11">
            <v>63474.883720930229</v>
          </cell>
          <cell r="M11">
            <v>76591.952871870395</v>
          </cell>
          <cell r="N11">
            <v>54208.608150470216</v>
          </cell>
          <cell r="O11">
            <v>76476.663316582912</v>
          </cell>
          <cell r="P11" t="e">
            <v>#DIV/0!</v>
          </cell>
          <cell r="Q11" t="e">
            <v>#DIV/0!</v>
          </cell>
          <cell r="R11">
            <v>85737.794957983191</v>
          </cell>
          <cell r="S11">
            <v>50529.348377997179</v>
          </cell>
          <cell r="T11">
            <v>72423.036378334684</v>
          </cell>
        </row>
        <row r="12">
          <cell r="C12">
            <v>31178.54553437385</v>
          </cell>
          <cell r="D12">
            <v>47713.606058579644</v>
          </cell>
          <cell r="E12">
            <v>44773.281246774692</v>
          </cell>
          <cell r="F12">
            <v>50719.718538565627</v>
          </cell>
          <cell r="G12">
            <v>59806.321751606265</v>
          </cell>
          <cell r="H12">
            <v>43955.157475838547</v>
          </cell>
          <cell r="I12">
            <v>69892.618562436968</v>
          </cell>
          <cell r="J12">
            <v>47696.468833652005</v>
          </cell>
          <cell r="K12">
            <v>36160.904267079371</v>
          </cell>
          <cell r="L12">
            <v>38986.861133338185</v>
          </cell>
          <cell r="M12">
            <v>52939.542402826854</v>
          </cell>
          <cell r="N12">
            <v>42946.098907418054</v>
          </cell>
          <cell r="O12">
            <v>50833.213740458013</v>
          </cell>
          <cell r="P12">
            <v>67459.696342305033</v>
          </cell>
          <cell r="Q12">
            <v>45763.392857142855</v>
          </cell>
          <cell r="R12">
            <v>49389.267372771894</v>
          </cell>
          <cell r="S12">
            <v>48029.739502055883</v>
          </cell>
          <cell r="T12">
            <v>53886.307302464869</v>
          </cell>
        </row>
        <row r="13">
          <cell r="C13">
            <v>33574.691328728972</v>
          </cell>
          <cell r="D13">
            <v>46348.827763070811</v>
          </cell>
          <cell r="E13">
            <v>36376.093824502037</v>
          </cell>
          <cell r="F13">
            <v>47178.835710099629</v>
          </cell>
          <cell r="G13">
            <v>43481.574731026463</v>
          </cell>
          <cell r="H13">
            <v>34273.562926404411</v>
          </cell>
          <cell r="I13">
            <v>46025.895690143123</v>
          </cell>
          <cell r="J13">
            <v>46480.455865921787</v>
          </cell>
          <cell r="K13">
            <v>31898.435471100554</v>
          </cell>
          <cell r="L13">
            <v>30832.287719298245</v>
          </cell>
          <cell r="M13">
            <v>41179.41001651073</v>
          </cell>
          <cell r="N13">
            <v>32166.860997547017</v>
          </cell>
          <cell r="O13">
            <v>41289.714811407546</v>
          </cell>
          <cell r="P13">
            <v>45965.963782696177</v>
          </cell>
          <cell r="Q13">
            <v>39141.727433628315</v>
          </cell>
          <cell r="R13">
            <v>44618.085238900261</v>
          </cell>
          <cell r="S13">
            <v>48135.741196927978</v>
          </cell>
          <cell r="T13">
            <v>43610.478394609636</v>
          </cell>
        </row>
        <row r="14">
          <cell r="C14">
            <v>37987.333670334796</v>
          </cell>
          <cell r="D14">
            <v>44748.587762393923</v>
          </cell>
          <cell r="E14">
            <v>48897.104825291179</v>
          </cell>
          <cell r="F14">
            <v>41183.739130434784</v>
          </cell>
          <cell r="G14">
            <v>76610.213903743323</v>
          </cell>
          <cell r="H14">
            <v>51863.422261484098</v>
          </cell>
          <cell r="I14">
            <v>75614.879750130145</v>
          </cell>
          <cell r="J14">
            <v>46782.109090909093</v>
          </cell>
          <cell r="K14">
            <v>39373.346393588603</v>
          </cell>
          <cell r="L14">
            <v>41162.183462532303</v>
          </cell>
          <cell r="M14">
            <v>54675.65874125874</v>
          </cell>
          <cell r="N14">
            <v>56434.905537459286</v>
          </cell>
          <cell r="O14">
            <v>61595.697160883283</v>
          </cell>
          <cell r="P14" t="e">
            <v>#DIV/0!</v>
          </cell>
          <cell r="Q14" t="e">
            <v>#DIV/0!</v>
          </cell>
          <cell r="R14">
            <v>47559.013019218844</v>
          </cell>
          <cell r="S14">
            <v>53899.360845163421</v>
          </cell>
          <cell r="T14">
            <v>52475.137685134396</v>
          </cell>
        </row>
        <row r="15">
          <cell r="C15">
            <v>28432.419029615627</v>
          </cell>
          <cell r="D15">
            <v>40926.301667159911</v>
          </cell>
          <cell r="E15">
            <v>42699.667067307695</v>
          </cell>
          <cell r="F15">
            <v>31986.588235294119</v>
          </cell>
          <cell r="G15">
            <v>51206.730521091813</v>
          </cell>
          <cell r="H15">
            <v>43409.895424836599</v>
          </cell>
          <cell r="I15">
            <v>61362.897637795279</v>
          </cell>
          <cell r="J15">
            <v>41732.097087378643</v>
          </cell>
          <cell r="K15">
            <v>36634.158357771259</v>
          </cell>
          <cell r="L15">
            <v>40272.874067573495</v>
          </cell>
          <cell r="M15">
            <v>45119.67335243553</v>
          </cell>
          <cell r="N15">
            <v>35010.92887029289</v>
          </cell>
          <cell r="O15">
            <v>44135.561538461538</v>
          </cell>
          <cell r="P15">
            <v>70850.448979591834</v>
          </cell>
          <cell r="Q15" t="e">
            <v>#DIV/0!</v>
          </cell>
          <cell r="R15">
            <v>45325.417666303161</v>
          </cell>
          <cell r="S15">
            <v>56318.446776611694</v>
          </cell>
          <cell r="T15">
            <v>44064.614736842108</v>
          </cell>
        </row>
        <row r="16">
          <cell r="C16">
            <v>42619.850937724303</v>
          </cell>
          <cell r="D16">
            <v>45828.27219448665</v>
          </cell>
          <cell r="E16">
            <v>59396.264421354354</v>
          </cell>
          <cell r="F16">
            <v>63607.481426945989</v>
          </cell>
          <cell r="G16">
            <v>75842.624337272442</v>
          </cell>
          <cell r="H16">
            <v>62565.654122700529</v>
          </cell>
          <cell r="I16">
            <v>73174.951212712578</v>
          </cell>
          <cell r="J16">
            <v>52921.584360902256</v>
          </cell>
          <cell r="K16">
            <v>41185.692520011042</v>
          </cell>
          <cell r="L16">
            <v>42088.907666941464</v>
          </cell>
          <cell r="M16">
            <v>69999.830886670577</v>
          </cell>
          <cell r="N16">
            <v>62230.280303030304</v>
          </cell>
          <cell r="O16">
            <v>62036.891177787729</v>
          </cell>
          <cell r="P16">
            <v>80801.016478751088</v>
          </cell>
          <cell r="Q16">
            <v>42923.358778625952</v>
          </cell>
          <cell r="R16">
            <v>57126.198334844616</v>
          </cell>
          <cell r="S16">
            <v>62895.185039370081</v>
          </cell>
          <cell r="T16">
            <v>56586.597194388778</v>
          </cell>
        </row>
        <row r="17">
          <cell r="C17">
            <v>33900.085786546748</v>
          </cell>
          <cell r="D17">
            <v>41157.238419898589</v>
          </cell>
          <cell r="E17">
            <v>39394.206822570261</v>
          </cell>
          <cell r="F17">
            <v>46907.966827919838</v>
          </cell>
          <cell r="G17">
            <v>47539.441979413081</v>
          </cell>
          <cell r="H17">
            <v>36248.671927846677</v>
          </cell>
          <cell r="I17">
            <v>51990.780269058298</v>
          </cell>
          <cell r="J17">
            <v>39365.075204765453</v>
          </cell>
          <cell r="K17">
            <v>34420.601809954751</v>
          </cell>
          <cell r="L17">
            <v>34175.716395864103</v>
          </cell>
          <cell r="M17">
            <v>43915.001356852103</v>
          </cell>
          <cell r="N17">
            <v>34784.414634146342</v>
          </cell>
          <cell r="O17">
            <v>41867.411411411413</v>
          </cell>
          <cell r="P17">
            <v>86529.428313796219</v>
          </cell>
          <cell r="Q17">
            <v>63785.572979493365</v>
          </cell>
          <cell r="R17">
            <v>39425.037371134022</v>
          </cell>
          <cell r="S17">
            <v>46163.136077222145</v>
          </cell>
          <cell r="T17">
            <v>34389.863013698632</v>
          </cell>
        </row>
        <row r="18">
          <cell r="C18">
            <v>34945.838102699614</v>
          </cell>
          <cell r="D18">
            <v>51852.543285879183</v>
          </cell>
          <cell r="E18">
            <v>51114.971710355567</v>
          </cell>
          <cell r="F18">
            <v>41240.72172808132</v>
          </cell>
          <cell r="G18">
            <v>56608.552194290583</v>
          </cell>
          <cell r="H18">
            <v>52977.037941561277</v>
          </cell>
          <cell r="I18">
            <v>59166.141495233314</v>
          </cell>
          <cell r="J18">
            <v>52778.854503464201</v>
          </cell>
          <cell r="K18">
            <v>40981.594244604319</v>
          </cell>
          <cell r="L18">
            <v>50080.155124653742</v>
          </cell>
          <cell r="M18">
            <v>49311.239506172838</v>
          </cell>
          <cell r="N18">
            <v>45706.080536912748</v>
          </cell>
          <cell r="O18">
            <v>49900.568944099381</v>
          </cell>
          <cell r="P18">
            <v>60389.771217712179</v>
          </cell>
          <cell r="Q18">
            <v>55687.341176470589</v>
          </cell>
          <cell r="R18">
            <v>50633.375295043275</v>
          </cell>
          <cell r="S18">
            <v>63042.493285293152</v>
          </cell>
          <cell r="T18">
            <v>44292.177093359001</v>
          </cell>
        </row>
        <row r="19">
          <cell r="C19">
            <v>31145.734693395669</v>
          </cell>
          <cell r="D19">
            <v>45949.841561503257</v>
          </cell>
          <cell r="E19">
            <v>39774.026161704249</v>
          </cell>
          <cell r="F19">
            <v>40138.929936305729</v>
          </cell>
          <cell r="G19">
            <v>48789.400399733509</v>
          </cell>
          <cell r="H19">
            <v>39367.638065522624</v>
          </cell>
          <cell r="I19">
            <v>57266.906855210575</v>
          </cell>
          <cell r="J19">
            <v>39932.387999999999</v>
          </cell>
          <cell r="K19">
            <v>36287.208077893978</v>
          </cell>
          <cell r="L19">
            <v>37494.275477707008</v>
          </cell>
          <cell r="M19">
            <v>44557.122448979593</v>
          </cell>
          <cell r="N19">
            <v>35252.561538461538</v>
          </cell>
          <cell r="O19">
            <v>45887.777571825762</v>
          </cell>
          <cell r="P19">
            <v>63802.469500924213</v>
          </cell>
          <cell r="Q19">
            <v>44284.631578947367</v>
          </cell>
          <cell r="R19">
            <v>44614.685109141996</v>
          </cell>
          <cell r="S19">
            <v>50133.049986342528</v>
          </cell>
          <cell r="T19">
            <v>45633.377028316892</v>
          </cell>
        </row>
        <row r="20">
          <cell r="C20">
            <v>30351.179503999709</v>
          </cell>
          <cell r="D20">
            <v>41794.069866515194</v>
          </cell>
          <cell r="E20">
            <v>37685.264984227128</v>
          </cell>
          <cell r="F20">
            <v>44938.579256360077</v>
          </cell>
          <cell r="G20">
            <v>47698.027805362464</v>
          </cell>
          <cell r="H20">
            <v>32475.05977264393</v>
          </cell>
          <cell r="I20">
            <v>50308.69255367748</v>
          </cell>
          <cell r="J20">
            <v>40971.43548387097</v>
          </cell>
          <cell r="K20">
            <v>26552.657766990291</v>
          </cell>
          <cell r="L20">
            <v>34546.733834586463</v>
          </cell>
          <cell r="M20">
            <v>48444.780487804877</v>
          </cell>
          <cell r="N20">
            <v>34015.087420042641</v>
          </cell>
          <cell r="O20">
            <v>43088.385195339273</v>
          </cell>
          <cell r="P20">
            <v>63229.657289002556</v>
          </cell>
          <cell r="Q20">
            <v>38077.37142857143</v>
          </cell>
          <cell r="R20">
            <v>44141.857512344228</v>
          </cell>
          <cell r="S20">
            <v>39830.762626985263</v>
          </cell>
          <cell r="T20">
            <v>42843.777223607649</v>
          </cell>
        </row>
        <row r="21">
          <cell r="C21">
            <v>31145.117545756737</v>
          </cell>
          <cell r="D21">
            <v>45475.948868492436</v>
          </cell>
          <cell r="E21">
            <v>40121.837069220892</v>
          </cell>
          <cell r="F21">
            <v>39263.19</v>
          </cell>
          <cell r="G21">
            <v>45081.245344954441</v>
          </cell>
          <cell r="H21">
            <v>41314.533533383343</v>
          </cell>
          <cell r="I21">
            <v>50013.271422877639</v>
          </cell>
          <cell r="J21">
            <v>40190.45521774856</v>
          </cell>
          <cell r="K21">
            <v>32958.144208037826</v>
          </cell>
          <cell r="L21">
            <v>39489.567683881061</v>
          </cell>
          <cell r="M21">
            <v>41451.753061224488</v>
          </cell>
          <cell r="N21">
            <v>32043.982486865149</v>
          </cell>
          <cell r="O21">
            <v>43954.48679245283</v>
          </cell>
          <cell r="P21">
            <v>52696.277419354839</v>
          </cell>
          <cell r="Q21">
            <v>32448.191999999999</v>
          </cell>
          <cell r="R21">
            <v>46196.962647444299</v>
          </cell>
          <cell r="S21">
            <v>42501.714211007973</v>
          </cell>
          <cell r="T21">
            <v>45314.606598559709</v>
          </cell>
        </row>
        <row r="22">
          <cell r="C22">
            <v>33299.261664194353</v>
          </cell>
          <cell r="D22">
            <v>40701.415666711611</v>
          </cell>
          <cell r="E22">
            <v>43151.958990536281</v>
          </cell>
          <cell r="F22">
            <v>45059.684210526313</v>
          </cell>
          <cell r="G22">
            <v>53027.778523489935</v>
          </cell>
          <cell r="H22">
            <v>46177.993827160491</v>
          </cell>
          <cell r="I22">
            <v>45799.499122293739</v>
          </cell>
          <cell r="J22">
            <v>43361.660377358494</v>
          </cell>
          <cell r="K22">
            <v>36622.432889963726</v>
          </cell>
          <cell r="L22">
            <v>42134.265536723164</v>
          </cell>
          <cell r="M22">
            <v>48560.035335689048</v>
          </cell>
          <cell r="N22">
            <v>36549.725888324872</v>
          </cell>
          <cell r="O22">
            <v>49958.283987915405</v>
          </cell>
          <cell r="P22">
            <v>51243.428571428572</v>
          </cell>
          <cell r="Q22" t="e">
            <v>#DIV/0!</v>
          </cell>
          <cell r="R22">
            <v>43526.246092184367</v>
          </cell>
          <cell r="S22">
            <v>61663.137697516933</v>
          </cell>
          <cell r="T22">
            <v>46793.29094181164</v>
          </cell>
        </row>
        <row r="23">
          <cell r="C23">
            <v>50635.921221968405</v>
          </cell>
          <cell r="D23">
            <v>51645.653066778832</v>
          </cell>
          <cell r="E23">
            <v>49997.265242313704</v>
          </cell>
          <cell r="F23">
            <v>51958.656799259945</v>
          </cell>
          <cell r="G23">
            <v>67675.651827099282</v>
          </cell>
          <cell r="H23">
            <v>52222.348975628091</v>
          </cell>
          <cell r="I23">
            <v>70274.180064308675</v>
          </cell>
          <cell r="J23">
            <v>47591.524705882352</v>
          </cell>
          <cell r="K23">
            <v>44156.687252124648</v>
          </cell>
          <cell r="L23">
            <v>48893.282232704405</v>
          </cell>
          <cell r="M23">
            <v>57912.669784845653</v>
          </cell>
          <cell r="N23">
            <v>44303.123099558608</v>
          </cell>
          <cell r="O23">
            <v>54374.79437609842</v>
          </cell>
          <cell r="P23">
            <v>59873.7</v>
          </cell>
          <cell r="Q23" t="e">
            <v>#DIV/0!</v>
          </cell>
          <cell r="R23">
            <v>56365.847017018888</v>
          </cell>
          <cell r="S23">
            <v>61636.818138875766</v>
          </cell>
          <cell r="T23">
            <v>62314.579827089336</v>
          </cell>
        </row>
        <row r="24">
          <cell r="C24">
            <v>46193.197734528927</v>
          </cell>
          <cell r="D24">
            <v>49069.491371774529</v>
          </cell>
          <cell r="E24">
            <v>58115.946006749153</v>
          </cell>
          <cell r="F24">
            <v>49420.015564202331</v>
          </cell>
          <cell r="G24">
            <v>75413.906544960191</v>
          </cell>
          <cell r="H24">
            <v>61200.051063829786</v>
          </cell>
          <cell r="I24">
            <v>73361.913468358427</v>
          </cell>
          <cell r="J24">
            <v>56228.214729370011</v>
          </cell>
          <cell r="K24">
            <v>42456.326180257514</v>
          </cell>
          <cell r="L24">
            <v>54171.436277815243</v>
          </cell>
          <cell r="M24">
            <v>64596.146281999187</v>
          </cell>
          <cell r="N24">
            <v>45613.081967213118</v>
          </cell>
          <cell r="O24">
            <v>60548.310428455945</v>
          </cell>
          <cell r="P24">
            <v>77099.44139650873</v>
          </cell>
          <cell r="Q24">
            <v>87448.039603960395</v>
          </cell>
          <cell r="R24">
            <v>59702.138181818184</v>
          </cell>
          <cell r="S24">
            <v>65762.75336617406</v>
          </cell>
          <cell r="T24">
            <v>61722.919115219542</v>
          </cell>
        </row>
        <row r="25">
          <cell r="C25">
            <v>42219.755714912571</v>
          </cell>
          <cell r="D25">
            <v>49513.014988595634</v>
          </cell>
          <cell r="E25">
            <v>50868.691471498008</v>
          </cell>
          <cell r="F25">
            <v>36633.174161896975</v>
          </cell>
          <cell r="G25">
            <v>62124.247940654437</v>
          </cell>
          <cell r="H25">
            <v>57095.307801121184</v>
          </cell>
          <cell r="I25">
            <v>69623.497134123041</v>
          </cell>
          <cell r="J25">
            <v>49438.887762490951</v>
          </cell>
          <cell r="K25">
            <v>37086.586686174101</v>
          </cell>
          <cell r="L25">
            <v>44419.199239956572</v>
          </cell>
          <cell r="M25">
            <v>49474.748275862068</v>
          </cell>
          <cell r="N25">
            <v>38606.891913530824</v>
          </cell>
          <cell r="O25">
            <v>42687.215611613516</v>
          </cell>
          <cell r="P25">
            <v>70810.8011988012</v>
          </cell>
          <cell r="Q25" t="e">
            <v>#DIV/0!</v>
          </cell>
          <cell r="R25">
            <v>54076.597802976612</v>
          </cell>
          <cell r="S25">
            <v>55409.653812699333</v>
          </cell>
          <cell r="T25">
            <v>45219.166315789473</v>
          </cell>
        </row>
        <row r="26">
          <cell r="C26">
            <v>53374.999951389764</v>
          </cell>
          <cell r="D26">
            <v>55354.411408435197</v>
          </cell>
          <cell r="E26">
            <v>55872.67694427698</v>
          </cell>
          <cell r="F26">
            <v>54978.262964202077</v>
          </cell>
          <cell r="G26">
            <v>65944.364808996193</v>
          </cell>
          <cell r="H26">
            <v>55080.131708923276</v>
          </cell>
          <cell r="I26">
            <v>54695.798454820288</v>
          </cell>
          <cell r="J26">
            <v>56407.752808988764</v>
          </cell>
          <cell r="K26">
            <v>47846.544539116963</v>
          </cell>
          <cell r="L26">
            <v>45369.967180005049</v>
          </cell>
          <cell r="M26">
            <v>59459.422722620264</v>
          </cell>
          <cell r="N26">
            <v>48983.117098445597</v>
          </cell>
          <cell r="O26">
            <v>58747.567753001713</v>
          </cell>
          <cell r="P26">
            <v>66966.288100208767</v>
          </cell>
          <cell r="Q26">
            <v>56927.4</v>
          </cell>
          <cell r="R26">
            <v>58355.516749304632</v>
          </cell>
          <cell r="S26">
            <v>65430.518842530284</v>
          </cell>
          <cell r="T26">
            <v>51985.256727272725</v>
          </cell>
        </row>
        <row r="27">
          <cell r="C27">
            <v>27336.514143544809</v>
          </cell>
          <cell r="D27">
            <v>41347.062003780717</v>
          </cell>
          <cell r="E27">
            <v>31282.976663356505</v>
          </cell>
          <cell r="F27">
            <v>28536.246575342466</v>
          </cell>
          <cell r="G27">
            <v>35735.090528956724</v>
          </cell>
          <cell r="H27">
            <v>29617.551064991807</v>
          </cell>
          <cell r="I27">
            <v>39506.001662510389</v>
          </cell>
          <cell r="J27">
            <v>37006.857142857145</v>
          </cell>
          <cell r="K27">
            <v>27749.320825515948</v>
          </cell>
          <cell r="L27">
            <v>30441.06427503737</v>
          </cell>
          <cell r="M27">
            <v>34559.520710059172</v>
          </cell>
          <cell r="N27">
            <v>24463.137745974956</v>
          </cell>
          <cell r="O27">
            <v>32738.515320334263</v>
          </cell>
          <cell r="P27">
            <v>43773.2972972973</v>
          </cell>
          <cell r="Q27">
            <v>33910.783410138247</v>
          </cell>
          <cell r="R27">
            <v>38285.768527918779</v>
          </cell>
          <cell r="S27">
            <v>43833.825255972697</v>
          </cell>
          <cell r="T27">
            <v>38000.787401574802</v>
          </cell>
        </row>
        <row r="28">
          <cell r="C28">
            <v>32884.615037186471</v>
          </cell>
          <cell r="D28">
            <v>42195.113340765514</v>
          </cell>
          <cell r="E28">
            <v>37506.160353009742</v>
          </cell>
          <cell r="F28">
            <v>52274.802281368822</v>
          </cell>
          <cell r="G28">
            <v>47079.848275862067</v>
          </cell>
          <cell r="H28">
            <v>31695.141176470588</v>
          </cell>
          <cell r="I28">
            <v>58432.105134805584</v>
          </cell>
          <cell r="J28">
            <v>39901.719685039367</v>
          </cell>
          <cell r="K28">
            <v>31788.241105064881</v>
          </cell>
          <cell r="L28">
            <v>30504.257460097153</v>
          </cell>
          <cell r="M28">
            <v>49982.724351050681</v>
          </cell>
          <cell r="N28">
            <v>35753.265160523188</v>
          </cell>
          <cell r="O28">
            <v>32086.975234842015</v>
          </cell>
          <cell r="P28">
            <v>68604.24597364568</v>
          </cell>
          <cell r="Q28">
            <v>53422.936708860761</v>
          </cell>
          <cell r="R28">
            <v>38607.851693213757</v>
          </cell>
          <cell r="S28">
            <v>42719.019905899382</v>
          </cell>
          <cell r="T28">
            <v>39092.163602251407</v>
          </cell>
        </row>
        <row r="29">
          <cell r="C29">
            <v>35578.400710379959</v>
          </cell>
          <cell r="D29">
            <v>39644.477650727647</v>
          </cell>
          <cell r="E29">
            <v>48170.90214516603</v>
          </cell>
          <cell r="F29">
            <v>36612.387096774197</v>
          </cell>
          <cell r="G29">
            <v>51593.596893203881</v>
          </cell>
          <cell r="H29">
            <v>45400.819459459461</v>
          </cell>
          <cell r="I29">
            <v>59159.679144385023</v>
          </cell>
          <cell r="J29">
            <v>44803.199999999997</v>
          </cell>
          <cell r="K29">
            <v>39054.800000000003</v>
          </cell>
          <cell r="L29">
            <v>38081.118047673095</v>
          </cell>
          <cell r="M29">
            <v>46190.990415335466</v>
          </cell>
          <cell r="N29">
            <v>35133.03930131004</v>
          </cell>
          <cell r="O29">
            <v>42957.301204819276</v>
          </cell>
          <cell r="P29">
            <v>79712</v>
          </cell>
          <cell r="Q29" t="e">
            <v>#DIV/0!</v>
          </cell>
          <cell r="R29">
            <v>43021.754810335347</v>
          </cell>
          <cell r="S29">
            <v>47865.21016738996</v>
          </cell>
          <cell r="T29">
            <v>48410.096153846156</v>
          </cell>
        </row>
        <row r="30">
          <cell r="C30">
            <v>34946.937711646999</v>
          </cell>
          <cell r="D30">
            <v>40480.545937065588</v>
          </cell>
          <cell r="E30">
            <v>42484.13697575991</v>
          </cell>
          <cell r="F30">
            <v>46605.211267605635</v>
          </cell>
          <cell r="G30">
            <v>56148.556179775282</v>
          </cell>
          <cell r="H30">
            <v>40902.523656407902</v>
          </cell>
          <cell r="I30">
            <v>67205.438723712839</v>
          </cell>
          <cell r="J30">
            <v>39429.725490196077</v>
          </cell>
          <cell r="K30">
            <v>36653.986928104576</v>
          </cell>
          <cell r="L30">
            <v>33914.139518413598</v>
          </cell>
          <cell r="M30">
            <v>49295.657142857141</v>
          </cell>
          <cell r="N30">
            <v>40811.378238341968</v>
          </cell>
          <cell r="O30">
            <v>55290.264084507042</v>
          </cell>
          <cell r="P30">
            <v>79054.562163734183</v>
          </cell>
          <cell r="Q30">
            <v>65758.592592592599</v>
          </cell>
          <cell r="R30">
            <v>42915.774383078729</v>
          </cell>
          <cell r="S30">
            <v>52223.647936350077</v>
          </cell>
          <cell r="T30">
            <v>39024.906077348067</v>
          </cell>
        </row>
        <row r="31">
          <cell r="C31">
            <v>47019.101871941064</v>
          </cell>
          <cell r="D31">
            <v>53155.87083732312</v>
          </cell>
          <cell r="E31">
            <v>58820.512526843238</v>
          </cell>
          <cell r="F31">
            <v>74136.049792531121</v>
          </cell>
          <cell r="G31">
            <v>76908.110847584569</v>
          </cell>
          <cell r="H31">
            <v>60568.730805989166</v>
          </cell>
          <cell r="I31">
            <v>105712.12629957644</v>
          </cell>
          <cell r="J31">
            <v>66709.607766990288</v>
          </cell>
          <cell r="K31">
            <v>50874.010175240248</v>
          </cell>
          <cell r="L31">
            <v>49962.109181141437</v>
          </cell>
          <cell r="M31">
            <v>72656.106235565821</v>
          </cell>
          <cell r="N31">
            <v>56013.0989010989</v>
          </cell>
          <cell r="O31">
            <v>79384.085106382976</v>
          </cell>
          <cell r="P31">
            <v>78853.35652173913</v>
          </cell>
          <cell r="Q31" t="e">
            <v>#DIV/0!</v>
          </cell>
          <cell r="R31">
            <v>59484.632967032965</v>
          </cell>
          <cell r="S31">
            <v>73333.959523149431</v>
          </cell>
          <cell r="T31">
            <v>62564.358433734938</v>
          </cell>
        </row>
        <row r="32">
          <cell r="C32">
            <v>36965.099283183656</v>
          </cell>
          <cell r="D32">
            <v>48948.639536610724</v>
          </cell>
          <cell r="E32">
            <v>46926.451182534867</v>
          </cell>
          <cell r="F32">
            <v>42499.012987012989</v>
          </cell>
          <cell r="G32">
            <v>60097.655494933751</v>
          </cell>
          <cell r="H32">
            <v>49869.160944206007</v>
          </cell>
          <cell r="I32">
            <v>58485.109311740889</v>
          </cell>
          <cell r="J32">
            <v>45744.42966751918</v>
          </cell>
          <cell r="K32">
            <v>37788.437025796658</v>
          </cell>
          <cell r="L32">
            <v>42881.65048543689</v>
          </cell>
          <cell r="M32">
            <v>52143.23450134771</v>
          </cell>
          <cell r="N32">
            <v>39372.828402366868</v>
          </cell>
          <cell r="O32">
            <v>52084.823244552055</v>
          </cell>
          <cell r="P32">
            <v>52131</v>
          </cell>
          <cell r="Q32" t="e">
            <v>#DIV/0!</v>
          </cell>
          <cell r="R32">
            <v>51953.422018348625</v>
          </cell>
          <cell r="S32">
            <v>51101.334462320068</v>
          </cell>
          <cell r="T32">
            <v>51966.274509803923</v>
          </cell>
        </row>
        <row r="33">
          <cell r="C33">
            <v>53893.542582771457</v>
          </cell>
          <cell r="D33">
            <v>58716.378571273148</v>
          </cell>
          <cell r="E33">
            <v>58501.0908334489</v>
          </cell>
          <cell r="F33">
            <v>56861.420750696605</v>
          </cell>
          <cell r="G33">
            <v>86762.683700335096</v>
          </cell>
          <cell r="H33">
            <v>74324.856073767209</v>
          </cell>
          <cell r="I33">
            <v>85743.934817763409</v>
          </cell>
          <cell r="J33">
            <v>54432.424153166423</v>
          </cell>
          <cell r="K33">
            <v>46321.590439102998</v>
          </cell>
          <cell r="L33">
            <v>59112.91851851852</v>
          </cell>
          <cell r="M33">
            <v>66668.122002328295</v>
          </cell>
          <cell r="N33">
            <v>54634.306705539362</v>
          </cell>
          <cell r="O33">
            <v>61450.377635197066</v>
          </cell>
          <cell r="P33">
            <v>77113.604278074868</v>
          </cell>
          <cell r="Q33" t="e">
            <v>#DIV/0!</v>
          </cell>
          <cell r="R33">
            <v>60482.050098508305</v>
          </cell>
          <cell r="S33">
            <v>71785.189786199204</v>
          </cell>
          <cell r="T33">
            <v>58857.598395721929</v>
          </cell>
        </row>
        <row r="34">
          <cell r="C34">
            <v>32010.382574034356</v>
          </cell>
          <cell r="D34">
            <v>48976.196084063384</v>
          </cell>
          <cell r="E34">
            <v>42164.501623782162</v>
          </cell>
          <cell r="F34">
            <v>42267.879581151836</v>
          </cell>
          <cell r="G34">
            <v>55955.775288413308</v>
          </cell>
          <cell r="H34">
            <v>39884.441515650738</v>
          </cell>
          <cell r="I34">
            <v>61227.935081148564</v>
          </cell>
          <cell r="J34">
            <v>47729.195604395602</v>
          </cell>
          <cell r="K34">
            <v>33984.417600000001</v>
          </cell>
          <cell r="L34">
            <v>37405.50977653631</v>
          </cell>
          <cell r="M34">
            <v>44725.2</v>
          </cell>
          <cell r="N34">
            <v>38975.905586152636</v>
          </cell>
          <cell r="O34">
            <v>42793.698630136983</v>
          </cell>
          <cell r="P34">
            <v>61020.257510729614</v>
          </cell>
          <cell r="Q34">
            <v>42560.036697247706</v>
          </cell>
          <cell r="R34">
            <v>46879.38601271571</v>
          </cell>
          <cell r="S34">
            <v>50818.561182589656</v>
          </cell>
          <cell r="T34">
            <v>47617.756246812853</v>
          </cell>
        </row>
        <row r="35">
          <cell r="C35">
            <v>50410.056947851583</v>
          </cell>
          <cell r="D35">
            <v>54239.238961442788</v>
          </cell>
          <cell r="E35">
            <v>58398.065302997158</v>
          </cell>
          <cell r="F35">
            <v>78813.842685927448</v>
          </cell>
          <cell r="G35">
            <v>85558.871638241573</v>
          </cell>
          <cell r="H35">
            <v>69526.152510583575</v>
          </cell>
          <cell r="I35">
            <v>90348.732476635516</v>
          </cell>
          <cell r="J35">
            <v>60311.553759094582</v>
          </cell>
          <cell r="K35">
            <v>47080.69757419893</v>
          </cell>
          <cell r="L35">
            <v>52105.879488740109</v>
          </cell>
          <cell r="M35">
            <v>61893.544046315132</v>
          </cell>
          <cell r="N35">
            <v>71240.911283376394</v>
          </cell>
          <cell r="O35">
            <v>64875.674403815581</v>
          </cell>
          <cell r="P35">
            <v>88977.001355625849</v>
          </cell>
          <cell r="Q35">
            <v>70153</v>
          </cell>
          <cell r="R35">
            <v>60997.21617355405</v>
          </cell>
          <cell r="S35">
            <v>76450.271235428241</v>
          </cell>
          <cell r="T35">
            <v>51354.764593908629</v>
          </cell>
        </row>
        <row r="36">
          <cell r="C36">
            <v>31799.456995677887</v>
          </cell>
          <cell r="D36">
            <v>44989.905875774661</v>
          </cell>
          <cell r="E36">
            <v>42608.697021839842</v>
          </cell>
          <cell r="F36">
            <v>34575.392971246009</v>
          </cell>
          <cell r="G36">
            <v>46886.497735635436</v>
          </cell>
          <cell r="H36">
            <v>36844.308057998576</v>
          </cell>
          <cell r="I36">
            <v>44789.43510423672</v>
          </cell>
          <cell r="J36">
            <v>43039.046703296706</v>
          </cell>
          <cell r="K36">
            <v>34633.378062570671</v>
          </cell>
          <cell r="L36">
            <v>36608.66480446927</v>
          </cell>
          <cell r="M36">
            <v>43586.789240010447</v>
          </cell>
          <cell r="N36">
            <v>29023.600274254371</v>
          </cell>
          <cell r="O36">
            <v>42215.678454247172</v>
          </cell>
          <cell r="P36">
            <v>57688.526896551724</v>
          </cell>
          <cell r="Q36">
            <v>46184.136986301368</v>
          </cell>
          <cell r="R36">
            <v>48407.042475386777</v>
          </cell>
          <cell r="S36">
            <v>57135.944510503366</v>
          </cell>
          <cell r="T36">
            <v>47441.265552995392</v>
          </cell>
        </row>
        <row r="37">
          <cell r="C37">
            <v>35758.386393371133</v>
          </cell>
          <cell r="D37">
            <v>41782.364034173785</v>
          </cell>
          <cell r="E37">
            <v>48118.121052631577</v>
          </cell>
          <cell r="F37">
            <v>39300</v>
          </cell>
          <cell r="G37">
            <v>49852.686213349967</v>
          </cell>
          <cell r="H37">
            <v>42407.828957239311</v>
          </cell>
          <cell r="I37">
            <v>54780.692307692305</v>
          </cell>
          <cell r="J37">
            <v>41536.643835616436</v>
          </cell>
          <cell r="K37">
            <v>33903.674858223065</v>
          </cell>
          <cell r="L37">
            <v>39799.558080808078</v>
          </cell>
          <cell r="M37">
            <v>45419.010989010989</v>
          </cell>
          <cell r="N37">
            <v>41063.598662207361</v>
          </cell>
          <cell r="O37">
            <v>44488.864864864867</v>
          </cell>
          <cell r="P37">
            <v>77922.101694915254</v>
          </cell>
          <cell r="Q37" t="e">
            <v>#DIV/0!</v>
          </cell>
          <cell r="R37">
            <v>45440.20484429066</v>
          </cell>
          <cell r="S37">
            <v>55760.806565064478</v>
          </cell>
          <cell r="T37">
            <v>47044.096618357486</v>
          </cell>
        </row>
        <row r="38">
          <cell r="C38">
            <v>38902.917481130149</v>
          </cell>
          <cell r="D38">
            <v>46892.112993743453</v>
          </cell>
          <cell r="E38">
            <v>52905.208904284038</v>
          </cell>
          <cell r="F38">
            <v>50298.03673469388</v>
          </cell>
          <cell r="G38">
            <v>59044.853311763058</v>
          </cell>
          <cell r="H38">
            <v>49201.132995506261</v>
          </cell>
          <cell r="I38">
            <v>57289.202526315792</v>
          </cell>
          <cell r="J38">
            <v>45220.826587132513</v>
          </cell>
          <cell r="K38">
            <v>39274.758297016429</v>
          </cell>
          <cell r="L38">
            <v>40351.472246957557</v>
          </cell>
          <cell r="M38">
            <v>54303.237879033564</v>
          </cell>
          <cell r="N38">
            <v>43170.274231678486</v>
          </cell>
          <cell r="O38">
            <v>54405.066382298057</v>
          </cell>
          <cell r="P38">
            <v>63560.203991130824</v>
          </cell>
          <cell r="Q38">
            <v>54268.097560975613</v>
          </cell>
          <cell r="R38">
            <v>54439.748282196066</v>
          </cell>
          <cell r="S38">
            <v>49530.100259933162</v>
          </cell>
          <cell r="T38">
            <v>42367.426130916065</v>
          </cell>
        </row>
        <row r="39">
          <cell r="C39">
            <v>28857.222927586245</v>
          </cell>
          <cell r="D39">
            <v>41464.188582204697</v>
          </cell>
          <cell r="E39">
            <v>36748.485707305153</v>
          </cell>
          <cell r="F39">
            <v>37743.375</v>
          </cell>
          <cell r="G39">
            <v>47889.001617832102</v>
          </cell>
          <cell r="H39">
            <v>38319.746835443038</v>
          </cell>
          <cell r="I39">
            <v>61384.823714349877</v>
          </cell>
          <cell r="J39">
            <v>37428.023888520242</v>
          </cell>
          <cell r="K39">
            <v>32497.253881661771</v>
          </cell>
          <cell r="L39">
            <v>33309.843153878763</v>
          </cell>
          <cell r="M39">
            <v>37147.750205423174</v>
          </cell>
          <cell r="N39">
            <v>34743.53745928339</v>
          </cell>
          <cell r="O39">
            <v>37619.769082745348</v>
          </cell>
          <cell r="P39">
            <v>57724.759036144576</v>
          </cell>
          <cell r="Q39">
            <v>32851.448275862072</v>
          </cell>
          <cell r="R39">
            <v>40598.73552983081</v>
          </cell>
          <cell r="S39">
            <v>47034.426976744187</v>
          </cell>
          <cell r="T39">
            <v>45896.795031055903</v>
          </cell>
        </row>
        <row r="40">
          <cell r="C40">
            <v>37736.441812959805</v>
          </cell>
          <cell r="D40">
            <v>52375.063334581304</v>
          </cell>
          <cell r="E40">
            <v>56574.773866516472</v>
          </cell>
          <cell r="F40">
            <v>61728.172303765154</v>
          </cell>
          <cell r="G40">
            <v>68358.510695187171</v>
          </cell>
          <cell r="H40">
            <v>55240.650410372305</v>
          </cell>
          <cell r="I40">
            <v>80098.287461773696</v>
          </cell>
          <cell r="J40">
            <v>53314.145354185835</v>
          </cell>
          <cell r="K40">
            <v>43446.402370051168</v>
          </cell>
          <cell r="L40">
            <v>41929.481717011127</v>
          </cell>
          <cell r="M40">
            <v>61830.735658042744</v>
          </cell>
          <cell r="N40">
            <v>46984.973843058353</v>
          </cell>
          <cell r="O40">
            <v>60616.490866510539</v>
          </cell>
          <cell r="P40">
            <v>94040.620689655174</v>
          </cell>
          <cell r="Q40" t="e">
            <v>#DIV/0!</v>
          </cell>
          <cell r="R40">
            <v>57680.422154382904</v>
          </cell>
          <cell r="S40">
            <v>58287</v>
          </cell>
          <cell r="T40">
            <v>60490.963392151702</v>
          </cell>
        </row>
        <row r="41">
          <cell r="C41">
            <v>42394.264323461124</v>
          </cell>
          <cell r="D41">
            <v>55355.133012571787</v>
          </cell>
          <cell r="E41">
            <v>47968.492173279941</v>
          </cell>
          <cell r="F41">
            <v>67354.225669251944</v>
          </cell>
          <cell r="G41">
            <v>65705.185118629786</v>
          </cell>
          <cell r="H41">
            <v>50587.99319213313</v>
          </cell>
          <cell r="I41">
            <v>74152.812579071033</v>
          </cell>
          <cell r="J41">
            <v>48091.887509697437</v>
          </cell>
          <cell r="K41">
            <v>44239.838031778578</v>
          </cell>
          <cell r="L41">
            <v>49184.490027566077</v>
          </cell>
          <cell r="M41">
            <v>54960.803362914528</v>
          </cell>
          <cell r="N41">
            <v>43072.475285171102</v>
          </cell>
          <cell r="O41">
            <v>53342.542334096113</v>
          </cell>
          <cell r="P41">
            <v>69021.504000000001</v>
          </cell>
          <cell r="Q41">
            <v>60215.625674865027</v>
          </cell>
          <cell r="R41">
            <v>50708.972012438913</v>
          </cell>
          <cell r="S41">
            <v>50662.873952454247</v>
          </cell>
          <cell r="T41">
            <v>47005.370862418371</v>
          </cell>
        </row>
        <row r="42">
          <cell r="C42">
            <v>50547.8822273962</v>
          </cell>
          <cell r="D42">
            <v>49338.740310077519</v>
          </cell>
          <cell r="E42">
            <v>55549.390106449595</v>
          </cell>
          <cell r="F42">
            <v>54723.048567870486</v>
          </cell>
          <cell r="G42">
            <v>69590.660499537466</v>
          </cell>
          <cell r="H42">
            <v>77404.761783439491</v>
          </cell>
          <cell r="I42">
            <v>68854.840089086865</v>
          </cell>
          <cell r="J42">
            <v>48366.402555910543</v>
          </cell>
          <cell r="K42">
            <v>40506.723404255317</v>
          </cell>
          <cell r="L42">
            <v>55890.023752969122</v>
          </cell>
          <cell r="M42">
            <v>55685.032258064515</v>
          </cell>
          <cell r="N42">
            <v>55311.028571428571</v>
          </cell>
          <cell r="O42">
            <v>54802.6875</v>
          </cell>
          <cell r="P42">
            <v>61908.666666666664</v>
          </cell>
          <cell r="Q42" t="e">
            <v>#DIV/0!</v>
          </cell>
          <cell r="R42">
            <v>57283.844228094575</v>
          </cell>
          <cell r="S42">
            <v>70820.009756097556</v>
          </cell>
          <cell r="T42">
            <v>55864.866180048659</v>
          </cell>
        </row>
        <row r="43">
          <cell r="C43">
            <v>32411.493476622523</v>
          </cell>
          <cell r="D43">
            <v>44737.522503072374</v>
          </cell>
          <cell r="E43">
            <v>36959.6532769556</v>
          </cell>
          <cell r="F43">
            <v>30683.954372623575</v>
          </cell>
          <cell r="G43">
            <v>41052.171786202431</v>
          </cell>
          <cell r="H43">
            <v>33155.08207818582</v>
          </cell>
          <cell r="I43">
            <v>41185.904309715123</v>
          </cell>
          <cell r="J43">
            <v>41345.339026473099</v>
          </cell>
          <cell r="K43">
            <v>31176.898544025884</v>
          </cell>
          <cell r="L43">
            <v>30992.696886446887</v>
          </cell>
          <cell r="M43">
            <v>42892.458795180726</v>
          </cell>
          <cell r="N43">
            <v>28708.156375593717</v>
          </cell>
          <cell r="O43">
            <v>43692.73317224715</v>
          </cell>
          <cell r="P43">
            <v>68200.460582895364</v>
          </cell>
          <cell r="Q43">
            <v>50074.333333333336</v>
          </cell>
          <cell r="R43">
            <v>40862.328411633112</v>
          </cell>
          <cell r="S43">
            <v>43793.359683794464</v>
          </cell>
          <cell r="T43">
            <v>42484.828738512952</v>
          </cell>
        </row>
        <row r="44">
          <cell r="C44">
            <v>30552.39646772229</v>
          </cell>
          <cell r="D44">
            <v>47221.8883528601</v>
          </cell>
          <cell r="E44">
            <v>40516.180165289254</v>
          </cell>
          <cell r="F44">
            <v>28830.146341463416</v>
          </cell>
          <cell r="G44">
            <v>44475.746550843127</v>
          </cell>
          <cell r="H44">
            <v>38512.3359375</v>
          </cell>
          <cell r="I44">
            <v>47312.410958904111</v>
          </cell>
          <cell r="J44">
            <v>38009.538461538461</v>
          </cell>
          <cell r="K44">
            <v>35608.852103120757</v>
          </cell>
          <cell r="L44">
            <v>35541.243325705567</v>
          </cell>
          <cell r="M44">
            <v>49428.145161290326</v>
          </cell>
          <cell r="N44">
            <v>35030.693877551021</v>
          </cell>
          <cell r="O44">
            <v>45844.011730205282</v>
          </cell>
          <cell r="P44">
            <v>60089.044585987263</v>
          </cell>
          <cell r="Q44">
            <v>65236.800000000003</v>
          </cell>
          <cell r="R44">
            <v>42535.361963190182</v>
          </cell>
          <cell r="S44">
            <v>51062.394849785407</v>
          </cell>
          <cell r="T44">
            <v>43855.225263157896</v>
          </cell>
        </row>
        <row r="45">
          <cell r="C45">
            <v>29978.123129862357</v>
          </cell>
          <cell r="D45">
            <v>40928.400873998544</v>
          </cell>
          <cell r="E45">
            <v>36074.465442151108</v>
          </cell>
          <cell r="F45">
            <v>43146.796238244511</v>
          </cell>
          <cell r="G45">
            <v>44336.851619234541</v>
          </cell>
          <cell r="H45">
            <v>34877.835872235875</v>
          </cell>
          <cell r="I45">
            <v>48726.741676234211</v>
          </cell>
          <cell r="J45">
            <v>43228.136272545089</v>
          </cell>
          <cell r="K45">
            <v>31292.517440701613</v>
          </cell>
          <cell r="L45">
            <v>37006.959345681986</v>
          </cell>
          <cell r="M45">
            <v>42612.393861892582</v>
          </cell>
          <cell r="N45">
            <v>30732.183180682765</v>
          </cell>
          <cell r="O45">
            <v>44640.459492140268</v>
          </cell>
          <cell r="P45">
            <v>62168.770325203252</v>
          </cell>
          <cell r="Q45">
            <v>51838.60546875</v>
          </cell>
          <cell r="R45">
            <v>47463.697548387099</v>
          </cell>
          <cell r="S45">
            <v>70805.883592017737</v>
          </cell>
          <cell r="T45">
            <v>46356.410274963819</v>
          </cell>
        </row>
        <row r="46">
          <cell r="C46">
            <v>33384.164864021746</v>
          </cell>
          <cell r="D46">
            <v>49236.484482738968</v>
          </cell>
          <cell r="E46">
            <v>43382.044332312129</v>
          </cell>
          <cell r="F46">
            <v>49031.910788565358</v>
          </cell>
          <cell r="G46">
            <v>56014.417454822971</v>
          </cell>
          <cell r="H46">
            <v>37149.008717533929</v>
          </cell>
          <cell r="I46">
            <v>64497.83769733573</v>
          </cell>
          <cell r="J46">
            <v>41321.052528227789</v>
          </cell>
          <cell r="K46">
            <v>33844.214344600165</v>
          </cell>
          <cell r="L46">
            <v>41700.211754839613</v>
          </cell>
          <cell r="M46">
            <v>44215.688558234993</v>
          </cell>
          <cell r="N46">
            <v>35976.231130598186</v>
          </cell>
          <cell r="O46">
            <v>44324.894717122515</v>
          </cell>
          <cell r="P46">
            <v>70108.972269938648</v>
          </cell>
          <cell r="Q46">
            <v>59808.954154727791</v>
          </cell>
          <cell r="R46">
            <v>50475.908167304391</v>
          </cell>
          <cell r="S46">
            <v>52363.043674020708</v>
          </cell>
          <cell r="T46">
            <v>50438.277235161535</v>
          </cell>
        </row>
        <row r="47">
          <cell r="C47">
            <v>33705.88762288975</v>
          </cell>
          <cell r="D47">
            <v>46355.040556199303</v>
          </cell>
          <cell r="E47">
            <v>47758.561656730468</v>
          </cell>
          <cell r="F47">
            <v>48219.334582942829</v>
          </cell>
          <cell r="G47">
            <v>47716.90841353617</v>
          </cell>
          <cell r="H47">
            <v>43914.020970873789</v>
          </cell>
          <cell r="I47">
            <v>55589.183922046286</v>
          </cell>
          <cell r="J47">
            <v>46629.468085106382</v>
          </cell>
          <cell r="K47">
            <v>31939.364327979714</v>
          </cell>
          <cell r="L47">
            <v>36905.925423728811</v>
          </cell>
          <cell r="M47">
            <v>51737.946332737032</v>
          </cell>
          <cell r="N47">
            <v>40619.00307692308</v>
          </cell>
          <cell r="O47">
            <v>51156.747169811322</v>
          </cell>
          <cell r="P47">
            <v>65204.057450628366</v>
          </cell>
          <cell r="Q47">
            <v>52456</v>
          </cell>
          <cell r="R47">
            <v>52502.360175695459</v>
          </cell>
          <cell r="S47">
            <v>53422.237424547282</v>
          </cell>
          <cell r="T47">
            <v>54604.680884063593</v>
          </cell>
        </row>
        <row r="48">
          <cell r="C48">
            <v>36355.769104161765</v>
          </cell>
          <cell r="D48">
            <v>50336.869947275925</v>
          </cell>
          <cell r="E48">
            <v>45150.135265700483</v>
          </cell>
          <cell r="F48">
            <v>42037.270588235297</v>
          </cell>
          <cell r="G48">
            <v>49326.356940509912</v>
          </cell>
          <cell r="H48">
            <v>48106.62081447964</v>
          </cell>
          <cell r="I48">
            <v>51655.145299145297</v>
          </cell>
          <cell r="J48">
            <v>43072.333333333336</v>
          </cell>
          <cell r="K48">
            <v>41106.666666666664</v>
          </cell>
          <cell r="L48">
            <v>46109.22428330523</v>
          </cell>
          <cell r="M48">
            <v>46040.338028169012</v>
          </cell>
          <cell r="N48">
            <v>37459.539267015709</v>
          </cell>
          <cell r="O48">
            <v>48562.23041474654</v>
          </cell>
          <cell r="P48">
            <v>72897.140186915887</v>
          </cell>
          <cell r="Q48" t="e">
            <v>#DIV/0!</v>
          </cell>
          <cell r="R48">
            <v>46926.010291595194</v>
          </cell>
          <cell r="S48">
            <v>51290.911640953716</v>
          </cell>
          <cell r="T48">
            <v>49047.176470588238</v>
          </cell>
        </row>
        <row r="49">
          <cell r="C49">
            <v>35727.502079887243</v>
          </cell>
          <cell r="D49">
            <v>48291.494090242428</v>
          </cell>
          <cell r="E49">
            <v>51051.894812680119</v>
          </cell>
          <cell r="F49">
            <v>39922.959451029317</v>
          </cell>
          <cell r="G49">
            <v>53960.37973754244</v>
          </cell>
          <cell r="H49">
            <v>40660.673452768729</v>
          </cell>
          <cell r="I49">
            <v>60809.887791311019</v>
          </cell>
          <cell r="J49">
            <v>50329.664670658683</v>
          </cell>
          <cell r="K49">
            <v>36845.451509312777</v>
          </cell>
          <cell r="L49">
            <v>42780.489488547224</v>
          </cell>
          <cell r="M49">
            <v>48060.84734364492</v>
          </cell>
          <cell r="N49">
            <v>35500.10484927916</v>
          </cell>
          <cell r="O49">
            <v>46897.910023677978</v>
          </cell>
          <cell r="P49">
            <v>54882.497237569063</v>
          </cell>
          <cell r="Q49">
            <v>41313.019108280256</v>
          </cell>
          <cell r="R49">
            <v>52977.069411454213</v>
          </cell>
          <cell r="S49">
            <v>55102.71657010429</v>
          </cell>
          <cell r="T49">
            <v>57116.893854748603</v>
          </cell>
        </row>
        <row r="50">
          <cell r="C50">
            <v>46556.599236677372</v>
          </cell>
          <cell r="D50">
            <v>45545.789394428313</v>
          </cell>
          <cell r="E50">
            <v>61499.985462837598</v>
          </cell>
          <cell r="F50">
            <v>63956.227696404792</v>
          </cell>
          <cell r="G50">
            <v>75739.687135873566</v>
          </cell>
          <cell r="H50">
            <v>53913.897063185999</v>
          </cell>
          <cell r="I50">
            <v>86944.246596231344</v>
          </cell>
          <cell r="J50">
            <v>59736.861205145564</v>
          </cell>
          <cell r="K50">
            <v>50727.659811781108</v>
          </cell>
          <cell r="L50">
            <v>45088.316683316683</v>
          </cell>
          <cell r="M50">
            <v>71002.661563696005</v>
          </cell>
          <cell r="N50">
            <v>59793.60113690194</v>
          </cell>
          <cell r="O50">
            <v>68522.875031557691</v>
          </cell>
          <cell r="P50">
            <v>89467.019474196684</v>
          </cell>
          <cell r="Q50">
            <v>65680.2</v>
          </cell>
          <cell r="R50">
            <v>64647.032621511855</v>
          </cell>
          <cell r="S50">
            <v>67329.268912905274</v>
          </cell>
          <cell r="T50">
            <v>63917.030852994554</v>
          </cell>
        </row>
        <row r="51">
          <cell r="C51">
            <v>33516.273149737885</v>
          </cell>
          <cell r="D51">
            <v>44395.734124113987</v>
          </cell>
          <cell r="E51">
            <v>36702.277650147684</v>
          </cell>
          <cell r="F51">
            <v>35504.16974169742</v>
          </cell>
          <cell r="G51">
            <v>42100.395086487842</v>
          </cell>
          <cell r="H51">
            <v>31156.143543373833</v>
          </cell>
          <cell r="I51">
            <v>40969.699421965321</v>
          </cell>
          <cell r="J51">
            <v>34534.081871345028</v>
          </cell>
          <cell r="K51">
            <v>24078.644295302012</v>
          </cell>
          <cell r="L51">
            <v>34119.076620825144</v>
          </cell>
          <cell r="M51">
            <v>34374.023166023166</v>
          </cell>
          <cell r="N51">
            <v>28859.584158415841</v>
          </cell>
          <cell r="O51">
            <v>35545.809806835066</v>
          </cell>
          <cell r="P51">
            <v>52439.333333333336</v>
          </cell>
          <cell r="Q51" t="e">
            <v>#DIV/0!</v>
          </cell>
          <cell r="R51">
            <v>33914.723330442328</v>
          </cell>
          <cell r="S51">
            <v>47298.24342599549</v>
          </cell>
          <cell r="T51">
            <v>38792.987326493661</v>
          </cell>
        </row>
        <row r="52">
          <cell r="C52">
            <v>39735.109204774133</v>
          </cell>
          <cell r="D52">
            <v>48197.809648253911</v>
          </cell>
          <cell r="E52">
            <v>51097.824957651042</v>
          </cell>
          <cell r="F52">
            <v>45534.585062240665</v>
          </cell>
          <cell r="G52">
            <v>59838.762219863915</v>
          </cell>
          <cell r="H52">
            <v>50522.343392909461</v>
          </cell>
          <cell r="I52">
            <v>58386.795207373274</v>
          </cell>
          <cell r="J52">
            <v>47229.4802259887</v>
          </cell>
          <cell r="K52">
            <v>43000.072281776418</v>
          </cell>
          <cell r="L52">
            <v>41255.107252298265</v>
          </cell>
          <cell r="M52">
            <v>54816.402565367542</v>
          </cell>
          <cell r="N52">
            <v>47593.4</v>
          </cell>
          <cell r="O52">
            <v>52066.215131240351</v>
          </cell>
          <cell r="P52">
            <v>72101.285968028416</v>
          </cell>
          <cell r="Q52" t="e">
            <v>#DIV/0!</v>
          </cell>
          <cell r="R52">
            <v>52790.580047885072</v>
          </cell>
          <cell r="S52">
            <v>59714.061443373932</v>
          </cell>
          <cell r="T52">
            <v>45149.546566863391</v>
          </cell>
        </row>
        <row r="53">
          <cell r="C53">
            <v>37586.674539442611</v>
          </cell>
          <cell r="D53">
            <v>40372.377544529263</v>
          </cell>
          <cell r="E53">
            <v>46916.630786601432</v>
          </cell>
          <cell r="F53">
            <v>33182.375</v>
          </cell>
          <cell r="G53">
            <v>52953.199017199018</v>
          </cell>
          <cell r="H53">
            <v>44808.498309995171</v>
          </cell>
          <cell r="I53">
            <v>58545.605263157893</v>
          </cell>
          <cell r="J53">
            <v>43857.0989010989</v>
          </cell>
          <cell r="K53">
            <v>41273.482176360223</v>
          </cell>
          <cell r="L53">
            <v>41454.597264437689</v>
          </cell>
          <cell r="M53">
            <v>50688.464088397792</v>
          </cell>
          <cell r="N53">
            <v>41718.925373134327</v>
          </cell>
          <cell r="O53">
            <v>47578.057803468211</v>
          </cell>
          <cell r="P53">
            <v>65070.879999999997</v>
          </cell>
          <cell r="Q53" t="e">
            <v>#DIV/0!</v>
          </cell>
          <cell r="R53">
            <v>51583.417505809448</v>
          </cell>
          <cell r="S53">
            <v>59114.966700302728</v>
          </cell>
          <cell r="T53">
            <v>49397.38636363636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ivot"/>
      <sheetName val="Table"/>
      <sheetName val="Population"/>
    </sheetNames>
    <sheetDataSet>
      <sheetData sheetId="0"/>
      <sheetData sheetId="1"/>
      <sheetData sheetId="2">
        <row r="2">
          <cell r="C2" t="str">
            <v>No Code (0)</v>
          </cell>
          <cell r="D2" t="str">
            <v>Some High School (1)</v>
          </cell>
          <cell r="E2" t="str">
            <v>High School Graduate (2)</v>
          </cell>
          <cell r="F2" t="str">
            <v>Some College (3)</v>
          </cell>
          <cell r="G2" t="str">
            <v>Bachelor's Degree (4)</v>
          </cell>
          <cell r="H2" t="str">
            <v>Graduate Degree (5)</v>
          </cell>
          <cell r="I2" t="str">
            <v xml:space="preserve">Total </v>
          </cell>
        </row>
        <row r="4">
          <cell r="A4" t="str">
            <v>AK</v>
          </cell>
          <cell r="C4">
            <v>51362.648518031099</v>
          </cell>
          <cell r="D4">
            <v>24777.4510941144</v>
          </cell>
          <cell r="E4">
            <v>37037.905595208802</v>
          </cell>
          <cell r="F4">
            <v>58564.453243552198</v>
          </cell>
          <cell r="G4">
            <v>70242.904103554596</v>
          </cell>
          <cell r="H4">
            <v>99035.607731641503</v>
          </cell>
          <cell r="I4">
            <v>51541.099389280564</v>
          </cell>
        </row>
        <row r="5">
          <cell r="A5" t="str">
            <v>AL</v>
          </cell>
          <cell r="C5">
            <v>40086.7155630052</v>
          </cell>
          <cell r="D5">
            <v>19275.078857290398</v>
          </cell>
          <cell r="E5">
            <v>27429.705803418201</v>
          </cell>
          <cell r="F5">
            <v>46683.653717435198</v>
          </cell>
          <cell r="G5">
            <v>63081.487719698503</v>
          </cell>
          <cell r="H5">
            <v>84672.975582429295</v>
          </cell>
          <cell r="I5">
            <v>40860.114431573675</v>
          </cell>
        </row>
        <row r="6">
          <cell r="A6" t="str">
            <v>AR</v>
          </cell>
          <cell r="C6">
            <v>37405.421663614601</v>
          </cell>
          <cell r="D6">
            <v>19077.095767127801</v>
          </cell>
          <cell r="E6">
            <v>26552.529809439799</v>
          </cell>
          <cell r="F6">
            <v>42839.910154723199</v>
          </cell>
          <cell r="G6">
            <v>58173.853081583598</v>
          </cell>
          <cell r="H6">
            <v>78607.5377957413</v>
          </cell>
          <cell r="I6">
            <v>38195.002724107224</v>
          </cell>
        </row>
        <row r="7">
          <cell r="A7" t="str">
            <v>AZ</v>
          </cell>
          <cell r="C7">
            <v>43646.789439403197</v>
          </cell>
          <cell r="D7">
            <v>21220.549658390999</v>
          </cell>
          <cell r="E7">
            <v>30132.135262941101</v>
          </cell>
          <cell r="F7">
            <v>49645.896090102899</v>
          </cell>
          <cell r="G7">
            <v>62856.643550241402</v>
          </cell>
          <cell r="H7">
            <v>89842.408767803601</v>
          </cell>
          <cell r="I7">
            <v>44011.38401077751</v>
          </cell>
        </row>
        <row r="8">
          <cell r="A8" t="str">
            <v>CA</v>
          </cell>
          <cell r="C8">
            <v>51727.357095352803</v>
          </cell>
          <cell r="D8">
            <v>23025.3338529844</v>
          </cell>
          <cell r="E8">
            <v>33674.991585898701</v>
          </cell>
          <cell r="F8">
            <v>60373.531611879102</v>
          </cell>
          <cell r="G8">
            <v>78113.635791720706</v>
          </cell>
          <cell r="H8">
            <v>105948.466122944</v>
          </cell>
          <cell r="I8">
            <v>52184.424822008557</v>
          </cell>
        </row>
        <row r="9">
          <cell r="A9" t="str">
            <v>CO</v>
          </cell>
          <cell r="C9">
            <v>47508.8323961059</v>
          </cell>
          <cell r="D9">
            <v>22427.737335363301</v>
          </cell>
          <cell r="E9">
            <v>32056.3854937172</v>
          </cell>
          <cell r="F9">
            <v>53361.005101802999</v>
          </cell>
          <cell r="G9">
            <v>69999.840711413897</v>
          </cell>
          <cell r="H9">
            <v>91349.985160411496</v>
          </cell>
          <cell r="I9">
            <v>47670.73167887934</v>
          </cell>
        </row>
        <row r="10">
          <cell r="A10" t="str">
            <v>CT</v>
          </cell>
          <cell r="C10">
            <v>52622.3361784847</v>
          </cell>
          <cell r="D10">
            <v>23412.727129969</v>
          </cell>
          <cell r="E10">
            <v>35032.970438274198</v>
          </cell>
          <cell r="F10">
            <v>59593.620354343002</v>
          </cell>
          <cell r="G10">
            <v>75990.326731272493</v>
          </cell>
          <cell r="H10">
            <v>98962.866812909502</v>
          </cell>
          <cell r="I10">
            <v>52551.615735178326</v>
          </cell>
        </row>
        <row r="11">
          <cell r="A11" t="str">
            <v>DC</v>
          </cell>
          <cell r="C11">
            <v>66405.7303726604</v>
          </cell>
          <cell r="D11">
            <v>26253.498175225101</v>
          </cell>
          <cell r="E11">
            <v>36411.1092039266</v>
          </cell>
          <cell r="F11">
            <v>63345.233613189797</v>
          </cell>
          <cell r="G11">
            <v>79582.026996587505</v>
          </cell>
          <cell r="H11">
            <v>99198.1649832291</v>
          </cell>
          <cell r="I11">
            <v>62764.856361915095</v>
          </cell>
        </row>
        <row r="12">
          <cell r="A12" t="str">
            <v>DE</v>
          </cell>
          <cell r="C12">
            <v>47804.067261685297</v>
          </cell>
          <cell r="D12">
            <v>21206.250920754599</v>
          </cell>
          <cell r="E12">
            <v>31152.8859811234</v>
          </cell>
          <cell r="F12">
            <v>54672.489312706697</v>
          </cell>
          <cell r="G12">
            <v>71559.517539457302</v>
          </cell>
          <cell r="H12">
            <v>101361.67250251101</v>
          </cell>
          <cell r="I12">
            <v>48012.864141813217</v>
          </cell>
        </row>
        <row r="13">
          <cell r="A13" t="str">
            <v>FL</v>
          </cell>
          <cell r="C13">
            <v>41637.8199565123</v>
          </cell>
          <cell r="D13">
            <v>20821.387455718501</v>
          </cell>
          <cell r="E13">
            <v>28795.105418594201</v>
          </cell>
          <cell r="F13">
            <v>47934.573736139297</v>
          </cell>
          <cell r="G13">
            <v>64096.649507062699</v>
          </cell>
          <cell r="H13">
            <v>88876.146335270605</v>
          </cell>
          <cell r="I13">
            <v>42412.103503129278</v>
          </cell>
        </row>
        <row r="14">
          <cell r="A14" t="str">
            <v>GA</v>
          </cell>
          <cell r="C14">
            <v>43124.880152981699</v>
          </cell>
          <cell r="D14">
            <v>20012.4332941711</v>
          </cell>
          <cell r="E14">
            <v>28867.381437039199</v>
          </cell>
          <cell r="F14">
            <v>48132.523715711301</v>
          </cell>
          <cell r="G14">
            <v>66874.352947758904</v>
          </cell>
          <cell r="H14">
            <v>87978.156406208902</v>
          </cell>
          <cell r="I14">
            <v>43554.930174794783</v>
          </cell>
        </row>
        <row r="15">
          <cell r="A15" t="str">
            <v>HI</v>
          </cell>
          <cell r="C15">
            <v>45304.198941003902</v>
          </cell>
          <cell r="D15">
            <v>23771.621082182399</v>
          </cell>
          <cell r="E15">
            <v>34136.733782572199</v>
          </cell>
          <cell r="F15">
            <v>54131.097460776902</v>
          </cell>
          <cell r="G15">
            <v>61463.286316465899</v>
          </cell>
          <cell r="H15">
            <v>90683.980787530701</v>
          </cell>
          <cell r="I15">
            <v>46034.222401273262</v>
          </cell>
        </row>
        <row r="16">
          <cell r="A16" t="str">
            <v>IA</v>
          </cell>
          <cell r="C16">
            <v>39902.821265963001</v>
          </cell>
          <cell r="D16">
            <v>20178.2288653795</v>
          </cell>
          <cell r="E16">
            <v>29657.5992065313</v>
          </cell>
          <cell r="F16">
            <v>45147.310632663401</v>
          </cell>
          <cell r="G16">
            <v>59107.944780441503</v>
          </cell>
          <cell r="H16">
            <v>81334.999003800694</v>
          </cell>
          <cell r="I16">
            <v>40581.826344343739</v>
          </cell>
        </row>
        <row r="17">
          <cell r="A17" t="str">
            <v>ID</v>
          </cell>
          <cell r="C17">
            <v>38481.039765424597</v>
          </cell>
          <cell r="D17">
            <v>20278.636860861501</v>
          </cell>
          <cell r="E17">
            <v>28131.431704537099</v>
          </cell>
          <cell r="F17">
            <v>43949.933549584799</v>
          </cell>
          <cell r="G17">
            <v>57854.6714439641</v>
          </cell>
          <cell r="H17">
            <v>79988.906393659199</v>
          </cell>
          <cell r="I17">
            <v>39238.72457688245</v>
          </cell>
        </row>
        <row r="18">
          <cell r="A18" t="str">
            <v>IL</v>
          </cell>
          <cell r="C18">
            <v>46858.120754293297</v>
          </cell>
          <cell r="D18">
            <v>21820.1625250871</v>
          </cell>
          <cell r="E18">
            <v>32283.358788450299</v>
          </cell>
          <cell r="F18">
            <v>52542.083562543899</v>
          </cell>
          <cell r="G18">
            <v>69075.883064698704</v>
          </cell>
          <cell r="H18">
            <v>86762.273383318403</v>
          </cell>
          <cell r="I18">
            <v>46987.613628446423</v>
          </cell>
        </row>
        <row r="19">
          <cell r="A19" t="str">
            <v>IN</v>
          </cell>
          <cell r="C19">
            <v>40842.775618355903</v>
          </cell>
          <cell r="D19">
            <v>20143.658095087801</v>
          </cell>
          <cell r="E19">
            <v>29632.414181108001</v>
          </cell>
          <cell r="F19">
            <v>47226.751395553998</v>
          </cell>
          <cell r="G19">
            <v>61065.027356064398</v>
          </cell>
          <cell r="H19">
            <v>82078.502266119001</v>
          </cell>
          <cell r="I19">
            <v>41543.656517751137</v>
          </cell>
        </row>
        <row r="20">
          <cell r="A20" t="str">
            <v>KS</v>
          </cell>
          <cell r="C20">
            <v>41081.014809057502</v>
          </cell>
          <cell r="D20">
            <v>20005.755679296901</v>
          </cell>
          <cell r="E20">
            <v>28974.829745266801</v>
          </cell>
          <cell r="F20">
            <v>46511.530185424599</v>
          </cell>
          <cell r="G20">
            <v>63455.5447272452</v>
          </cell>
          <cell r="H20">
            <v>81211.539376797402</v>
          </cell>
          <cell r="I20">
            <v>41676.943602520631</v>
          </cell>
        </row>
        <row r="21">
          <cell r="A21" t="str">
            <v>KY</v>
          </cell>
          <cell r="C21">
            <v>39343.658653965002</v>
          </cell>
          <cell r="D21">
            <v>19539.918357674102</v>
          </cell>
          <cell r="E21">
            <v>28331.493084906</v>
          </cell>
          <cell r="F21">
            <v>44225.401416750203</v>
          </cell>
          <cell r="G21">
            <v>58554.075443045302</v>
          </cell>
          <cell r="H21">
            <v>79366.536039097395</v>
          </cell>
          <cell r="I21">
            <v>39871.824530396203</v>
          </cell>
        </row>
        <row r="22">
          <cell r="A22" t="str">
            <v>LA</v>
          </cell>
          <cell r="C22">
            <v>39734.323259374498</v>
          </cell>
          <cell r="D22">
            <v>19656.212130487402</v>
          </cell>
          <cell r="E22">
            <v>28345.909822305199</v>
          </cell>
          <cell r="F22">
            <v>45675.031780169898</v>
          </cell>
          <cell r="G22">
            <v>59232.198762659202</v>
          </cell>
          <cell r="H22">
            <v>84053.506419857804</v>
          </cell>
          <cell r="I22">
            <v>40413.819301948708</v>
          </cell>
        </row>
        <row r="23">
          <cell r="A23" t="str">
            <v>MA</v>
          </cell>
          <cell r="C23">
            <v>53710.834542281598</v>
          </cell>
          <cell r="D23">
            <v>24148.3992433452</v>
          </cell>
          <cell r="E23">
            <v>35127.287540876598</v>
          </cell>
          <cell r="F23">
            <v>59061.547743619398</v>
          </cell>
          <cell r="G23">
            <v>77379.723190793899</v>
          </cell>
          <cell r="H23">
            <v>98687.801800984103</v>
          </cell>
          <cell r="I23">
            <v>53376.852254399229</v>
          </cell>
        </row>
        <row r="24">
          <cell r="A24" t="str">
            <v>MD</v>
          </cell>
          <cell r="C24">
            <v>50611.244095222697</v>
          </cell>
          <cell r="D24">
            <v>21867.425116877399</v>
          </cell>
          <cell r="E24">
            <v>32432.4498526034</v>
          </cell>
          <cell r="F24">
            <v>55909.371073892202</v>
          </cell>
          <cell r="G24">
            <v>75110.942911732898</v>
          </cell>
          <cell r="H24">
            <v>93719.779901962596</v>
          </cell>
          <cell r="I24">
            <v>50339.794430691807</v>
          </cell>
        </row>
        <row r="25">
          <cell r="A25" t="str">
            <v>ME</v>
          </cell>
          <cell r="C25">
            <v>40775.767902914296</v>
          </cell>
          <cell r="D25">
            <v>20848.389729777598</v>
          </cell>
          <cell r="E25">
            <v>29881.046641806399</v>
          </cell>
          <cell r="F25">
            <v>45987.470848118202</v>
          </cell>
          <cell r="G25">
            <v>58610.585233343903</v>
          </cell>
          <cell r="H25">
            <v>83790.069318318303</v>
          </cell>
          <cell r="I25">
            <v>41298.758809761748</v>
          </cell>
        </row>
        <row r="26">
          <cell r="A26" t="str">
            <v>MI</v>
          </cell>
          <cell r="C26">
            <v>43832.9706242826</v>
          </cell>
          <cell r="D26">
            <v>20961.417913605801</v>
          </cell>
          <cell r="E26">
            <v>30735.2504275631</v>
          </cell>
          <cell r="F26">
            <v>49239.767014465899</v>
          </cell>
          <cell r="G26">
            <v>64605.198222724001</v>
          </cell>
          <cell r="H26">
            <v>87078.962926564302</v>
          </cell>
          <cell r="I26">
            <v>44208.416819453108</v>
          </cell>
        </row>
        <row r="27">
          <cell r="A27" t="str">
            <v>MN</v>
          </cell>
          <cell r="C27">
            <v>46175.294531328102</v>
          </cell>
          <cell r="D27">
            <v>21112.453535547898</v>
          </cell>
          <cell r="E27">
            <v>31902.095359887498</v>
          </cell>
          <cell r="F27">
            <v>51778.116651032899</v>
          </cell>
          <cell r="G27">
            <v>68181.862039530402</v>
          </cell>
          <cell r="H27">
            <v>92415.155753461193</v>
          </cell>
          <cell r="I27">
            <v>46493.429274656832</v>
          </cell>
        </row>
        <row r="28">
          <cell r="A28" t="str">
            <v>MO</v>
          </cell>
          <cell r="C28">
            <v>41145.468438621603</v>
          </cell>
          <cell r="D28">
            <v>20398.330955532001</v>
          </cell>
          <cell r="E28">
            <v>29854.264138500901</v>
          </cell>
          <cell r="F28">
            <v>45952.459724251501</v>
          </cell>
          <cell r="G28">
            <v>61924.944877608301</v>
          </cell>
          <cell r="H28">
            <v>80616.970815948705</v>
          </cell>
          <cell r="I28">
            <v>41678.67932804102</v>
          </cell>
        </row>
        <row r="29">
          <cell r="A29" t="str">
            <v>MS</v>
          </cell>
          <cell r="C29">
            <v>35913.846061045901</v>
          </cell>
          <cell r="D29">
            <v>19180.258871980601</v>
          </cell>
          <cell r="E29">
            <v>26563.559690585898</v>
          </cell>
          <cell r="F29">
            <v>43218.396342139</v>
          </cell>
          <cell r="G29">
            <v>55264.836411303302</v>
          </cell>
          <cell r="H29">
            <v>78034.935829975497</v>
          </cell>
          <cell r="I29">
            <v>37003.480399428816</v>
          </cell>
        </row>
        <row r="30">
          <cell r="A30" t="str">
            <v>MT</v>
          </cell>
          <cell r="C30">
            <v>38510.941941731202</v>
          </cell>
          <cell r="D30">
            <v>21264.764077399501</v>
          </cell>
          <cell r="E30">
            <v>29331.633798637999</v>
          </cell>
          <cell r="F30">
            <v>45200.160335984197</v>
          </cell>
          <cell r="G30">
            <v>55934.372565026599</v>
          </cell>
          <cell r="H30">
            <v>75796.500707024999</v>
          </cell>
          <cell r="I30">
            <v>39334.780886527973</v>
          </cell>
        </row>
        <row r="31">
          <cell r="A31" t="str">
            <v>NC</v>
          </cell>
          <cell r="C31">
            <v>42093.406041349503</v>
          </cell>
          <cell r="D31">
            <v>19946.2103769067</v>
          </cell>
          <cell r="E31">
            <v>28620.4659394023</v>
          </cell>
          <cell r="F31">
            <v>48327.978767532499</v>
          </cell>
          <cell r="G31">
            <v>65179.065790362503</v>
          </cell>
          <cell r="H31">
            <v>87563.491332661797</v>
          </cell>
          <cell r="I31">
            <v>42711.706476070802</v>
          </cell>
        </row>
        <row r="32">
          <cell r="A32" t="str">
            <v>ND</v>
          </cell>
          <cell r="C32">
            <v>40966.325272063601</v>
          </cell>
          <cell r="D32">
            <v>21101.532603723099</v>
          </cell>
          <cell r="E32">
            <v>30453.068084466799</v>
          </cell>
          <cell r="F32">
            <v>46216.525912547702</v>
          </cell>
          <cell r="G32">
            <v>56229.674471166698</v>
          </cell>
          <cell r="H32">
            <v>78110.326505193603</v>
          </cell>
          <cell r="I32">
            <v>41235.181032267428</v>
          </cell>
        </row>
        <row r="33">
          <cell r="A33" t="str">
            <v>NE</v>
          </cell>
          <cell r="C33">
            <v>40089.455538956798</v>
          </cell>
          <cell r="D33">
            <v>19947.544189210599</v>
          </cell>
          <cell r="E33">
            <v>28782.015180201699</v>
          </cell>
          <cell r="F33">
            <v>46807.015453786596</v>
          </cell>
          <cell r="G33">
            <v>61533.478282762</v>
          </cell>
          <cell r="H33">
            <v>80859.206275485194</v>
          </cell>
          <cell r="I33">
            <v>40871.166774076199</v>
          </cell>
        </row>
        <row r="34">
          <cell r="A34" t="str">
            <v>NH</v>
          </cell>
          <cell r="C34">
            <v>45300.849188377702</v>
          </cell>
          <cell r="D34">
            <v>21692.679023258101</v>
          </cell>
          <cell r="E34">
            <v>31668.3674709687</v>
          </cell>
          <cell r="F34">
            <v>51333.409560147396</v>
          </cell>
          <cell r="G34">
            <v>67858.954987753401</v>
          </cell>
          <cell r="H34">
            <v>90475.883363686502</v>
          </cell>
          <cell r="I34">
            <v>45784.190811495486</v>
          </cell>
        </row>
        <row r="35">
          <cell r="A35" t="str">
            <v>NJ</v>
          </cell>
          <cell r="C35">
            <v>51564.729886220397</v>
          </cell>
          <cell r="D35">
            <v>22095.2092168659</v>
          </cell>
          <cell r="E35">
            <v>34106.5001933905</v>
          </cell>
          <cell r="F35">
            <v>60852.444688527998</v>
          </cell>
          <cell r="G35">
            <v>78005.843384694905</v>
          </cell>
          <cell r="H35">
            <v>100132.99248027299</v>
          </cell>
          <cell r="I35">
            <v>51990.176265151502</v>
          </cell>
        </row>
        <row r="36">
          <cell r="A36" t="str">
            <v>NM</v>
          </cell>
          <cell r="C36">
            <v>41301.239252911299</v>
          </cell>
          <cell r="D36">
            <v>20698.436863339699</v>
          </cell>
          <cell r="E36">
            <v>28490.003517036901</v>
          </cell>
          <cell r="F36">
            <v>47150.666043009202</v>
          </cell>
          <cell r="G36">
            <v>61914.808446768999</v>
          </cell>
          <cell r="H36">
            <v>84775.173395307196</v>
          </cell>
          <cell r="I36">
            <v>41804.69332106709</v>
          </cell>
        </row>
        <row r="37">
          <cell r="A37" t="str">
            <v>NV</v>
          </cell>
          <cell r="C37">
            <v>43593.515034051699</v>
          </cell>
          <cell r="D37">
            <v>23160.160376862801</v>
          </cell>
          <cell r="E37">
            <v>32929.939714913402</v>
          </cell>
          <cell r="F37">
            <v>54083.815676540798</v>
          </cell>
          <cell r="G37">
            <v>64080.105492766197</v>
          </cell>
          <cell r="H37">
            <v>95661.050473786803</v>
          </cell>
          <cell r="I37">
            <v>44906.04867775234</v>
          </cell>
        </row>
        <row r="38">
          <cell r="A38" t="str">
            <v>NY</v>
          </cell>
          <cell r="C38">
            <v>53157.542888878299</v>
          </cell>
          <cell r="D38">
            <v>22335.330909619101</v>
          </cell>
          <cell r="E38">
            <v>34525.397717809697</v>
          </cell>
          <cell r="F38">
            <v>59770.181448973402</v>
          </cell>
          <cell r="G38">
            <v>81155.859583681595</v>
          </cell>
          <cell r="H38">
            <v>99812.0430971936</v>
          </cell>
          <cell r="I38">
            <v>53175.603678458283</v>
          </cell>
        </row>
        <row r="39">
          <cell r="A39" t="str">
            <v>OH</v>
          </cell>
          <cell r="C39">
            <v>42894.730784659499</v>
          </cell>
          <cell r="D39">
            <v>20839.240388727801</v>
          </cell>
          <cell r="E39">
            <v>30224.841074940101</v>
          </cell>
          <cell r="F39">
            <v>48137.213854804999</v>
          </cell>
          <cell r="G39">
            <v>64460.946468083697</v>
          </cell>
          <cell r="H39">
            <v>84985.496377526506</v>
          </cell>
          <cell r="I39">
            <v>43370.393491639152</v>
          </cell>
        </row>
        <row r="40">
          <cell r="A40" t="str">
            <v>OK</v>
          </cell>
          <cell r="C40">
            <v>39117.832025671203</v>
          </cell>
          <cell r="D40">
            <v>19618.553407847699</v>
          </cell>
          <cell r="E40">
            <v>27941.0853688241</v>
          </cell>
          <cell r="F40">
            <v>43702.368713921001</v>
          </cell>
          <cell r="G40">
            <v>56945.135069318501</v>
          </cell>
          <cell r="H40">
            <v>76516.924080948593</v>
          </cell>
          <cell r="I40">
            <v>39448.972488029824</v>
          </cell>
        </row>
        <row r="41">
          <cell r="A41" t="str">
            <v>OR</v>
          </cell>
          <cell r="C41">
            <v>45369.547132681299</v>
          </cell>
          <cell r="D41">
            <v>23650.820714706198</v>
          </cell>
          <cell r="E41">
            <v>32011.6027512853</v>
          </cell>
          <cell r="F41">
            <v>52492.596847532397</v>
          </cell>
          <cell r="G41">
            <v>65717.523561465001</v>
          </cell>
          <cell r="H41">
            <v>92857.743474032395</v>
          </cell>
          <cell r="I41">
            <v>45982.240006398715</v>
          </cell>
        </row>
        <row r="42">
          <cell r="A42" t="str">
            <v>PA</v>
          </cell>
          <cell r="C42">
            <v>44991.918134879401</v>
          </cell>
          <cell r="D42">
            <v>21438.323959627101</v>
          </cell>
          <cell r="E42">
            <v>31692.280714944602</v>
          </cell>
          <cell r="F42">
            <v>51348.801209901801</v>
          </cell>
          <cell r="G42">
            <v>69524.911961256294</v>
          </cell>
          <cell r="H42">
            <v>89675.643295783506</v>
          </cell>
          <cell r="I42">
            <v>45666.930444577578</v>
          </cell>
        </row>
        <row r="43">
          <cell r="A43" t="str">
            <v>RI</v>
          </cell>
          <cell r="C43">
            <v>48562.1165935217</v>
          </cell>
          <cell r="D43">
            <v>21373.952839682999</v>
          </cell>
          <cell r="E43">
            <v>32809.921515895199</v>
          </cell>
          <cell r="F43">
            <v>56403.118942182002</v>
          </cell>
          <cell r="G43">
            <v>73633.513986408696</v>
          </cell>
          <cell r="H43">
            <v>93590.415521560193</v>
          </cell>
          <cell r="I43">
            <v>48930.833512595505</v>
          </cell>
        </row>
        <row r="44">
          <cell r="A44" t="str">
            <v>SC</v>
          </cell>
          <cell r="C44">
            <v>39247.029414604098</v>
          </cell>
          <cell r="D44">
            <v>19525.699017484101</v>
          </cell>
          <cell r="E44">
            <v>28357.384676960599</v>
          </cell>
          <cell r="F44">
            <v>45384.6077961595</v>
          </cell>
          <cell r="G44">
            <v>58992.530433624801</v>
          </cell>
          <cell r="H44">
            <v>81173.756441366393</v>
          </cell>
          <cell r="I44">
            <v>39989.280912548973</v>
          </cell>
        </row>
        <row r="45">
          <cell r="A45" t="str">
            <v>SD</v>
          </cell>
          <cell r="C45">
            <v>36882.658220240301</v>
          </cell>
          <cell r="D45">
            <v>19505.951775116398</v>
          </cell>
          <cell r="E45">
            <v>27387.165959426398</v>
          </cell>
          <cell r="F45">
            <v>44195.458806384398</v>
          </cell>
          <cell r="G45">
            <v>56757.265452769097</v>
          </cell>
          <cell r="H45">
            <v>79823.035206315995</v>
          </cell>
          <cell r="I45">
            <v>37990.84926942319</v>
          </cell>
        </row>
        <row r="46">
          <cell r="A46" t="str">
            <v>TN</v>
          </cell>
          <cell r="C46">
            <v>39589.857526710803</v>
          </cell>
          <cell r="D46">
            <v>19688.4329634434</v>
          </cell>
          <cell r="E46">
            <v>28422.7623152628</v>
          </cell>
          <cell r="F46">
            <v>44905.0375067559</v>
          </cell>
          <cell r="G46">
            <v>60639.588489205402</v>
          </cell>
          <cell r="H46">
            <v>80324.647007167194</v>
          </cell>
          <cell r="I46">
            <v>40279.798869412036</v>
          </cell>
        </row>
        <row r="47">
          <cell r="A47" t="str">
            <v>TX</v>
          </cell>
          <cell r="C47">
            <v>43735.657392277397</v>
          </cell>
          <cell r="D47">
            <v>20052.733497368499</v>
          </cell>
          <cell r="E47">
            <v>28634.661993107598</v>
          </cell>
          <cell r="F47">
            <v>49958.668728666897</v>
          </cell>
          <cell r="G47">
            <v>68674.294443120496</v>
          </cell>
          <cell r="H47">
            <v>91409.8763651388</v>
          </cell>
          <cell r="I47">
            <v>44291.631592121084</v>
          </cell>
        </row>
        <row r="48">
          <cell r="A48" t="str">
            <v>UT</v>
          </cell>
          <cell r="C48">
            <v>41861.013051211601</v>
          </cell>
          <cell r="D48">
            <v>20968.871013976001</v>
          </cell>
          <cell r="E48">
            <v>29396.638888505498</v>
          </cell>
          <cell r="F48">
            <v>47034.127047554102</v>
          </cell>
          <cell r="G48">
            <v>62272.951509602397</v>
          </cell>
          <cell r="H48">
            <v>83511.310073861299</v>
          </cell>
          <cell r="I48">
            <v>42295.422099892603</v>
          </cell>
        </row>
        <row r="49">
          <cell r="A49" t="str">
            <v>VA</v>
          </cell>
          <cell r="C49">
            <v>48205.726570225699</v>
          </cell>
          <cell r="D49">
            <v>21368.826282839302</v>
          </cell>
          <cell r="E49">
            <v>30303.7988953534</v>
          </cell>
          <cell r="F49">
            <v>52243.594779258601</v>
          </cell>
          <cell r="G49">
            <v>74143.688102809101</v>
          </cell>
          <cell r="H49">
            <v>91345.539997761894</v>
          </cell>
          <cell r="I49">
            <v>48040.838011538232</v>
          </cell>
        </row>
        <row r="50">
          <cell r="A50" t="str">
            <v>VT</v>
          </cell>
          <cell r="C50">
            <v>43466.711781411999</v>
          </cell>
          <cell r="D50">
            <v>23637.2827800204</v>
          </cell>
          <cell r="E50">
            <v>30946.375692537102</v>
          </cell>
          <cell r="F50">
            <v>48707.258560955001</v>
          </cell>
          <cell r="G50">
            <v>62530.906551205699</v>
          </cell>
          <cell r="H50">
            <v>82766.244528803101</v>
          </cell>
          <cell r="I50">
            <v>43701.020332372696</v>
          </cell>
        </row>
        <row r="51">
          <cell r="A51" t="str">
            <v>WA</v>
          </cell>
          <cell r="C51">
            <v>50296.219931838597</v>
          </cell>
          <cell r="D51">
            <v>25506.0104179515</v>
          </cell>
          <cell r="E51">
            <v>34656.068308061003</v>
          </cell>
          <cell r="F51">
            <v>56972.148769398496</v>
          </cell>
          <cell r="G51">
            <v>72115.063700089595</v>
          </cell>
          <cell r="H51">
            <v>94066.552388122596</v>
          </cell>
          <cell r="I51">
            <v>50478.825603387944</v>
          </cell>
        </row>
        <row r="52">
          <cell r="A52" t="str">
            <v>WI</v>
          </cell>
          <cell r="C52">
            <v>42382.940842627802</v>
          </cell>
          <cell r="D52">
            <v>20747.510619709101</v>
          </cell>
          <cell r="E52">
            <v>30777.2696686501</v>
          </cell>
          <cell r="F52">
            <v>48843.105600012503</v>
          </cell>
          <cell r="G52">
            <v>62853.807746662402</v>
          </cell>
          <cell r="H52">
            <v>85071.947822115093</v>
          </cell>
          <cell r="I52">
            <v>42988.3614191331</v>
          </cell>
        </row>
        <row r="53">
          <cell r="A53" t="str">
            <v>WV</v>
          </cell>
          <cell r="C53">
            <v>37217.5731679862</v>
          </cell>
          <cell r="D53">
            <v>19463.891371780701</v>
          </cell>
          <cell r="E53">
            <v>27335.2407847102</v>
          </cell>
          <cell r="F53">
            <v>42544.299698741997</v>
          </cell>
          <cell r="G53">
            <v>55533.489449554203</v>
          </cell>
          <cell r="H53">
            <v>75111.907572237906</v>
          </cell>
          <cell r="I53">
            <v>37888.900529978266</v>
          </cell>
        </row>
        <row r="54">
          <cell r="A54" t="str">
            <v>WY</v>
          </cell>
          <cell r="C54">
            <v>43166.963789981703</v>
          </cell>
          <cell r="D54">
            <v>21385.1649644547</v>
          </cell>
          <cell r="E54">
            <v>31859.264654374801</v>
          </cell>
          <cell r="F54">
            <v>48417.197958199999</v>
          </cell>
          <cell r="G54">
            <v>60453.797541198001</v>
          </cell>
          <cell r="H54">
            <v>83414.754492587599</v>
          </cell>
          <cell r="I54">
            <v>43433.895207003523</v>
          </cell>
        </row>
        <row r="55">
          <cell r="A55" t="str">
            <v>US</v>
          </cell>
          <cell r="C55">
            <v>44129.947274588791</v>
          </cell>
          <cell r="D55">
            <v>21297.340242697806</v>
          </cell>
          <cell r="E55">
            <v>30662.499011612046</v>
          </cell>
          <cell r="F55">
            <v>50117.598178644665</v>
          </cell>
          <cell r="G55">
            <v>65288.240997770139</v>
          </cell>
          <cell r="H55">
            <v>87518.658722172971</v>
          </cell>
          <cell r="I55">
            <v>44525.354919991696</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A2" sqref="A2: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x14ac:dyDescent="0.25">
      <c r="A1" s="27" t="s">
        <v>137</v>
      </c>
      <c r="B1" s="28"/>
      <c r="C1" s="28"/>
      <c r="D1" s="28"/>
      <c r="E1" s="28"/>
      <c r="F1" s="28"/>
      <c r="G1" s="28"/>
      <c r="I1" t="s">
        <v>175</v>
      </c>
    </row>
    <row r="2" spans="1:9" ht="32.1" customHeight="1" x14ac:dyDescent="0.25">
      <c r="A2" s="15" t="s">
        <v>0</v>
      </c>
      <c r="B2" s="15" t="s">
        <v>1</v>
      </c>
      <c r="C2" s="16" t="s">
        <v>130</v>
      </c>
      <c r="D2" s="15" t="s">
        <v>119</v>
      </c>
      <c r="E2" s="16" t="s">
        <v>131</v>
      </c>
      <c r="F2" s="15" t="s">
        <v>133</v>
      </c>
      <c r="G2" s="15" t="s">
        <v>125</v>
      </c>
    </row>
    <row r="3" spans="1:9" x14ac:dyDescent="0.25">
      <c r="A3" s="4" t="s">
        <v>90</v>
      </c>
      <c r="B3" s="4" t="s">
        <v>91</v>
      </c>
      <c r="C3" s="7">
        <v>64150.22508194347</v>
      </c>
      <c r="D3" s="10">
        <v>1</v>
      </c>
      <c r="E3" s="7">
        <f>INDEX('Payroll per Employee'!$C$3:$T$54,MATCH($B3,'Payroll per Employee'!$B$3:$B$54,0),MATCH('K-12'!$I$1,'Payroll per Employee'!$C$2:$T$2,0))</f>
        <v>39247.356305238187</v>
      </c>
      <c r="F3" s="10">
        <f>$E$3*D3</f>
        <v>39247.356305238187</v>
      </c>
      <c r="G3" s="13">
        <f>E3-F3</f>
        <v>0</v>
      </c>
    </row>
    <row r="4" spans="1:9" x14ac:dyDescent="0.25">
      <c r="A4" s="5" t="s">
        <v>2</v>
      </c>
      <c r="B4" s="5" t="s">
        <v>3</v>
      </c>
      <c r="C4" s="8">
        <v>63081.487719698503</v>
      </c>
      <c r="D4" s="11">
        <v>0.98334008398443196</v>
      </c>
      <c r="E4" s="8">
        <f>INDEX('Payroll per Employee'!$C$3:$T$54,MATCH($B4,'Payroll per Employee'!$B$3:$B$54,0),MATCH('K-12'!$I$1,'Payroll per Employee'!$C$2:$T$2,0))</f>
        <v>31204.118912831444</v>
      </c>
      <c r="F4" s="11">
        <f>$E$3*D4</f>
        <v>38593.498645359847</v>
      </c>
      <c r="G4" s="14">
        <f>E4-F4</f>
        <v>-7389.3797325284031</v>
      </c>
    </row>
    <row r="5" spans="1:9" x14ac:dyDescent="0.25">
      <c r="A5" s="5" t="s">
        <v>4</v>
      </c>
      <c r="B5" s="5" t="s">
        <v>5</v>
      </c>
      <c r="C5" s="8">
        <v>70242.904103554596</v>
      </c>
      <c r="D5" s="11">
        <v>1.0949751776214118</v>
      </c>
      <c r="E5" s="8">
        <f>INDEX('Payroll per Employee'!$C$3:$T$54,MATCH($B5,'Payroll per Employee'!$B$3:$B$54,0),MATCH('K-12'!$I$1,'Payroll per Employee'!$C$2:$T$2,0))</f>
        <v>44070.32218874526</v>
      </c>
      <c r="F5" s="11">
        <f t="shared" ref="F5:F54" si="0">$E$3*D5</f>
        <v>42974.880941499025</v>
      </c>
      <c r="G5" s="14">
        <f t="shared" ref="G5:G54" si="1">E5-F5</f>
        <v>1095.4412472462354</v>
      </c>
    </row>
    <row r="6" spans="1:9" x14ac:dyDescent="0.25">
      <c r="A6" s="5" t="s">
        <v>6</v>
      </c>
      <c r="B6" s="5" t="s">
        <v>7</v>
      </c>
      <c r="C6" s="8">
        <v>62856.643550241402</v>
      </c>
      <c r="D6" s="11">
        <v>0.97983512092046932</v>
      </c>
      <c r="E6" s="8">
        <f>INDEX('Payroll per Employee'!$C$3:$T$54,MATCH($B6,'Payroll per Employee'!$B$3:$B$54,0),MATCH('K-12'!$I$1,'Payroll per Employee'!$C$2:$T$2,0))</f>
        <v>32702.080666313475</v>
      </c>
      <c r="F6" s="11">
        <f t="shared" si="0"/>
        <v>38455.938111151801</v>
      </c>
      <c r="G6" s="14">
        <f t="shared" si="1"/>
        <v>-5753.857444838326</v>
      </c>
    </row>
    <row r="7" spans="1:9" x14ac:dyDescent="0.25">
      <c r="A7" s="5" t="s">
        <v>8</v>
      </c>
      <c r="B7" s="5" t="s">
        <v>9</v>
      </c>
      <c r="C7" s="8">
        <v>58173.853081583598</v>
      </c>
      <c r="D7" s="11">
        <v>0.90683786389329357</v>
      </c>
      <c r="E7" s="8">
        <f>INDEX('Payroll per Employee'!$C$3:$T$54,MATCH($B7,'Payroll per Employee'!$B$3:$B$54,0),MATCH('K-12'!$I$1,'Payroll per Employee'!$C$2:$T$2,0))</f>
        <v>30641.014168839589</v>
      </c>
      <c r="F7" s="11">
        <f t="shared" si="0"/>
        <v>35590.988755301187</v>
      </c>
      <c r="G7" s="14">
        <f t="shared" si="1"/>
        <v>-4949.9745864615979</v>
      </c>
    </row>
    <row r="8" spans="1:9" x14ac:dyDescent="0.25">
      <c r="A8" s="5" t="s">
        <v>10</v>
      </c>
      <c r="B8" s="5" t="s">
        <v>11</v>
      </c>
      <c r="C8" s="8">
        <v>78113.635791720706</v>
      </c>
      <c r="D8" s="11">
        <v>1.2176673689288044</v>
      </c>
      <c r="E8" s="8">
        <f>INDEX('Payroll per Employee'!$C$3:$T$54,MATCH($B8,'Payroll per Employee'!$B$3:$B$54,0),MATCH('K-12'!$I$1,'Payroll per Employee'!$C$2:$T$2,0))</f>
        <v>49023.623004809808</v>
      </c>
      <c r="F8" s="11">
        <f t="shared" si="0"/>
        <v>47790.225089610707</v>
      </c>
      <c r="G8" s="14">
        <f t="shared" si="1"/>
        <v>1233.3979151991007</v>
      </c>
    </row>
    <row r="9" spans="1:9" x14ac:dyDescent="0.25">
      <c r="A9" s="5" t="s">
        <v>12</v>
      </c>
      <c r="B9" s="5" t="s">
        <v>13</v>
      </c>
      <c r="C9" s="8">
        <v>69999.840711413897</v>
      </c>
      <c r="D9" s="11">
        <v>1.0911862058472641</v>
      </c>
      <c r="E9" s="8">
        <f>INDEX('Payroll per Employee'!$C$3:$T$54,MATCH($B9,'Payroll per Employee'!$B$3:$B$54,0),MATCH('K-12'!$I$1,'Payroll per Employee'!$C$2:$T$2,0))</f>
        <v>35501.327374754139</v>
      </c>
      <c r="F9" s="11">
        <f t="shared" si="0"/>
        <v>42826.173816248556</v>
      </c>
      <c r="G9" s="14">
        <f t="shared" si="1"/>
        <v>-7324.8464414944174</v>
      </c>
    </row>
    <row r="10" spans="1:9" x14ac:dyDescent="0.25">
      <c r="A10" s="5" t="s">
        <v>14</v>
      </c>
      <c r="B10" s="5" t="s">
        <v>15</v>
      </c>
      <c r="C10" s="8">
        <v>75990.326731272493</v>
      </c>
      <c r="D10" s="11">
        <v>1.1845683570744272</v>
      </c>
      <c r="E10" s="8">
        <f>INDEX('Payroll per Employee'!$C$3:$T$54,MATCH($B10,'Payroll per Employee'!$B$3:$B$54,0),MATCH('K-12'!$I$1,'Payroll per Employee'!$C$2:$T$2,0))</f>
        <v>49978.455975331097</v>
      </c>
      <c r="F10" s="11">
        <f t="shared" si="0"/>
        <v>46491.176378010663</v>
      </c>
      <c r="G10" s="14">
        <f t="shared" si="1"/>
        <v>3487.2795973204338</v>
      </c>
    </row>
    <row r="11" spans="1:9" x14ac:dyDescent="0.25">
      <c r="A11" s="5" t="s">
        <v>16</v>
      </c>
      <c r="B11" s="5" t="s">
        <v>17</v>
      </c>
      <c r="C11" s="8">
        <v>71559.517539457302</v>
      </c>
      <c r="D11" s="11">
        <v>1.1154990874630515</v>
      </c>
      <c r="E11" s="8">
        <f>INDEX('Payroll per Employee'!$C$3:$T$54,MATCH($B11,'Payroll per Employee'!$B$3:$B$54,0),MATCH('K-12'!$I$1,'Payroll per Employee'!$C$2:$T$2,0))</f>
        <v>43589.980868109531</v>
      </c>
      <c r="F11" s="11">
        <f t="shared" si="0"/>
        <v>43780.390143830438</v>
      </c>
      <c r="G11" s="14">
        <f t="shared" si="1"/>
        <v>-190.40927572090732</v>
      </c>
    </row>
    <row r="12" spans="1:9" x14ac:dyDescent="0.25">
      <c r="A12" s="5" t="s">
        <v>18</v>
      </c>
      <c r="B12" s="5" t="s">
        <v>19</v>
      </c>
      <c r="C12" s="8">
        <v>79582.026996587505</v>
      </c>
      <c r="D12" s="11">
        <v>1.2405572528378808</v>
      </c>
      <c r="E12" s="8">
        <f>INDEX('Payroll per Employee'!$C$3:$T$54,MATCH($B12,'Payroll per Employee'!$B$3:$B$54,0),MATCH('K-12'!$I$1,'Payroll per Employee'!$C$2:$T$2,0))</f>
        <v>56868.034757611393</v>
      </c>
      <c r="F12" s="11">
        <f t="shared" si="0"/>
        <v>48688.592519175763</v>
      </c>
      <c r="G12" s="14">
        <f t="shared" si="1"/>
        <v>8179.4422384356294</v>
      </c>
    </row>
    <row r="13" spans="1:9" x14ac:dyDescent="0.25">
      <c r="A13" s="5" t="s">
        <v>20</v>
      </c>
      <c r="B13" s="5" t="s">
        <v>21</v>
      </c>
      <c r="C13" s="8">
        <v>64096.649507062699</v>
      </c>
      <c r="D13" s="11">
        <v>0.99916484198126609</v>
      </c>
      <c r="E13" s="8">
        <f>INDEX('Payroll per Employee'!$C$3:$T$54,MATCH($B13,'Payroll per Employee'!$B$3:$B$54,0),MATCH('K-12'!$I$1,'Payroll per Employee'!$C$2:$T$2,0))</f>
        <v>31178.54553437385</v>
      </c>
      <c r="F13" s="11">
        <f t="shared" si="0"/>
        <v>39214.578560905764</v>
      </c>
      <c r="G13" s="14">
        <f t="shared" si="1"/>
        <v>-8036.0330265319135</v>
      </c>
    </row>
    <row r="14" spans="1:9" x14ac:dyDescent="0.25">
      <c r="A14" s="5" t="s">
        <v>22</v>
      </c>
      <c r="B14" s="5" t="s">
        <v>23</v>
      </c>
      <c r="C14" s="8">
        <v>66874.352947758904</v>
      </c>
      <c r="D14" s="11">
        <v>1.0424648216329049</v>
      </c>
      <c r="E14" s="8">
        <f>INDEX('Payroll per Employee'!$C$3:$T$54,MATCH($B14,'Payroll per Employee'!$B$3:$B$54,0),MATCH('K-12'!$I$1,'Payroll per Employee'!$C$2:$T$2,0))</f>
        <v>33574.691328728972</v>
      </c>
      <c r="F14" s="11">
        <f t="shared" si="0"/>
        <v>40913.98829030319</v>
      </c>
      <c r="G14" s="14">
        <f t="shared" si="1"/>
        <v>-7339.2969615742186</v>
      </c>
    </row>
    <row r="15" spans="1:9" x14ac:dyDescent="0.25">
      <c r="A15" s="5" t="s">
        <v>24</v>
      </c>
      <c r="B15" s="5" t="s">
        <v>25</v>
      </c>
      <c r="C15" s="8">
        <v>61463.286316465899</v>
      </c>
      <c r="D15" s="11">
        <v>0.95811489730479726</v>
      </c>
      <c r="E15" s="8">
        <f>INDEX('Payroll per Employee'!$C$3:$T$54,MATCH($B15,'Payroll per Employee'!$B$3:$B$54,0),MATCH('K-12'!$I$1,'Payroll per Employee'!$C$2:$T$2,0))</f>
        <v>37987.333670334796</v>
      </c>
      <c r="F15" s="11">
        <f t="shared" si="0"/>
        <v>37603.476755878073</v>
      </c>
      <c r="G15" s="14">
        <f t="shared" si="1"/>
        <v>383.85691445672273</v>
      </c>
    </row>
    <row r="16" spans="1:9" x14ac:dyDescent="0.25">
      <c r="A16" s="5" t="s">
        <v>26</v>
      </c>
      <c r="B16" s="5" t="s">
        <v>27</v>
      </c>
      <c r="C16" s="8">
        <v>57854.6714439641</v>
      </c>
      <c r="D16" s="11">
        <v>0.9018623297122087</v>
      </c>
      <c r="E16" s="8">
        <f>INDEX('Payroll per Employee'!$C$3:$T$54,MATCH($B16,'Payroll per Employee'!$B$3:$B$54,0),MATCH('K-12'!$I$1,'Payroll per Employee'!$C$2:$T$2,0))</f>
        <v>28432.419029615627</v>
      </c>
      <c r="F16" s="11">
        <f t="shared" si="0"/>
        <v>35395.712192487255</v>
      </c>
      <c r="G16" s="14">
        <f t="shared" si="1"/>
        <v>-6963.2931628716287</v>
      </c>
    </row>
    <row r="17" spans="1:7" x14ac:dyDescent="0.25">
      <c r="A17" s="5" t="s">
        <v>28</v>
      </c>
      <c r="B17" s="5" t="s">
        <v>29</v>
      </c>
      <c r="C17" s="8">
        <v>69075.883064698704</v>
      </c>
      <c r="D17" s="11">
        <v>1.0767831753741059</v>
      </c>
      <c r="E17" s="8">
        <f>INDEX('Payroll per Employee'!$C$3:$T$54,MATCH($B17,'Payroll per Employee'!$B$3:$B$54,0),MATCH('K-12'!$I$1,'Payroll per Employee'!$C$2:$T$2,0))</f>
        <v>42619.850937724303</v>
      </c>
      <c r="F17" s="11">
        <f t="shared" si="0"/>
        <v>42260.892947393317</v>
      </c>
      <c r="G17" s="14">
        <f t="shared" si="1"/>
        <v>358.95799033098592</v>
      </c>
    </row>
    <row r="18" spans="1:7" x14ac:dyDescent="0.25">
      <c r="A18" s="5" t="s">
        <v>30</v>
      </c>
      <c r="B18" s="5" t="s">
        <v>31</v>
      </c>
      <c r="C18" s="8">
        <v>61065.027356064398</v>
      </c>
      <c r="D18" s="11">
        <v>0.95190667340702018</v>
      </c>
      <c r="E18" s="8">
        <f>INDEX('Payroll per Employee'!$C$3:$T$54,MATCH($B18,'Payroll per Employee'!$B$3:$B$54,0),MATCH('K-12'!$I$1,'Payroll per Employee'!$C$2:$T$2,0))</f>
        <v>33900.085786546748</v>
      </c>
      <c r="F18" s="11">
        <f t="shared" si="0"/>
        <v>37359.82038053932</v>
      </c>
      <c r="G18" s="14">
        <f t="shared" si="1"/>
        <v>-3459.7345939925726</v>
      </c>
    </row>
    <row r="19" spans="1:7" x14ac:dyDescent="0.25">
      <c r="A19" s="5" t="s">
        <v>32</v>
      </c>
      <c r="B19" s="5" t="s">
        <v>33</v>
      </c>
      <c r="C19" s="8">
        <v>59107.944780441503</v>
      </c>
      <c r="D19" s="11">
        <v>0.92139886812460725</v>
      </c>
      <c r="E19" s="8">
        <f>INDEX('Payroll per Employee'!$C$3:$T$54,MATCH($B19,'Payroll per Employee'!$B$3:$B$54,0),MATCH('K-12'!$I$1,'Payroll per Employee'!$C$2:$T$2,0))</f>
        <v>34945.838102699614</v>
      </c>
      <c r="F19" s="11">
        <f t="shared" si="0"/>
        <v>36162.469676529632</v>
      </c>
      <c r="G19" s="14">
        <f t="shared" si="1"/>
        <v>-1216.6315738300182</v>
      </c>
    </row>
    <row r="20" spans="1:7" x14ac:dyDescent="0.25">
      <c r="A20" s="5" t="s">
        <v>34</v>
      </c>
      <c r="B20" s="5" t="s">
        <v>35</v>
      </c>
      <c r="C20" s="8">
        <v>63455.5447272452</v>
      </c>
      <c r="D20" s="11">
        <v>0.98917103792214434</v>
      </c>
      <c r="E20" s="8">
        <f>INDEX('Payroll per Employee'!$C$3:$T$54,MATCH($B20,'Payroll per Employee'!$B$3:$B$54,0),MATCH('K-12'!$I$1,'Payroll per Employee'!$C$2:$T$2,0))</f>
        <v>31145.734693395669</v>
      </c>
      <c r="F20" s="11">
        <f t="shared" si="0"/>
        <v>38822.34817215267</v>
      </c>
      <c r="G20" s="14">
        <f t="shared" si="1"/>
        <v>-7676.6134787570008</v>
      </c>
    </row>
    <row r="21" spans="1:7" x14ac:dyDescent="0.25">
      <c r="A21" s="5" t="s">
        <v>36</v>
      </c>
      <c r="B21" s="5" t="s">
        <v>37</v>
      </c>
      <c r="C21" s="8">
        <v>58554.075443045302</v>
      </c>
      <c r="D21" s="11">
        <v>0.91276492589465086</v>
      </c>
      <c r="E21" s="8">
        <f>INDEX('Payroll per Employee'!$C$3:$T$54,MATCH($B21,'Payroll per Employee'!$B$3:$B$54,0),MATCH('K-12'!$I$1,'Payroll per Employee'!$C$2:$T$2,0))</f>
        <v>30351.179503999709</v>
      </c>
      <c r="F21" s="11">
        <f t="shared" si="0"/>
        <v>35823.610269511693</v>
      </c>
      <c r="G21" s="14">
        <f t="shared" si="1"/>
        <v>-5472.4307655119846</v>
      </c>
    </row>
    <row r="22" spans="1:7" x14ac:dyDescent="0.25">
      <c r="A22" s="5" t="s">
        <v>38</v>
      </c>
      <c r="B22" s="5" t="s">
        <v>39</v>
      </c>
      <c r="C22" s="8">
        <v>59232.198762659202</v>
      </c>
      <c r="D22" s="11">
        <v>0.9233357901238517</v>
      </c>
      <c r="E22" s="8">
        <f>INDEX('Payroll per Employee'!$C$3:$T$54,MATCH($B22,'Payroll per Employee'!$B$3:$B$54,0),MATCH('K-12'!$I$1,'Payroll per Employee'!$C$2:$T$2,0))</f>
        <v>31145.117545756737</v>
      </c>
      <c r="F22" s="11">
        <f t="shared" si="0"/>
        <v>36238.488744369432</v>
      </c>
      <c r="G22" s="14">
        <f t="shared" si="1"/>
        <v>-5093.3711986126946</v>
      </c>
    </row>
    <row r="23" spans="1:7" x14ac:dyDescent="0.25">
      <c r="A23" s="5" t="s">
        <v>40</v>
      </c>
      <c r="B23" s="5" t="s">
        <v>41</v>
      </c>
      <c r="C23" s="8">
        <v>58610.585233343903</v>
      </c>
      <c r="D23" s="11">
        <v>0.9136458236658811</v>
      </c>
      <c r="E23" s="8">
        <f>INDEX('Payroll per Employee'!$C$3:$T$54,MATCH($B23,'Payroll per Employee'!$B$3:$B$54,0),MATCH('K-12'!$I$1,'Payroll per Employee'!$C$2:$T$2,0))</f>
        <v>33299.261664194353</v>
      </c>
      <c r="F23" s="11">
        <f t="shared" si="0"/>
        <v>35858.183178207655</v>
      </c>
      <c r="G23" s="14">
        <f t="shared" si="1"/>
        <v>-2558.9215140133019</v>
      </c>
    </row>
    <row r="24" spans="1:7" x14ac:dyDescent="0.25">
      <c r="A24" s="5" t="s">
        <v>42</v>
      </c>
      <c r="B24" s="5" t="s">
        <v>43</v>
      </c>
      <c r="C24" s="8">
        <v>75110.942911732898</v>
      </c>
      <c r="D24" s="11">
        <v>1.1708601616874852</v>
      </c>
      <c r="E24" s="8">
        <f>INDEX('Payroll per Employee'!$C$3:$T$54,MATCH($B24,'Payroll per Employee'!$B$3:$B$54,0),MATCH('K-12'!$I$1,'Payroll per Employee'!$C$2:$T$2,0))</f>
        <v>50635.921221968405</v>
      </c>
      <c r="F24" s="11">
        <f t="shared" si="0"/>
        <v>45953.165949357528</v>
      </c>
      <c r="G24" s="14">
        <f t="shared" si="1"/>
        <v>4682.755272610877</v>
      </c>
    </row>
    <row r="25" spans="1:7" x14ac:dyDescent="0.25">
      <c r="A25" s="5" t="s">
        <v>44</v>
      </c>
      <c r="B25" s="5" t="s">
        <v>45</v>
      </c>
      <c r="C25" s="8">
        <v>77379.723190793899</v>
      </c>
      <c r="D25" s="11">
        <v>1.2062268385177368</v>
      </c>
      <c r="E25" s="8">
        <f>INDEX('Payroll per Employee'!$C$3:$T$54,MATCH($B25,'Payroll per Employee'!$B$3:$B$54,0),MATCH('K-12'!$I$1,'Payroll per Employee'!$C$2:$T$2,0))</f>
        <v>46193.197734528927</v>
      </c>
      <c r="F25" s="11">
        <f t="shared" si="0"/>
        <v>47341.214516246626</v>
      </c>
      <c r="G25" s="14">
        <f t="shared" si="1"/>
        <v>-1148.0167817176989</v>
      </c>
    </row>
    <row r="26" spans="1:7" x14ac:dyDescent="0.25">
      <c r="A26" s="5" t="s">
        <v>46</v>
      </c>
      <c r="B26" s="5" t="s">
        <v>47</v>
      </c>
      <c r="C26" s="8">
        <v>64605.198222724001</v>
      </c>
      <c r="D26" s="11">
        <v>1.0070923077853486</v>
      </c>
      <c r="E26" s="8">
        <f>INDEX('Payroll per Employee'!$C$3:$T$54,MATCH($B26,'Payroll per Employee'!$B$3:$B$54,0),MATCH('K-12'!$I$1,'Payroll per Employee'!$C$2:$T$2,0))</f>
        <v>42219.755714912571</v>
      </c>
      <c r="F26" s="11">
        <f t="shared" si="0"/>
        <v>39525.710635916177</v>
      </c>
      <c r="G26" s="14">
        <f t="shared" si="1"/>
        <v>2694.0450789963943</v>
      </c>
    </row>
    <row r="27" spans="1:7" x14ac:dyDescent="0.25">
      <c r="A27" s="5" t="s">
        <v>48</v>
      </c>
      <c r="B27" s="5" t="s">
        <v>49</v>
      </c>
      <c r="C27" s="8">
        <v>68181.862039530402</v>
      </c>
      <c r="D27" s="11">
        <v>1.0628468092268897</v>
      </c>
      <c r="E27" s="8">
        <f>INDEX('Payroll per Employee'!$C$3:$T$54,MATCH($B27,'Payroll per Employee'!$B$3:$B$54,0),MATCH('K-12'!$I$1,'Payroll per Employee'!$C$2:$T$2,0))</f>
        <v>53374.999951389764</v>
      </c>
      <c r="F27" s="11">
        <f t="shared" si="0"/>
        <v>41713.927419613254</v>
      </c>
      <c r="G27" s="14">
        <f t="shared" si="1"/>
        <v>11661.07253177651</v>
      </c>
    </row>
    <row r="28" spans="1:7" x14ac:dyDescent="0.25">
      <c r="A28" s="5" t="s">
        <v>50</v>
      </c>
      <c r="B28" s="5" t="s">
        <v>51</v>
      </c>
      <c r="C28" s="8">
        <v>55264.836411303302</v>
      </c>
      <c r="D28" s="11">
        <v>0.86149091980129056</v>
      </c>
      <c r="E28" s="8">
        <f>INDEX('Payroll per Employee'!$C$3:$T$54,MATCH($B28,'Payroll per Employee'!$B$3:$B$54,0),MATCH('K-12'!$I$1,'Payroll per Employee'!$C$2:$T$2,0))</f>
        <v>27336.514143544809</v>
      </c>
      <c r="F28" s="11">
        <f t="shared" si="0"/>
        <v>33811.241083168628</v>
      </c>
      <c r="G28" s="14">
        <f t="shared" si="1"/>
        <v>-6474.7269396238189</v>
      </c>
    </row>
    <row r="29" spans="1:7" x14ac:dyDescent="0.25">
      <c r="A29" s="5" t="s">
        <v>52</v>
      </c>
      <c r="B29" s="5" t="s">
        <v>53</v>
      </c>
      <c r="C29" s="8">
        <v>61924.944877608301</v>
      </c>
      <c r="D29" s="11">
        <v>0.96531142016270921</v>
      </c>
      <c r="E29" s="8">
        <f>INDEX('Payroll per Employee'!$C$3:$T$54,MATCH($B29,'Payroll per Employee'!$B$3:$B$54,0),MATCH('K-12'!$I$1,'Payroll per Employee'!$C$2:$T$2,0))</f>
        <v>32884.615037186471</v>
      </c>
      <c r="F29" s="11">
        <f t="shared" si="0"/>
        <v>37885.921252641332</v>
      </c>
      <c r="G29" s="14">
        <f t="shared" si="1"/>
        <v>-5001.3062154548606</v>
      </c>
    </row>
    <row r="30" spans="1:7" x14ac:dyDescent="0.25">
      <c r="A30" s="5" t="s">
        <v>54</v>
      </c>
      <c r="B30" s="5" t="s">
        <v>55</v>
      </c>
      <c r="C30" s="8">
        <v>55934.372565026599</v>
      </c>
      <c r="D30" s="11">
        <v>0.87192792376921202</v>
      </c>
      <c r="E30" s="8">
        <f>INDEX('Payroll per Employee'!$C$3:$T$54,MATCH($B30,'Payroll per Employee'!$B$3:$B$54,0),MATCH('K-12'!$I$1,'Payroll per Employee'!$C$2:$T$2,0))</f>
        <v>35578.400710379959</v>
      </c>
      <c r="F30" s="11">
        <f t="shared" si="0"/>
        <v>34220.865896656825</v>
      </c>
      <c r="G30" s="14">
        <f t="shared" si="1"/>
        <v>1357.534813723134</v>
      </c>
    </row>
    <row r="31" spans="1:7" x14ac:dyDescent="0.25">
      <c r="A31" s="5" t="s">
        <v>56</v>
      </c>
      <c r="B31" s="5" t="s">
        <v>57</v>
      </c>
      <c r="C31" s="8">
        <v>61533.478282762</v>
      </c>
      <c r="D31" s="11">
        <v>0.95920907844299974</v>
      </c>
      <c r="E31" s="8">
        <f>INDEX('Payroll per Employee'!$C$3:$T$54,MATCH($B31,'Payroll per Employee'!$B$3:$B$54,0),MATCH('K-12'!$I$1,'Payroll per Employee'!$C$2:$T$2,0))</f>
        <v>34946.937711646999</v>
      </c>
      <c r="F31" s="11">
        <f t="shared" si="0"/>
        <v>37646.420472871578</v>
      </c>
      <c r="G31" s="14">
        <f t="shared" si="1"/>
        <v>-2699.482761224579</v>
      </c>
    </row>
    <row r="32" spans="1:7" x14ac:dyDescent="0.25">
      <c r="A32" s="5" t="s">
        <v>58</v>
      </c>
      <c r="B32" s="5" t="s">
        <v>59</v>
      </c>
      <c r="C32" s="8">
        <v>64080.105492766197</v>
      </c>
      <c r="D32" s="11">
        <v>0.99890694710598904</v>
      </c>
      <c r="E32" s="8">
        <f>INDEX('Payroll per Employee'!$C$3:$T$54,MATCH($B32,'Payroll per Employee'!$B$3:$B$54,0),MATCH('K-12'!$I$1,'Payroll per Employee'!$C$2:$T$2,0))</f>
        <v>47019.101871941064</v>
      </c>
      <c r="F32" s="11">
        <f t="shared" si="0"/>
        <v>39204.456868846464</v>
      </c>
      <c r="G32" s="14">
        <f t="shared" si="1"/>
        <v>7814.6450030945998</v>
      </c>
    </row>
    <row r="33" spans="1:7" x14ac:dyDescent="0.25">
      <c r="A33" s="5" t="s">
        <v>60</v>
      </c>
      <c r="B33" s="5" t="s">
        <v>61</v>
      </c>
      <c r="C33" s="8">
        <v>67858.954987753401</v>
      </c>
      <c r="D33" s="11">
        <v>1.0578132017630884</v>
      </c>
      <c r="E33" s="8">
        <f>INDEX('Payroll per Employee'!$C$3:$T$54,MATCH($B33,'Payroll per Employee'!$B$3:$B$54,0),MATCH('K-12'!$I$1,'Payroll per Employee'!$C$2:$T$2,0))</f>
        <v>36965.099283183656</v>
      </c>
      <c r="F33" s="11">
        <f t="shared" si="0"/>
        <v>41516.371633980743</v>
      </c>
      <c r="G33" s="14">
        <f t="shared" si="1"/>
        <v>-4551.2723507970877</v>
      </c>
    </row>
    <row r="34" spans="1:7" x14ac:dyDescent="0.25">
      <c r="A34" s="5" t="s">
        <v>62</v>
      </c>
      <c r="B34" s="5" t="s">
        <v>63</v>
      </c>
      <c r="C34" s="8">
        <v>78005.843384694905</v>
      </c>
      <c r="D34" s="11">
        <v>1.2159870567102875</v>
      </c>
      <c r="E34" s="8">
        <f>INDEX('Payroll per Employee'!$C$3:$T$54,MATCH($B34,'Payroll per Employee'!$B$3:$B$54,0),MATCH('K-12'!$I$1,'Payroll per Employee'!$C$2:$T$2,0))</f>
        <v>53893.542582771457</v>
      </c>
      <c r="F34" s="11">
        <f t="shared" si="0"/>
        <v>47724.277277266527</v>
      </c>
      <c r="G34" s="14">
        <f t="shared" si="1"/>
        <v>6169.2653055049304</v>
      </c>
    </row>
    <row r="35" spans="1:7" x14ac:dyDescent="0.25">
      <c r="A35" s="5" t="s">
        <v>64</v>
      </c>
      <c r="B35" s="5" t="s">
        <v>65</v>
      </c>
      <c r="C35" s="8">
        <v>61914.808446768999</v>
      </c>
      <c r="D35" s="11">
        <v>0.96515340932445648</v>
      </c>
      <c r="E35" s="8">
        <f>INDEX('Payroll per Employee'!$C$3:$T$54,MATCH($B35,'Payroll per Employee'!$B$3:$B$54,0),MATCH('K-12'!$I$1,'Payroll per Employee'!$C$2:$T$2,0))</f>
        <v>32010.382574034356</v>
      </c>
      <c r="F35" s="11">
        <f t="shared" si="0"/>
        <v>37879.719744972339</v>
      </c>
      <c r="G35" s="14">
        <f t="shared" si="1"/>
        <v>-5869.3371709379826</v>
      </c>
    </row>
    <row r="36" spans="1:7" x14ac:dyDescent="0.25">
      <c r="A36" s="5" t="s">
        <v>66</v>
      </c>
      <c r="B36" s="5" t="s">
        <v>67</v>
      </c>
      <c r="C36" s="8">
        <v>81155.859583681595</v>
      </c>
      <c r="D36" s="11">
        <v>1.2650908002273673</v>
      </c>
      <c r="E36" s="8">
        <f>INDEX('Payroll per Employee'!$C$3:$T$54,MATCH($B36,'Payroll per Employee'!$B$3:$B$54,0),MATCH('K-12'!$I$1,'Payroll per Employee'!$C$2:$T$2,0))</f>
        <v>50410.056947851583</v>
      </c>
      <c r="F36" s="11">
        <f t="shared" si="0"/>
        <v>49651.469395002387</v>
      </c>
      <c r="G36" s="14">
        <f t="shared" si="1"/>
        <v>758.58755284919607</v>
      </c>
    </row>
    <row r="37" spans="1:7" x14ac:dyDescent="0.25">
      <c r="A37" s="5" t="s">
        <v>68</v>
      </c>
      <c r="B37" s="5" t="s">
        <v>69</v>
      </c>
      <c r="C37" s="8">
        <v>65179.065790362503</v>
      </c>
      <c r="D37" s="11">
        <v>1.0160379906244261</v>
      </c>
      <c r="E37" s="8">
        <f>INDEX('Payroll per Employee'!$C$3:$T$54,MATCH($B37,'Payroll per Employee'!$B$3:$B$54,0),MATCH('K-12'!$I$1,'Payroll per Employee'!$C$2:$T$2,0))</f>
        <v>31799.456995677887</v>
      </c>
      <c r="F37" s="11">
        <f t="shared" si="0"/>
        <v>39876.805037695107</v>
      </c>
      <c r="G37" s="14">
        <f t="shared" si="1"/>
        <v>-8077.34804201722</v>
      </c>
    </row>
    <row r="38" spans="1:7" x14ac:dyDescent="0.25">
      <c r="A38" s="5" t="s">
        <v>70</v>
      </c>
      <c r="B38" s="5" t="s">
        <v>71</v>
      </c>
      <c r="C38" s="8">
        <v>56229.674471166698</v>
      </c>
      <c r="D38" s="11">
        <v>0.8765312109090917</v>
      </c>
      <c r="E38" s="8">
        <f>INDEX('Payroll per Employee'!$C$3:$T$54,MATCH($B38,'Payroll per Employee'!$B$3:$B$54,0),MATCH('K-12'!$I$1,'Payroll per Employee'!$C$2:$T$2,0))</f>
        <v>35758.386393371133</v>
      </c>
      <c r="F38" s="11">
        <f t="shared" si="0"/>
        <v>34401.532747211</v>
      </c>
      <c r="G38" s="14">
        <f t="shared" si="1"/>
        <v>1356.8536461601325</v>
      </c>
    </row>
    <row r="39" spans="1:7" x14ac:dyDescent="0.25">
      <c r="A39" s="5" t="s">
        <v>72</v>
      </c>
      <c r="B39" s="5" t="s">
        <v>73</v>
      </c>
      <c r="C39" s="8">
        <v>64460.946468083697</v>
      </c>
      <c r="D39" s="11">
        <v>1.0048436523136641</v>
      </c>
      <c r="E39" s="8">
        <f>INDEX('Payroll per Employee'!$C$3:$T$54,MATCH($B39,'Payroll per Employee'!$B$3:$B$54,0),MATCH('K-12'!$I$1,'Payroll per Employee'!$C$2:$T$2,0))</f>
        <v>38902.917481130149</v>
      </c>
      <c r="F39" s="11">
        <f t="shared" si="0"/>
        <v>39437.456853411255</v>
      </c>
      <c r="G39" s="14">
        <f t="shared" si="1"/>
        <v>-534.5393722811059</v>
      </c>
    </row>
    <row r="40" spans="1:7" x14ac:dyDescent="0.25">
      <c r="A40" s="5" t="s">
        <v>74</v>
      </c>
      <c r="B40" s="5" t="s">
        <v>75</v>
      </c>
      <c r="C40" s="8">
        <v>56945.135069318501</v>
      </c>
      <c r="D40" s="11">
        <v>0.88768410393850661</v>
      </c>
      <c r="E40" s="8">
        <f>INDEX('Payroll per Employee'!$C$3:$T$54,MATCH($B40,'Payroll per Employee'!$B$3:$B$54,0),MATCH('K-12'!$I$1,'Payroll per Employee'!$C$2:$T$2,0))</f>
        <v>28857.222927586245</v>
      </c>
      <c r="F40" s="11">
        <f t="shared" si="0"/>
        <v>34839.25431377066</v>
      </c>
      <c r="G40" s="14">
        <f t="shared" si="1"/>
        <v>-5982.0313861844152</v>
      </c>
    </row>
    <row r="41" spans="1:7" x14ac:dyDescent="0.25">
      <c r="A41" s="5" t="s">
        <v>76</v>
      </c>
      <c r="B41" s="5" t="s">
        <v>77</v>
      </c>
      <c r="C41" s="8">
        <v>65717.523561465001</v>
      </c>
      <c r="D41" s="11">
        <v>1.0244316910426972</v>
      </c>
      <c r="E41" s="8">
        <f>INDEX('Payroll per Employee'!$C$3:$T$54,MATCH($B41,'Payroll per Employee'!$B$3:$B$54,0),MATCH('K-12'!$I$1,'Payroll per Employee'!$C$2:$T$2,0))</f>
        <v>37736.441812959805</v>
      </c>
      <c r="F41" s="11">
        <f t="shared" si="0"/>
        <v>40206.235588730422</v>
      </c>
      <c r="G41" s="14">
        <f t="shared" si="1"/>
        <v>-2469.7937757706168</v>
      </c>
    </row>
    <row r="42" spans="1:7" x14ac:dyDescent="0.25">
      <c r="A42" s="5" t="s">
        <v>78</v>
      </c>
      <c r="B42" s="5" t="s">
        <v>79</v>
      </c>
      <c r="C42" s="8">
        <v>69524.911961256294</v>
      </c>
      <c r="D42" s="11">
        <v>1.0837828218443095</v>
      </c>
      <c r="E42" s="8">
        <f>INDEX('Payroll per Employee'!$C$3:$T$54,MATCH($B42,'Payroll per Employee'!$B$3:$B$54,0),MATCH('K-12'!$I$1,'Payroll per Employee'!$C$2:$T$2,0))</f>
        <v>42394.264323461124</v>
      </c>
      <c r="F42" s="11">
        <f t="shared" si="0"/>
        <v>42535.610566420095</v>
      </c>
      <c r="G42" s="14">
        <f t="shared" si="1"/>
        <v>-141.34624295897083</v>
      </c>
    </row>
    <row r="43" spans="1:7" x14ac:dyDescent="0.25">
      <c r="A43" s="5" t="s">
        <v>80</v>
      </c>
      <c r="B43" s="5" t="s">
        <v>81</v>
      </c>
      <c r="C43" s="8">
        <v>73633.513986408696</v>
      </c>
      <c r="D43" s="11">
        <v>1.1478293940878863</v>
      </c>
      <c r="E43" s="8">
        <f>INDEX('Payroll per Employee'!$C$3:$T$54,MATCH($B43,'Payroll per Employee'!$B$3:$B$54,0),MATCH('K-12'!$I$1,'Payroll per Employee'!$C$2:$T$2,0))</f>
        <v>50547.8822273962</v>
      </c>
      <c r="F43" s="11">
        <f t="shared" si="0"/>
        <v>45049.269207392936</v>
      </c>
      <c r="G43" s="14">
        <f t="shared" si="1"/>
        <v>5498.613020003264</v>
      </c>
    </row>
    <row r="44" spans="1:7" x14ac:dyDescent="0.25">
      <c r="A44" s="5" t="s">
        <v>82</v>
      </c>
      <c r="B44" s="5" t="s">
        <v>83</v>
      </c>
      <c r="C44" s="8">
        <v>58992.530433624801</v>
      </c>
      <c r="D44" s="11">
        <v>0.91959974198484273</v>
      </c>
      <c r="E44" s="8">
        <f>INDEX('Payroll per Employee'!$C$3:$T$54,MATCH($B44,'Payroll per Employee'!$B$3:$B$54,0),MATCH('K-12'!$I$1,'Payroll per Employee'!$C$2:$T$2,0))</f>
        <v>32411.493476622523</v>
      </c>
      <c r="F44" s="11">
        <f t="shared" si="0"/>
        <v>36091.858731884226</v>
      </c>
      <c r="G44" s="14">
        <f t="shared" si="1"/>
        <v>-3680.3652552617023</v>
      </c>
    </row>
    <row r="45" spans="1:7" x14ac:dyDescent="0.25">
      <c r="A45" s="5" t="s">
        <v>84</v>
      </c>
      <c r="B45" s="5" t="s">
        <v>85</v>
      </c>
      <c r="C45" s="8">
        <v>56757.265452769097</v>
      </c>
      <c r="D45" s="11">
        <v>0.88475551535897434</v>
      </c>
      <c r="E45" s="8">
        <f>INDEX('Payroll per Employee'!$C$3:$T$54,MATCH($B45,'Payroll per Employee'!$B$3:$B$54,0),MATCH('K-12'!$I$1,'Payroll per Employee'!$C$2:$T$2,0))</f>
        <v>30552.39646772229</v>
      </c>
      <c r="F45" s="11">
        <f t="shared" si="0"/>
        <v>34724.314954318303</v>
      </c>
      <c r="G45" s="14">
        <f t="shared" si="1"/>
        <v>-4171.9184865960124</v>
      </c>
    </row>
    <row r="46" spans="1:7" x14ac:dyDescent="0.25">
      <c r="A46" s="5" t="s">
        <v>86</v>
      </c>
      <c r="B46" s="5" t="s">
        <v>87</v>
      </c>
      <c r="C46" s="8">
        <v>60639.588489205402</v>
      </c>
      <c r="D46" s="11">
        <v>0.94527475798793081</v>
      </c>
      <c r="E46" s="8">
        <f>INDEX('Payroll per Employee'!$C$3:$T$54,MATCH($B46,'Payroll per Employee'!$B$3:$B$54,0),MATCH('K-12'!$I$1,'Payroll per Employee'!$C$2:$T$2,0))</f>
        <v>29978.123129862357</v>
      </c>
      <c r="F46" s="11">
        <f t="shared" si="0"/>
        <v>37099.53523310012</v>
      </c>
      <c r="G46" s="14">
        <f t="shared" si="1"/>
        <v>-7121.4121032377625</v>
      </c>
    </row>
    <row r="47" spans="1:7" x14ac:dyDescent="0.25">
      <c r="A47" s="5" t="s">
        <v>88</v>
      </c>
      <c r="B47" s="5" t="s">
        <v>89</v>
      </c>
      <c r="C47" s="8">
        <v>68674.294443120496</v>
      </c>
      <c r="D47" s="11">
        <v>1.070523047353273</v>
      </c>
      <c r="E47" s="8">
        <f>INDEX('Payroll per Employee'!$C$3:$T$54,MATCH($B47,'Payroll per Employee'!$B$3:$B$54,0),MATCH('K-12'!$I$1,'Payroll per Employee'!$C$2:$T$2,0))</f>
        <v>33384.164864021746</v>
      </c>
      <c r="F47" s="11">
        <f t="shared" si="0"/>
        <v>42015.199472443273</v>
      </c>
      <c r="G47" s="14">
        <f t="shared" si="1"/>
        <v>-8631.0346084215271</v>
      </c>
    </row>
    <row r="48" spans="1:7" x14ac:dyDescent="0.25">
      <c r="A48" s="5" t="s">
        <v>92</v>
      </c>
      <c r="B48" s="5" t="s">
        <v>93</v>
      </c>
      <c r="C48" s="8">
        <v>62272.951509602397</v>
      </c>
      <c r="D48" s="11">
        <v>0.97073629016978347</v>
      </c>
      <c r="E48" s="8">
        <f>INDEX('Payroll per Employee'!$C$3:$T$54,MATCH($B48,'Payroll per Employee'!$B$3:$B$54,0),MATCH('K-12'!$I$1,'Payroll per Employee'!$C$2:$T$2,0))</f>
        <v>33705.88762288975</v>
      </c>
      <c r="F48" s="11">
        <f t="shared" si="0"/>
        <v>38098.833058718577</v>
      </c>
      <c r="G48" s="14">
        <f t="shared" si="1"/>
        <v>-4392.9454358288276</v>
      </c>
    </row>
    <row r="49" spans="1:7" x14ac:dyDescent="0.25">
      <c r="A49" s="5" t="s">
        <v>94</v>
      </c>
      <c r="B49" s="5" t="s">
        <v>95</v>
      </c>
      <c r="C49" s="8">
        <v>62530.906551205699</v>
      </c>
      <c r="D49" s="11">
        <v>0.97475739907896963</v>
      </c>
      <c r="E49" s="8">
        <f>INDEX('Payroll per Employee'!$C$3:$T$54,MATCH($B49,'Payroll per Employee'!$B$3:$B$54,0),MATCH('K-12'!$I$1,'Payroll per Employee'!$C$2:$T$2,0))</f>
        <v>36355.769104161765</v>
      </c>
      <c r="F49" s="11">
        <f t="shared" si="0"/>
        <v>38256.650952819575</v>
      </c>
      <c r="G49" s="14">
        <f t="shared" si="1"/>
        <v>-1900.8818486578093</v>
      </c>
    </row>
    <row r="50" spans="1:7" x14ac:dyDescent="0.25">
      <c r="A50" s="5" t="s">
        <v>96</v>
      </c>
      <c r="B50" s="5" t="s">
        <v>97</v>
      </c>
      <c r="C50" s="8">
        <v>74143.688102809101</v>
      </c>
      <c r="D50" s="11">
        <v>1.1557821973048465</v>
      </c>
      <c r="E50" s="8">
        <f>INDEX('Payroll per Employee'!$C$3:$T$54,MATCH($B50,'Payroll per Employee'!$B$3:$B$54,0),MATCH('K-12'!$I$1,'Payroll per Employee'!$C$2:$T$2,0))</f>
        <v>35727.502079887243</v>
      </c>
      <c r="F50" s="11">
        <f t="shared" si="0"/>
        <v>45361.395708874414</v>
      </c>
      <c r="G50" s="14">
        <f t="shared" si="1"/>
        <v>-9633.8936289871708</v>
      </c>
    </row>
    <row r="51" spans="1:7" x14ac:dyDescent="0.25">
      <c r="A51" s="5" t="s">
        <v>98</v>
      </c>
      <c r="B51" s="5" t="s">
        <v>99</v>
      </c>
      <c r="C51" s="8">
        <v>72115.063700089595</v>
      </c>
      <c r="D51" s="11">
        <v>1.1241591687008439</v>
      </c>
      <c r="E51" s="8">
        <f>INDEX('Payroll per Employee'!$C$3:$T$54,MATCH($B51,'Payroll per Employee'!$B$3:$B$54,0),MATCH('K-12'!$I$1,'Payroll per Employee'!$C$2:$T$2,0))</f>
        <v>46556.599236677372</v>
      </c>
      <c r="F51" s="11">
        <f t="shared" si="0"/>
        <v>44120.275437802382</v>
      </c>
      <c r="G51" s="14">
        <f t="shared" si="1"/>
        <v>2436.3237988749897</v>
      </c>
    </row>
    <row r="52" spans="1:7" x14ac:dyDescent="0.25">
      <c r="A52" s="5" t="s">
        <v>100</v>
      </c>
      <c r="B52" s="5" t="s">
        <v>101</v>
      </c>
      <c r="C52" s="8">
        <v>55533.489449554203</v>
      </c>
      <c r="D52" s="11">
        <v>0.86567879346670229</v>
      </c>
      <c r="E52" s="8">
        <f>INDEX('Payroll per Employee'!$C$3:$T$54,MATCH($B52,'Payroll per Employee'!$B$3:$B$54,0),MATCH('K-12'!$I$1,'Payroll per Employee'!$C$2:$T$2,0))</f>
        <v>33516.273149737885</v>
      </c>
      <c r="F52" s="11">
        <f t="shared" si="0"/>
        <v>33975.604053076364</v>
      </c>
      <c r="G52" s="14">
        <f t="shared" si="1"/>
        <v>-459.3309033384794</v>
      </c>
    </row>
    <row r="53" spans="1:7" x14ac:dyDescent="0.25">
      <c r="A53" s="5" t="s">
        <v>102</v>
      </c>
      <c r="B53" s="5" t="s">
        <v>103</v>
      </c>
      <c r="C53" s="8">
        <v>62853.807746662402</v>
      </c>
      <c r="D53" s="11">
        <v>0.97979091525204987</v>
      </c>
      <c r="E53" s="8">
        <f>INDEX('Payroll per Employee'!$C$3:$T$54,MATCH($B53,'Payroll per Employee'!$B$3:$B$54,0),MATCH('K-12'!$I$1,'Payroll per Employee'!$C$2:$T$2,0))</f>
        <v>39735.109204774133</v>
      </c>
      <c r="F53" s="11">
        <f t="shared" si="0"/>
        <v>38454.203155532632</v>
      </c>
      <c r="G53" s="14">
        <f t="shared" si="1"/>
        <v>1280.906049241501</v>
      </c>
    </row>
    <row r="54" spans="1:7" x14ac:dyDescent="0.25">
      <c r="A54" s="6" t="s">
        <v>104</v>
      </c>
      <c r="B54" s="6" t="s">
        <v>105</v>
      </c>
      <c r="C54" s="9">
        <v>60453.797541198001</v>
      </c>
      <c r="D54" s="12">
        <v>0.94237857254555579</v>
      </c>
      <c r="E54" s="8">
        <f>INDEX('Payroll per Employee'!$C$3:$T$54,MATCH($B54,'Payroll per Employee'!$B$3:$B$54,0),MATCH('K-12'!$I$1,'Payroll per Employee'!$C$2:$T$2,0))</f>
        <v>37586.674539442611</v>
      </c>
      <c r="F54" s="11">
        <f t="shared" si="0"/>
        <v>36985.867611117181</v>
      </c>
      <c r="G54" s="14">
        <f t="shared" si="1"/>
        <v>600.80692832542991</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G3" sqref="G3: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136</v>
      </c>
      <c r="B1" s="39"/>
      <c r="C1" s="39"/>
      <c r="D1" s="39"/>
      <c r="E1" s="39"/>
      <c r="F1" s="39"/>
      <c r="G1" s="40"/>
      <c r="I1" t="s">
        <v>113</v>
      </c>
    </row>
    <row r="2" spans="1:9" ht="47.25" x14ac:dyDescent="0.25">
      <c r="A2" s="16" t="s">
        <v>0</v>
      </c>
      <c r="B2" s="16" t="s">
        <v>1</v>
      </c>
      <c r="C2" s="16" t="s">
        <v>134</v>
      </c>
      <c r="D2" s="16" t="s">
        <v>119</v>
      </c>
      <c r="E2" s="16" t="s">
        <v>135</v>
      </c>
      <c r="F2" s="16" t="s">
        <v>133</v>
      </c>
      <c r="G2" s="16" t="s">
        <v>125</v>
      </c>
    </row>
    <row r="3" spans="1:9" x14ac:dyDescent="0.25">
      <c r="A3" s="4" t="s">
        <v>90</v>
      </c>
      <c r="B3" s="4" t="s">
        <v>91</v>
      </c>
      <c r="C3" s="7">
        <v>86173.172053679955</v>
      </c>
      <c r="D3" s="10">
        <v>1</v>
      </c>
      <c r="E3" s="7">
        <f>INDEX('Payroll per Employee'!$C$3:$T$54,MATCH($B3,'Payroll per Employee'!$B$3:$B$54,0),MATCH($I$1,'Payroll per Employee'!$C$2:$T$2,0))</f>
        <v>49376.509092559136</v>
      </c>
      <c r="F3" s="10">
        <f>$E$3*D3</f>
        <v>49376.509092559136</v>
      </c>
      <c r="G3" s="13">
        <f>E3-F3</f>
        <v>0</v>
      </c>
    </row>
    <row r="4" spans="1:9" x14ac:dyDescent="0.25">
      <c r="A4" s="5" t="s">
        <v>2</v>
      </c>
      <c r="B4" s="5" t="s">
        <v>3</v>
      </c>
      <c r="C4" s="8">
        <v>84672.975582429295</v>
      </c>
      <c r="D4" s="11">
        <v>0.98259091042492741</v>
      </c>
      <c r="E4" s="8">
        <f>INDEX('Payroll per Employee'!$C$3:$T$54,MATCH($B4,'Payroll per Employee'!$B$3:$B$54,0),MATCH($I$1,'Payroll per Employee'!$C$2:$T$2,0))</f>
        <v>45671.727301403713</v>
      </c>
      <c r="F4" s="11">
        <f>$E$3*D4</f>
        <v>48516.90902286239</v>
      </c>
      <c r="G4" s="14">
        <f>E4-F4</f>
        <v>-2845.1817214586772</v>
      </c>
    </row>
    <row r="5" spans="1:9" x14ac:dyDescent="0.25">
      <c r="A5" s="5" t="s">
        <v>4</v>
      </c>
      <c r="B5" s="5" t="s">
        <v>5</v>
      </c>
      <c r="C5" s="8">
        <v>99035.607731641503</v>
      </c>
      <c r="D5" s="11">
        <v>1.1492626460349995</v>
      </c>
      <c r="E5" s="8">
        <f>INDEX('Payroll per Employee'!$C$3:$T$54,MATCH($B5,'Payroll per Employee'!$B$3:$B$54,0),MATCH($I$1,'Payroll per Employee'!$C$2:$T$2,0))</f>
        <v>52945.054049559287</v>
      </c>
      <c r="F5" s="11">
        <f t="shared" ref="F5:F54" si="0">$E$3*D5</f>
        <v>56746.577491685726</v>
      </c>
      <c r="G5" s="14">
        <f t="shared" ref="G5:G54" si="1">E5-F5</f>
        <v>-3801.5234421264395</v>
      </c>
    </row>
    <row r="6" spans="1:9" x14ac:dyDescent="0.25">
      <c r="A6" s="5" t="s">
        <v>6</v>
      </c>
      <c r="B6" s="5" t="s">
        <v>7</v>
      </c>
      <c r="C6" s="8">
        <v>89842.408767803601</v>
      </c>
      <c r="D6" s="11">
        <v>1.042579803280747</v>
      </c>
      <c r="E6" s="8">
        <f>INDEX('Payroll per Employee'!$C$3:$T$54,MATCH($B6,'Payroll per Employee'!$B$3:$B$54,0),MATCH($I$1,'Payroll per Employee'!$C$2:$T$2,0))</f>
        <v>47140.409219081354</v>
      </c>
      <c r="F6" s="11">
        <f t="shared" si="0"/>
        <v>51478.951136410316</v>
      </c>
      <c r="G6" s="14">
        <f t="shared" si="1"/>
        <v>-4338.5419173289629</v>
      </c>
    </row>
    <row r="7" spans="1:9" x14ac:dyDescent="0.25">
      <c r="A7" s="5" t="s">
        <v>8</v>
      </c>
      <c r="B7" s="5" t="s">
        <v>9</v>
      </c>
      <c r="C7" s="8">
        <v>78607.5377957413</v>
      </c>
      <c r="D7" s="11">
        <v>0.91220429656197655</v>
      </c>
      <c r="E7" s="8">
        <f>INDEX('Payroll per Employee'!$C$3:$T$54,MATCH($B7,'Payroll per Employee'!$B$3:$B$54,0),MATCH($I$1,'Payroll per Employee'!$C$2:$T$2,0))</f>
        <v>42671.161993294729</v>
      </c>
      <c r="F7" s="11">
        <f t="shared" si="0"/>
        <v>45041.463743463944</v>
      </c>
      <c r="G7" s="14">
        <f t="shared" si="1"/>
        <v>-2370.3017501692157</v>
      </c>
    </row>
    <row r="8" spans="1:9" x14ac:dyDescent="0.25">
      <c r="A8" s="5" t="s">
        <v>10</v>
      </c>
      <c r="B8" s="5" t="s">
        <v>11</v>
      </c>
      <c r="C8" s="8">
        <v>105948.466122944</v>
      </c>
      <c r="D8" s="11">
        <v>1.2294831859844431</v>
      </c>
      <c r="E8" s="8">
        <f>INDEX('Payroll per Employee'!$C$3:$T$54,MATCH($B8,'Payroll per Employee'!$B$3:$B$54,0),MATCH($I$1,'Payroll per Employee'!$C$2:$T$2,0))</f>
        <v>61974.868244672558</v>
      </c>
      <c r="F8" s="11">
        <f t="shared" si="0"/>
        <v>60707.587711909429</v>
      </c>
      <c r="G8" s="14">
        <f t="shared" si="1"/>
        <v>1267.2805327631286</v>
      </c>
    </row>
    <row r="9" spans="1:9" x14ac:dyDescent="0.25">
      <c r="A9" s="5" t="s">
        <v>12</v>
      </c>
      <c r="B9" s="5" t="s">
        <v>13</v>
      </c>
      <c r="C9" s="8">
        <v>91349.985160411496</v>
      </c>
      <c r="D9" s="11">
        <v>1.0600745334465203</v>
      </c>
      <c r="E9" s="8">
        <f>INDEX('Payroll per Employee'!$C$3:$T$54,MATCH($B9,'Payroll per Employee'!$B$3:$B$54,0),MATCH($I$1,'Payroll per Employee'!$C$2:$T$2,0))</f>
        <v>50780.56820122472</v>
      </c>
      <c r="F9" s="11">
        <f t="shared" si="0"/>
        <v>52342.779839512492</v>
      </c>
      <c r="G9" s="14">
        <f t="shared" si="1"/>
        <v>-1562.2116382877721</v>
      </c>
    </row>
    <row r="10" spans="1:9" x14ac:dyDescent="0.25">
      <c r="A10" s="5" t="s">
        <v>14</v>
      </c>
      <c r="B10" s="5" t="s">
        <v>15</v>
      </c>
      <c r="C10" s="8">
        <v>98962.866812909502</v>
      </c>
      <c r="D10" s="11">
        <v>1.1484185211525282</v>
      </c>
      <c r="E10" s="8">
        <f>INDEX('Payroll per Employee'!$C$3:$T$54,MATCH($B10,'Payroll per Employee'!$B$3:$B$54,0),MATCH($I$1,'Payroll per Employee'!$C$2:$T$2,0))</f>
        <v>56958.839921165003</v>
      </c>
      <c r="F10" s="11">
        <f t="shared" si="0"/>
        <v>56704.897551751121</v>
      </c>
      <c r="G10" s="14">
        <f t="shared" si="1"/>
        <v>253.94236941388226</v>
      </c>
    </row>
    <row r="11" spans="1:9" x14ac:dyDescent="0.25">
      <c r="A11" s="5" t="s">
        <v>16</v>
      </c>
      <c r="B11" s="5" t="s">
        <v>17</v>
      </c>
      <c r="C11" s="8">
        <v>101361.67250251101</v>
      </c>
      <c r="D11" s="11">
        <v>1.1762555571166589</v>
      </c>
      <c r="E11" s="8">
        <f>INDEX('Payroll per Employee'!$C$3:$T$54,MATCH($B11,'Payroll per Employee'!$B$3:$B$54,0),MATCH($I$1,'Payroll per Employee'!$C$2:$T$2,0))</f>
        <v>49063.760815455731</v>
      </c>
      <c r="F11" s="11">
        <f t="shared" si="0"/>
        <v>58079.393211143921</v>
      </c>
      <c r="G11" s="14">
        <f t="shared" si="1"/>
        <v>-9015.6323956881897</v>
      </c>
    </row>
    <row r="12" spans="1:9" x14ac:dyDescent="0.25">
      <c r="A12" s="5" t="s">
        <v>18</v>
      </c>
      <c r="B12" s="5" t="s">
        <v>19</v>
      </c>
      <c r="C12" s="8">
        <v>99198.1649832291</v>
      </c>
      <c r="D12" s="11">
        <v>1.1511490481217921</v>
      </c>
      <c r="E12" s="8">
        <f>INDEX('Payroll per Employee'!$C$3:$T$54,MATCH($B12,'Payroll per Employee'!$B$3:$B$54,0),MATCH($I$1,'Payroll per Employee'!$C$2:$T$2,0))</f>
        <v>55153.381995133823</v>
      </c>
      <c r="F12" s="11">
        <f t="shared" si="0"/>
        <v>56839.72144147646</v>
      </c>
      <c r="G12" s="14">
        <f t="shared" si="1"/>
        <v>-1686.3394463426375</v>
      </c>
    </row>
    <row r="13" spans="1:9" x14ac:dyDescent="0.25">
      <c r="A13" s="5" t="s">
        <v>20</v>
      </c>
      <c r="B13" s="5" t="s">
        <v>21</v>
      </c>
      <c r="C13" s="8">
        <v>88876.146335270605</v>
      </c>
      <c r="D13" s="11">
        <v>1.031366772478874</v>
      </c>
      <c r="E13" s="8">
        <f>INDEX('Payroll per Employee'!$C$3:$T$54,MATCH($B13,'Payroll per Employee'!$B$3:$B$54,0),MATCH($I$1,'Payroll per Employee'!$C$2:$T$2,0))</f>
        <v>47713.606058579644</v>
      </c>
      <c r="F13" s="11">
        <f t="shared" si="0"/>
        <v>50925.290819066489</v>
      </c>
      <c r="G13" s="14">
        <f t="shared" si="1"/>
        <v>-3211.6847604868453</v>
      </c>
    </row>
    <row r="14" spans="1:9" x14ac:dyDescent="0.25">
      <c r="A14" s="5" t="s">
        <v>22</v>
      </c>
      <c r="B14" s="5" t="s">
        <v>23</v>
      </c>
      <c r="C14" s="8">
        <v>87978.156406208902</v>
      </c>
      <c r="D14" s="11">
        <v>1.0209460126569851</v>
      </c>
      <c r="E14" s="8">
        <f>INDEX('Payroll per Employee'!$C$3:$T$54,MATCH($B14,'Payroll per Employee'!$B$3:$B$54,0),MATCH($I$1,'Payroll per Employee'!$C$2:$T$2,0))</f>
        <v>46348.827763070811</v>
      </c>
      <c r="F14" s="11">
        <f t="shared" si="0"/>
        <v>50410.75007696962</v>
      </c>
      <c r="G14" s="14">
        <f t="shared" si="1"/>
        <v>-4061.9223138988091</v>
      </c>
    </row>
    <row r="15" spans="1:9" x14ac:dyDescent="0.25">
      <c r="A15" s="5" t="s">
        <v>24</v>
      </c>
      <c r="B15" s="5" t="s">
        <v>25</v>
      </c>
      <c r="C15" s="8">
        <v>90683.980787530701</v>
      </c>
      <c r="D15" s="11">
        <v>1.052345859231465</v>
      </c>
      <c r="E15" s="8">
        <f>INDEX('Payroll per Employee'!$C$3:$T$54,MATCH($B15,'Payroll per Employee'!$B$3:$B$54,0),MATCH($I$1,'Payroll per Employee'!$C$2:$T$2,0))</f>
        <v>44748.587762393923</v>
      </c>
      <c r="F15" s="11">
        <f t="shared" si="0"/>
        <v>51961.164886859384</v>
      </c>
      <c r="G15" s="14">
        <f t="shared" si="1"/>
        <v>-7212.5771244654607</v>
      </c>
    </row>
    <row r="16" spans="1:9" x14ac:dyDescent="0.25">
      <c r="A16" s="5" t="s">
        <v>26</v>
      </c>
      <c r="B16" s="5" t="s">
        <v>27</v>
      </c>
      <c r="C16" s="8">
        <v>79988.906393659199</v>
      </c>
      <c r="D16" s="11">
        <v>0.92823444335821381</v>
      </c>
      <c r="E16" s="8">
        <f>INDEX('Payroll per Employee'!$C$3:$T$54,MATCH($B16,'Payroll per Employee'!$B$3:$B$54,0),MATCH($I$1,'Payroll per Employee'!$C$2:$T$2,0))</f>
        <v>40926.301667159911</v>
      </c>
      <c r="F16" s="11">
        <f t="shared" si="0"/>
        <v>45832.976432503412</v>
      </c>
      <c r="G16" s="14">
        <f t="shared" si="1"/>
        <v>-4906.6747653435013</v>
      </c>
    </row>
    <row r="17" spans="1:7" x14ac:dyDescent="0.25">
      <c r="A17" s="5" t="s">
        <v>28</v>
      </c>
      <c r="B17" s="5" t="s">
        <v>29</v>
      </c>
      <c r="C17" s="8">
        <v>86762.273383318403</v>
      </c>
      <c r="D17" s="11">
        <v>1.0068362497932823</v>
      </c>
      <c r="E17" s="8">
        <f>INDEX('Payroll per Employee'!$C$3:$T$54,MATCH($B17,'Payroll per Employee'!$B$3:$B$54,0),MATCH($I$1,'Payroll per Employee'!$C$2:$T$2,0))</f>
        <v>45828.27219448665</v>
      </c>
      <c r="F17" s="11">
        <f t="shared" si="0"/>
        <v>49714.059242636147</v>
      </c>
      <c r="G17" s="14">
        <f t="shared" si="1"/>
        <v>-3885.7870481494974</v>
      </c>
    </row>
    <row r="18" spans="1:7" x14ac:dyDescent="0.25">
      <c r="A18" s="5" t="s">
        <v>30</v>
      </c>
      <c r="B18" s="5" t="s">
        <v>31</v>
      </c>
      <c r="C18" s="8">
        <v>82078.502266119001</v>
      </c>
      <c r="D18" s="11">
        <v>0.95248324170995757</v>
      </c>
      <c r="E18" s="8">
        <f>INDEX('Payroll per Employee'!$C$3:$T$54,MATCH($B18,'Payroll per Employee'!$B$3:$B$54,0),MATCH($I$1,'Payroll per Employee'!$C$2:$T$2,0))</f>
        <v>41157.238419898589</v>
      </c>
      <c r="F18" s="11">
        <f t="shared" si="0"/>
        <v>47030.297444801923</v>
      </c>
      <c r="G18" s="14">
        <f t="shared" si="1"/>
        <v>-5873.0590249033339</v>
      </c>
    </row>
    <row r="19" spans="1:7" x14ac:dyDescent="0.25">
      <c r="A19" s="5" t="s">
        <v>32</v>
      </c>
      <c r="B19" s="5" t="s">
        <v>33</v>
      </c>
      <c r="C19" s="8">
        <v>81334.999003800694</v>
      </c>
      <c r="D19" s="11">
        <v>0.94385522855227599</v>
      </c>
      <c r="E19" s="8">
        <f>INDEX('Payroll per Employee'!$C$3:$T$54,MATCH($B19,'Payroll per Employee'!$B$3:$B$54,0),MATCH($I$1,'Payroll per Employee'!$C$2:$T$2,0))</f>
        <v>51852.543285879183</v>
      </c>
      <c r="F19" s="11">
        <f t="shared" si="0"/>
        <v>46604.276274670934</v>
      </c>
      <c r="G19" s="14">
        <f t="shared" si="1"/>
        <v>5248.2670112082487</v>
      </c>
    </row>
    <row r="20" spans="1:7" x14ac:dyDescent="0.25">
      <c r="A20" s="5" t="s">
        <v>34</v>
      </c>
      <c r="B20" s="5" t="s">
        <v>35</v>
      </c>
      <c r="C20" s="8">
        <v>81211.539376797402</v>
      </c>
      <c r="D20" s="11">
        <v>0.94242253640388451</v>
      </c>
      <c r="E20" s="8">
        <f>INDEX('Payroll per Employee'!$C$3:$T$54,MATCH($B20,'Payroll per Employee'!$B$3:$B$54,0),MATCH($I$1,'Payroll per Employee'!$C$2:$T$2,0))</f>
        <v>45949.841561503257</v>
      </c>
      <c r="F20" s="11">
        <f t="shared" si="0"/>
        <v>46533.534937779048</v>
      </c>
      <c r="G20" s="14">
        <f t="shared" si="1"/>
        <v>-583.6933762757908</v>
      </c>
    </row>
    <row r="21" spans="1:7" x14ac:dyDescent="0.25">
      <c r="A21" s="5" t="s">
        <v>36</v>
      </c>
      <c r="B21" s="5" t="s">
        <v>37</v>
      </c>
      <c r="C21" s="8">
        <v>79366.536039097395</v>
      </c>
      <c r="D21" s="11">
        <v>0.92101212184295023</v>
      </c>
      <c r="E21" s="8">
        <f>INDEX('Payroll per Employee'!$C$3:$T$54,MATCH($B21,'Payroll per Employee'!$B$3:$B$54,0),MATCH($I$1,'Payroll per Employee'!$C$2:$T$2,0))</f>
        <v>41794.069866515194</v>
      </c>
      <c r="F21" s="11">
        <f t="shared" si="0"/>
        <v>45476.363408535617</v>
      </c>
      <c r="G21" s="14">
        <f t="shared" si="1"/>
        <v>-3682.293542020423</v>
      </c>
    </row>
    <row r="22" spans="1:7" x14ac:dyDescent="0.25">
      <c r="A22" s="5" t="s">
        <v>38</v>
      </c>
      <c r="B22" s="5" t="s">
        <v>39</v>
      </c>
      <c r="C22" s="8">
        <v>84053.506419857804</v>
      </c>
      <c r="D22" s="11">
        <v>0.97540225590742158</v>
      </c>
      <c r="E22" s="8">
        <f>INDEX('Payroll per Employee'!$C$3:$T$54,MATCH($B22,'Payroll per Employee'!$B$3:$B$54,0),MATCH($I$1,'Payroll per Employee'!$C$2:$T$2,0))</f>
        <v>45475.948868492436</v>
      </c>
      <c r="F22" s="11">
        <f t="shared" si="0"/>
        <v>48161.958357715492</v>
      </c>
      <c r="G22" s="14">
        <f t="shared" si="1"/>
        <v>-2686.0094892230554</v>
      </c>
    </row>
    <row r="23" spans="1:7" x14ac:dyDescent="0.25">
      <c r="A23" s="5" t="s">
        <v>40</v>
      </c>
      <c r="B23" s="5" t="s">
        <v>41</v>
      </c>
      <c r="C23" s="8">
        <v>83790.069318318303</v>
      </c>
      <c r="D23" s="11">
        <v>0.97234518959245064</v>
      </c>
      <c r="E23" s="8">
        <f>INDEX('Payroll per Employee'!$C$3:$T$54,MATCH($B23,'Payroll per Employee'!$B$3:$B$54,0),MATCH($I$1,'Payroll per Employee'!$C$2:$T$2,0))</f>
        <v>40701.415666711611</v>
      </c>
      <c r="F23" s="11">
        <f t="shared" si="0"/>
        <v>48011.011095017777</v>
      </c>
      <c r="G23" s="14">
        <f t="shared" si="1"/>
        <v>-7309.5954283061656</v>
      </c>
    </row>
    <row r="24" spans="1:7" x14ac:dyDescent="0.25">
      <c r="A24" s="5" t="s">
        <v>42</v>
      </c>
      <c r="B24" s="5" t="s">
        <v>43</v>
      </c>
      <c r="C24" s="8">
        <v>93719.779901962596</v>
      </c>
      <c r="D24" s="11">
        <v>1.0875749107109765</v>
      </c>
      <c r="E24" s="8">
        <f>INDEX('Payroll per Employee'!$C$3:$T$54,MATCH($B24,'Payroll per Employee'!$B$3:$B$54,0),MATCH($I$1,'Payroll per Employee'!$C$2:$T$2,0))</f>
        <v>51645.653066778832</v>
      </c>
      <c r="F24" s="11">
        <f t="shared" si="0"/>
        <v>53700.652467559717</v>
      </c>
      <c r="G24" s="14">
        <f t="shared" si="1"/>
        <v>-2054.9994007808855</v>
      </c>
    </row>
    <row r="25" spans="1:7" x14ac:dyDescent="0.25">
      <c r="A25" s="5" t="s">
        <v>44</v>
      </c>
      <c r="B25" s="5" t="s">
        <v>45</v>
      </c>
      <c r="C25" s="8">
        <v>98687.801800984103</v>
      </c>
      <c r="D25" s="11">
        <v>1.1452265182893395</v>
      </c>
      <c r="E25" s="8">
        <f>INDEX('Payroll per Employee'!$C$3:$T$54,MATCH($B25,'Payroll per Employee'!$B$3:$B$54,0),MATCH($I$1,'Payroll per Employee'!$C$2:$T$2,0))</f>
        <v>49069.491371774529</v>
      </c>
      <c r="F25" s="11">
        <f t="shared" si="0"/>
        <v>56547.287593353416</v>
      </c>
      <c r="G25" s="14">
        <f t="shared" si="1"/>
        <v>-7477.7962215788866</v>
      </c>
    </row>
    <row r="26" spans="1:7" x14ac:dyDescent="0.25">
      <c r="A26" s="5" t="s">
        <v>46</v>
      </c>
      <c r="B26" s="5" t="s">
        <v>47</v>
      </c>
      <c r="C26" s="8">
        <v>87078.962926564302</v>
      </c>
      <c r="D26" s="11">
        <v>1.0105112861845227</v>
      </c>
      <c r="E26" s="8">
        <f>INDEX('Payroll per Employee'!$C$3:$T$54,MATCH($B26,'Payroll per Employee'!$B$3:$B$54,0),MATCH($I$1,'Payroll per Employee'!$C$2:$T$2,0))</f>
        <v>49513.014988595634</v>
      </c>
      <c r="F26" s="11">
        <f t="shared" si="0"/>
        <v>49895.519710423709</v>
      </c>
      <c r="G26" s="14">
        <f t="shared" si="1"/>
        <v>-382.50472182807425</v>
      </c>
    </row>
    <row r="27" spans="1:7" x14ac:dyDescent="0.25">
      <c r="A27" s="5" t="s">
        <v>48</v>
      </c>
      <c r="B27" s="5" t="s">
        <v>49</v>
      </c>
      <c r="C27" s="8">
        <v>92415.155753461193</v>
      </c>
      <c r="D27" s="11">
        <v>1.072435347928157</v>
      </c>
      <c r="E27" s="8">
        <f>INDEX('Payroll per Employee'!$C$3:$T$54,MATCH($B27,'Payroll per Employee'!$B$3:$B$54,0),MATCH($I$1,'Payroll per Employee'!$C$2:$T$2,0))</f>
        <v>55354.411408435197</v>
      </c>
      <c r="F27" s="11">
        <f t="shared" si="0"/>
        <v>52953.113708156467</v>
      </c>
      <c r="G27" s="14">
        <f t="shared" si="1"/>
        <v>2401.2977002787302</v>
      </c>
    </row>
    <row r="28" spans="1:7" x14ac:dyDescent="0.25">
      <c r="A28" s="5" t="s">
        <v>50</v>
      </c>
      <c r="B28" s="5" t="s">
        <v>51</v>
      </c>
      <c r="C28" s="8">
        <v>78034.935829975497</v>
      </c>
      <c r="D28" s="11">
        <v>0.90555951429251214</v>
      </c>
      <c r="E28" s="8">
        <f>INDEX('Payroll per Employee'!$C$3:$T$54,MATCH($B28,'Payroll per Employee'!$B$3:$B$54,0),MATCH($I$1,'Payroll per Employee'!$C$2:$T$2,0))</f>
        <v>41347.062003780717</v>
      </c>
      <c r="F28" s="11">
        <f t="shared" si="0"/>
        <v>44713.367591317663</v>
      </c>
      <c r="G28" s="14">
        <f t="shared" si="1"/>
        <v>-3366.3055875369464</v>
      </c>
    </row>
    <row r="29" spans="1:7" x14ac:dyDescent="0.25">
      <c r="A29" s="5" t="s">
        <v>52</v>
      </c>
      <c r="B29" s="5" t="s">
        <v>53</v>
      </c>
      <c r="C29" s="8">
        <v>80616.970815948705</v>
      </c>
      <c r="D29" s="11">
        <v>0.93552284190873092</v>
      </c>
      <c r="E29" s="8">
        <f>INDEX('Payroll per Employee'!$C$3:$T$54,MATCH($B29,'Payroll per Employee'!$B$3:$B$54,0),MATCH($I$1,'Payroll per Employee'!$C$2:$T$2,0))</f>
        <v>42195.113340765514</v>
      </c>
      <c r="F29" s="11">
        <f t="shared" si="0"/>
        <v>46192.852109803214</v>
      </c>
      <c r="G29" s="14">
        <f t="shared" si="1"/>
        <v>-3997.7387690377</v>
      </c>
    </row>
    <row r="30" spans="1:7" x14ac:dyDescent="0.25">
      <c r="A30" s="5" t="s">
        <v>54</v>
      </c>
      <c r="B30" s="5" t="s">
        <v>55</v>
      </c>
      <c r="C30" s="8">
        <v>75796.500707024999</v>
      </c>
      <c r="D30" s="11">
        <v>0.87958350494291881</v>
      </c>
      <c r="E30" s="8">
        <f>INDEX('Payroll per Employee'!$C$3:$T$54,MATCH($B30,'Payroll per Employee'!$B$3:$B$54,0),MATCH($I$1,'Payroll per Employee'!$C$2:$T$2,0))</f>
        <v>39644.477650727647</v>
      </c>
      <c r="F30" s="11">
        <f t="shared" si="0"/>
        <v>43430.762929479068</v>
      </c>
      <c r="G30" s="14">
        <f t="shared" si="1"/>
        <v>-3786.2852787514203</v>
      </c>
    </row>
    <row r="31" spans="1:7" x14ac:dyDescent="0.25">
      <c r="A31" s="5" t="s">
        <v>56</v>
      </c>
      <c r="B31" s="5" t="s">
        <v>57</v>
      </c>
      <c r="C31" s="8">
        <v>80859.206275485194</v>
      </c>
      <c r="D31" s="11">
        <v>0.93833387292643089</v>
      </c>
      <c r="E31" s="8">
        <f>INDEX('Payroll per Employee'!$C$3:$T$54,MATCH($B31,'Payroll per Employee'!$B$3:$B$54,0),MATCH($I$1,'Payroll per Employee'!$C$2:$T$2,0))</f>
        <v>40480.545937065588</v>
      </c>
      <c r="F31" s="11">
        <f t="shared" si="0"/>
        <v>46331.651008408146</v>
      </c>
      <c r="G31" s="14">
        <f t="shared" si="1"/>
        <v>-5851.1050713425575</v>
      </c>
    </row>
    <row r="32" spans="1:7" x14ac:dyDescent="0.25">
      <c r="A32" s="5" t="s">
        <v>58</v>
      </c>
      <c r="B32" s="5" t="s">
        <v>59</v>
      </c>
      <c r="C32" s="8">
        <v>95661.050473786803</v>
      </c>
      <c r="D32" s="11">
        <v>1.1101024622163909</v>
      </c>
      <c r="E32" s="8">
        <f>INDEX('Payroll per Employee'!$C$3:$T$54,MATCH($B32,'Payroll per Employee'!$B$3:$B$54,0),MATCH($I$1,'Payroll per Employee'!$C$2:$T$2,0))</f>
        <v>53155.87083732312</v>
      </c>
      <c r="F32" s="11">
        <f t="shared" si="0"/>
        <v>54812.984319299911</v>
      </c>
      <c r="G32" s="14">
        <f t="shared" si="1"/>
        <v>-1657.1134819767904</v>
      </c>
    </row>
    <row r="33" spans="1:7" x14ac:dyDescent="0.25">
      <c r="A33" s="5" t="s">
        <v>60</v>
      </c>
      <c r="B33" s="5" t="s">
        <v>61</v>
      </c>
      <c r="C33" s="8">
        <v>90475.883363686502</v>
      </c>
      <c r="D33" s="11">
        <v>1.0499309844057527</v>
      </c>
      <c r="E33" s="8">
        <f>INDEX('Payroll per Employee'!$C$3:$T$54,MATCH($B33,'Payroll per Employee'!$B$3:$B$54,0),MATCH($I$1,'Payroll per Employee'!$C$2:$T$2,0))</f>
        <v>48948.639536610724</v>
      </c>
      <c r="F33" s="11">
        <f t="shared" si="0"/>
        <v>51841.926798070213</v>
      </c>
      <c r="G33" s="14">
        <f t="shared" si="1"/>
        <v>-2893.2872614594889</v>
      </c>
    </row>
    <row r="34" spans="1:7" x14ac:dyDescent="0.25">
      <c r="A34" s="5" t="s">
        <v>62</v>
      </c>
      <c r="B34" s="5" t="s">
        <v>63</v>
      </c>
      <c r="C34" s="8">
        <v>100132.99248027299</v>
      </c>
      <c r="D34" s="11">
        <v>1.1619972909654182</v>
      </c>
      <c r="E34" s="8">
        <f>INDEX('Payroll per Employee'!$C$3:$T$54,MATCH($B34,'Payroll per Employee'!$B$3:$B$54,0),MATCH($I$1,'Payroll per Employee'!$C$2:$T$2,0))</f>
        <v>58716.378571273148</v>
      </c>
      <c r="F34" s="11">
        <f t="shared" si="0"/>
        <v>57375.369802883055</v>
      </c>
      <c r="G34" s="14">
        <f t="shared" si="1"/>
        <v>1341.0087683900929</v>
      </c>
    </row>
    <row r="35" spans="1:7" x14ac:dyDescent="0.25">
      <c r="A35" s="5" t="s">
        <v>64</v>
      </c>
      <c r="B35" s="5" t="s">
        <v>65</v>
      </c>
      <c r="C35" s="8">
        <v>84775.173395307196</v>
      </c>
      <c r="D35" s="11">
        <v>0.98377686900626216</v>
      </c>
      <c r="E35" s="8">
        <f>INDEX('Payroll per Employee'!$C$3:$T$54,MATCH($B35,'Payroll per Employee'!$B$3:$B$54,0),MATCH($I$1,'Payroll per Employee'!$C$2:$T$2,0))</f>
        <v>48976.196084063384</v>
      </c>
      <c r="F35" s="11">
        <f t="shared" si="0"/>
        <v>48575.467517537058</v>
      </c>
      <c r="G35" s="14">
        <f t="shared" si="1"/>
        <v>400.72856652632618</v>
      </c>
    </row>
    <row r="36" spans="1:7" x14ac:dyDescent="0.25">
      <c r="A36" s="5" t="s">
        <v>66</v>
      </c>
      <c r="B36" s="5" t="s">
        <v>67</v>
      </c>
      <c r="C36" s="8">
        <v>99812.0430971936</v>
      </c>
      <c r="D36" s="11">
        <v>1.1582728210935251</v>
      </c>
      <c r="E36" s="8">
        <f>INDEX('Payroll per Employee'!$C$3:$T$54,MATCH($B36,'Payroll per Employee'!$B$3:$B$54,0),MATCH($I$1,'Payroll per Employee'!$C$2:$T$2,0))</f>
        <v>54239.238961442788</v>
      </c>
      <c r="F36" s="11">
        <f t="shared" si="0"/>
        <v>57191.468482388562</v>
      </c>
      <c r="G36" s="14">
        <f t="shared" si="1"/>
        <v>-2952.2295209457734</v>
      </c>
    </row>
    <row r="37" spans="1:7" x14ac:dyDescent="0.25">
      <c r="A37" s="5" t="s">
        <v>68</v>
      </c>
      <c r="B37" s="5" t="s">
        <v>69</v>
      </c>
      <c r="C37" s="8">
        <v>87563.491332661797</v>
      </c>
      <c r="D37" s="11">
        <v>1.0161340153303835</v>
      </c>
      <c r="E37" s="8">
        <f>INDEX('Payroll per Employee'!$C$3:$T$54,MATCH($B37,'Payroll per Employee'!$B$3:$B$54,0),MATCH($I$1,'Payroll per Employee'!$C$2:$T$2,0))</f>
        <v>44989.905875774661</v>
      </c>
      <c r="F37" s="11">
        <f t="shared" si="0"/>
        <v>50173.150447219305</v>
      </c>
      <c r="G37" s="14">
        <f t="shared" si="1"/>
        <v>-5183.244571444644</v>
      </c>
    </row>
    <row r="38" spans="1:7" x14ac:dyDescent="0.25">
      <c r="A38" s="5" t="s">
        <v>70</v>
      </c>
      <c r="B38" s="5" t="s">
        <v>71</v>
      </c>
      <c r="C38" s="8">
        <v>78110.326505193603</v>
      </c>
      <c r="D38" s="11">
        <v>0.90643438837943957</v>
      </c>
      <c r="E38" s="8">
        <f>INDEX('Payroll per Employee'!$C$3:$T$54,MATCH($B38,'Payroll per Employee'!$B$3:$B$54,0),MATCH($I$1,'Payroll per Employee'!$C$2:$T$2,0))</f>
        <v>41782.364034173785</v>
      </c>
      <c r="F38" s="11">
        <f t="shared" si="0"/>
        <v>44756.565819625677</v>
      </c>
      <c r="G38" s="14">
        <f t="shared" si="1"/>
        <v>-2974.2017854518926</v>
      </c>
    </row>
    <row r="39" spans="1:7" x14ac:dyDescent="0.25">
      <c r="A39" s="5" t="s">
        <v>72</v>
      </c>
      <c r="B39" s="5" t="s">
        <v>73</v>
      </c>
      <c r="C39" s="8">
        <v>84985.496377526506</v>
      </c>
      <c r="D39" s="11">
        <v>0.98621757041259184</v>
      </c>
      <c r="E39" s="8">
        <f>INDEX('Payroll per Employee'!$C$3:$T$54,MATCH($B39,'Payroll per Employee'!$B$3:$B$54,0),MATCH($I$1,'Payroll per Employee'!$C$2:$T$2,0))</f>
        <v>46892.112993743453</v>
      </c>
      <c r="F39" s="11">
        <f t="shared" si="0"/>
        <v>48695.980832718924</v>
      </c>
      <c r="G39" s="14">
        <f t="shared" si="1"/>
        <v>-1803.8678389754714</v>
      </c>
    </row>
    <row r="40" spans="1:7" x14ac:dyDescent="0.25">
      <c r="A40" s="5" t="s">
        <v>74</v>
      </c>
      <c r="B40" s="5" t="s">
        <v>75</v>
      </c>
      <c r="C40" s="8">
        <v>76516.924080948593</v>
      </c>
      <c r="D40" s="11">
        <v>0.88794368661842704</v>
      </c>
      <c r="E40" s="8">
        <f>INDEX('Payroll per Employee'!$C$3:$T$54,MATCH($B40,'Payroll per Employee'!$B$3:$B$54,0),MATCH($I$1,'Payroll per Employee'!$C$2:$T$2,0))</f>
        <v>41464.188582204697</v>
      </c>
      <c r="F40" s="11">
        <f t="shared" si="0"/>
        <v>43843.559515995243</v>
      </c>
      <c r="G40" s="14">
        <f t="shared" si="1"/>
        <v>-2379.3709337905457</v>
      </c>
    </row>
    <row r="41" spans="1:7" x14ac:dyDescent="0.25">
      <c r="A41" s="5" t="s">
        <v>76</v>
      </c>
      <c r="B41" s="5" t="s">
        <v>77</v>
      </c>
      <c r="C41" s="8">
        <v>92857.743474032395</v>
      </c>
      <c r="D41" s="11">
        <v>1.0775713747219193</v>
      </c>
      <c r="E41" s="8">
        <f>INDEX('Payroll per Employee'!$C$3:$T$54,MATCH($B41,'Payroll per Employee'!$B$3:$B$54,0),MATCH($I$1,'Payroll per Employee'!$C$2:$T$2,0))</f>
        <v>52375.063334581304</v>
      </c>
      <c r="F41" s="11">
        <f t="shared" si="0"/>
        <v>53206.712781838294</v>
      </c>
      <c r="G41" s="14">
        <f t="shared" si="1"/>
        <v>-831.64944725699024</v>
      </c>
    </row>
    <row r="42" spans="1:7" x14ac:dyDescent="0.25">
      <c r="A42" s="5" t="s">
        <v>78</v>
      </c>
      <c r="B42" s="5" t="s">
        <v>79</v>
      </c>
      <c r="C42" s="8">
        <v>89675.643295783506</v>
      </c>
      <c r="D42" s="11">
        <v>1.040644566732692</v>
      </c>
      <c r="E42" s="8">
        <f>INDEX('Payroll per Employee'!$C$3:$T$54,MATCH($B42,'Payroll per Employee'!$B$3:$B$54,0),MATCH($I$1,'Payroll per Employee'!$C$2:$T$2,0))</f>
        <v>55355.133012571787</v>
      </c>
      <c r="F42" s="11">
        <f t="shared" si="0"/>
        <v>51383.395911399028</v>
      </c>
      <c r="G42" s="14">
        <f t="shared" si="1"/>
        <v>3971.7371011727591</v>
      </c>
    </row>
    <row r="43" spans="1:7" x14ac:dyDescent="0.25">
      <c r="A43" s="5" t="s">
        <v>80</v>
      </c>
      <c r="B43" s="5" t="s">
        <v>81</v>
      </c>
      <c r="C43" s="8">
        <v>93590.415521560193</v>
      </c>
      <c r="D43" s="11">
        <v>1.0860736966170841</v>
      </c>
      <c r="E43" s="8">
        <f>INDEX('Payroll per Employee'!$C$3:$T$54,MATCH($B43,'Payroll per Employee'!$B$3:$B$54,0),MATCH($I$1,'Payroll per Employee'!$C$2:$T$2,0))</f>
        <v>49338.740310077519</v>
      </c>
      <c r="F43" s="11">
        <f t="shared" si="0"/>
        <v>53626.527756202762</v>
      </c>
      <c r="G43" s="14">
        <f t="shared" si="1"/>
        <v>-4287.7874461252432</v>
      </c>
    </row>
    <row r="44" spans="1:7" x14ac:dyDescent="0.25">
      <c r="A44" s="5" t="s">
        <v>82</v>
      </c>
      <c r="B44" s="5" t="s">
        <v>83</v>
      </c>
      <c r="C44" s="8">
        <v>81173.756441366393</v>
      </c>
      <c r="D44" s="11">
        <v>0.94198408282801438</v>
      </c>
      <c r="E44" s="8">
        <f>INDEX('Payroll per Employee'!$C$3:$T$54,MATCH($B44,'Payroll per Employee'!$B$3:$B$54,0),MATCH($I$1,'Payroll per Employee'!$C$2:$T$2,0))</f>
        <v>44737.522503072374</v>
      </c>
      <c r="F44" s="11">
        <f t="shared" si="0"/>
        <v>46511.88563080343</v>
      </c>
      <c r="G44" s="14">
        <f t="shared" si="1"/>
        <v>-1774.363127731056</v>
      </c>
    </row>
    <row r="45" spans="1:7" x14ac:dyDescent="0.25">
      <c r="A45" s="5" t="s">
        <v>84</v>
      </c>
      <c r="B45" s="5" t="s">
        <v>85</v>
      </c>
      <c r="C45" s="8">
        <v>79823.035206315995</v>
      </c>
      <c r="D45" s="11">
        <v>0.92630958457223478</v>
      </c>
      <c r="E45" s="8">
        <f>INDEX('Payroll per Employee'!$C$3:$T$54,MATCH($B45,'Payroll per Employee'!$B$3:$B$54,0),MATCH($I$1,'Payroll per Employee'!$C$2:$T$2,0))</f>
        <v>47221.8883528601</v>
      </c>
      <c r="F45" s="11">
        <f t="shared" si="0"/>
        <v>45737.933625155623</v>
      </c>
      <c r="G45" s="14">
        <f t="shared" si="1"/>
        <v>1483.9547277044767</v>
      </c>
    </row>
    <row r="46" spans="1:7" x14ac:dyDescent="0.25">
      <c r="A46" s="5" t="s">
        <v>86</v>
      </c>
      <c r="B46" s="5" t="s">
        <v>87</v>
      </c>
      <c r="C46" s="8">
        <v>80324.647007167194</v>
      </c>
      <c r="D46" s="11">
        <v>0.93213055865148453</v>
      </c>
      <c r="E46" s="8">
        <f>INDEX('Payroll per Employee'!$C$3:$T$54,MATCH($B46,'Payroll per Employee'!$B$3:$B$54,0),MATCH($I$1,'Payroll per Employee'!$C$2:$T$2,0))</f>
        <v>40928.400873998544</v>
      </c>
      <c r="F46" s="11">
        <f t="shared" si="0"/>
        <v>46025.353004707256</v>
      </c>
      <c r="G46" s="14">
        <f t="shared" si="1"/>
        <v>-5096.9521307087125</v>
      </c>
    </row>
    <row r="47" spans="1:7" x14ac:dyDescent="0.25">
      <c r="A47" s="5" t="s">
        <v>88</v>
      </c>
      <c r="B47" s="5" t="s">
        <v>89</v>
      </c>
      <c r="C47" s="8">
        <v>91409.8763651388</v>
      </c>
      <c r="D47" s="11">
        <v>1.0607695433121196</v>
      </c>
      <c r="E47" s="8">
        <f>INDEX('Payroll per Employee'!$C$3:$T$54,MATCH($B47,'Payroll per Employee'!$B$3:$B$54,0),MATCH($I$1,'Payroll per Employee'!$C$2:$T$2,0))</f>
        <v>49236.484482738968</v>
      </c>
      <c r="F47" s="11">
        <f t="shared" si="0"/>
        <v>52377.097000460672</v>
      </c>
      <c r="G47" s="14">
        <f t="shared" si="1"/>
        <v>-3140.6125177217036</v>
      </c>
    </row>
    <row r="48" spans="1:7" x14ac:dyDescent="0.25">
      <c r="A48" s="5" t="s">
        <v>92</v>
      </c>
      <c r="B48" s="5" t="s">
        <v>93</v>
      </c>
      <c r="C48" s="8">
        <v>83511.310073861299</v>
      </c>
      <c r="D48" s="11">
        <v>0.96911031686102378</v>
      </c>
      <c r="E48" s="8">
        <f>INDEX('Payroll per Employee'!$C$3:$T$54,MATCH($B48,'Payroll per Employee'!$B$3:$B$54,0),MATCH($I$1,'Payroll per Employee'!$C$2:$T$2,0))</f>
        <v>46355.040556199303</v>
      </c>
      <c r="F48" s="11">
        <f t="shared" si="0"/>
        <v>47851.284372181202</v>
      </c>
      <c r="G48" s="14">
        <f t="shared" si="1"/>
        <v>-1496.2438159818994</v>
      </c>
    </row>
    <row r="49" spans="1:7" x14ac:dyDescent="0.25">
      <c r="A49" s="5" t="s">
        <v>94</v>
      </c>
      <c r="B49" s="5" t="s">
        <v>95</v>
      </c>
      <c r="C49" s="8">
        <v>82766.244528803101</v>
      </c>
      <c r="D49" s="11">
        <v>0.96046417413119511</v>
      </c>
      <c r="E49" s="8">
        <f>INDEX('Payroll per Employee'!$C$3:$T$54,MATCH($B49,'Payroll per Employee'!$B$3:$B$54,0),MATCH($I$1,'Payroll per Employee'!$C$2:$T$2,0))</f>
        <v>50336.869947275925</v>
      </c>
      <c r="F49" s="11">
        <f t="shared" si="0"/>
        <v>47424.368027066259</v>
      </c>
      <c r="G49" s="14">
        <f t="shared" si="1"/>
        <v>2912.5019202096664</v>
      </c>
    </row>
    <row r="50" spans="1:7" x14ac:dyDescent="0.25">
      <c r="A50" s="5" t="s">
        <v>96</v>
      </c>
      <c r="B50" s="5" t="s">
        <v>97</v>
      </c>
      <c r="C50" s="8">
        <v>91345.539997761894</v>
      </c>
      <c r="D50" s="11">
        <v>1.0600229493798825</v>
      </c>
      <c r="E50" s="8">
        <f>INDEX('Payroll per Employee'!$C$3:$T$54,MATCH($B50,'Payroll per Employee'!$B$3:$B$54,0),MATCH($I$1,'Payroll per Employee'!$C$2:$T$2,0))</f>
        <v>48291.494090242428</v>
      </c>
      <c r="F50" s="11">
        <f t="shared" si="0"/>
        <v>52340.232798377125</v>
      </c>
      <c r="G50" s="14">
        <f t="shared" si="1"/>
        <v>-4048.7387081346969</v>
      </c>
    </row>
    <row r="51" spans="1:7" x14ac:dyDescent="0.25">
      <c r="A51" s="5" t="s">
        <v>98</v>
      </c>
      <c r="B51" s="5" t="s">
        <v>99</v>
      </c>
      <c r="C51" s="8">
        <v>94066.552388122596</v>
      </c>
      <c r="D51" s="11">
        <v>1.0915990458088929</v>
      </c>
      <c r="E51" s="8">
        <f>INDEX('Payroll per Employee'!$C$3:$T$54,MATCH($B51,'Payroll per Employee'!$B$3:$B$54,0),MATCH($I$1,'Payroll per Employee'!$C$2:$T$2,0))</f>
        <v>45545.789394428313</v>
      </c>
      <c r="F51" s="11">
        <f t="shared" si="0"/>
        <v>53899.350210811674</v>
      </c>
      <c r="G51" s="14">
        <f t="shared" si="1"/>
        <v>-8353.5608163833604</v>
      </c>
    </row>
    <row r="52" spans="1:7" x14ac:dyDescent="0.25">
      <c r="A52" s="5" t="s">
        <v>100</v>
      </c>
      <c r="B52" s="5" t="s">
        <v>101</v>
      </c>
      <c r="C52" s="8">
        <v>75111.907572237906</v>
      </c>
      <c r="D52" s="11">
        <v>0.87163911670152239</v>
      </c>
      <c r="E52" s="8">
        <f>INDEX('Payroll per Employee'!$C$3:$T$54,MATCH($B52,'Payroll per Employee'!$B$3:$B$54,0),MATCH($I$1,'Payroll per Employee'!$C$2:$T$2,0))</f>
        <v>44395.734124113987</v>
      </c>
      <c r="F52" s="11">
        <f t="shared" si="0"/>
        <v>43038.496771242935</v>
      </c>
      <c r="G52" s="14">
        <f t="shared" si="1"/>
        <v>1357.2373528710523</v>
      </c>
    </row>
    <row r="53" spans="1:7" x14ac:dyDescent="0.25">
      <c r="A53" s="5" t="s">
        <v>102</v>
      </c>
      <c r="B53" s="5" t="s">
        <v>103</v>
      </c>
      <c r="C53" s="8">
        <v>85071.947822115093</v>
      </c>
      <c r="D53" s="11">
        <v>0.98722079963728304</v>
      </c>
      <c r="E53" s="8">
        <f>INDEX('Payroll per Employee'!$C$3:$T$54,MATCH($B53,'Payroll per Employee'!$B$3:$B$54,0),MATCH($I$1,'Payroll per Employee'!$C$2:$T$2,0))</f>
        <v>48197.809648253911</v>
      </c>
      <c r="F53" s="11">
        <f t="shared" si="0"/>
        <v>48745.516789653804</v>
      </c>
      <c r="G53" s="14">
        <f t="shared" si="1"/>
        <v>-547.70714139989286</v>
      </c>
    </row>
    <row r="54" spans="1:7" x14ac:dyDescent="0.25">
      <c r="A54" s="6" t="s">
        <v>104</v>
      </c>
      <c r="B54" s="6" t="s">
        <v>105</v>
      </c>
      <c r="C54" s="9">
        <v>83414.754492587599</v>
      </c>
      <c r="D54" s="12">
        <v>0.96798983378058712</v>
      </c>
      <c r="E54" s="8">
        <f>INDEX('Payroll per Employee'!$C$3:$T$54,MATCH($B54,'Payroll per Employee'!$B$3:$B$54,0),MATCH($I$1,'Payroll per Employee'!$C$2:$T$2,0))</f>
        <v>40372.377544529263</v>
      </c>
      <c r="F54" s="11">
        <f t="shared" si="0"/>
        <v>47795.958829171963</v>
      </c>
      <c r="G54" s="14">
        <f t="shared" si="1"/>
        <v>-7423.5812846426998</v>
      </c>
    </row>
    <row r="55" spans="1:7"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G3" sqref="G3: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140</v>
      </c>
      <c r="B1" s="39"/>
      <c r="C1" s="39"/>
      <c r="D1" s="39"/>
      <c r="E1" s="39"/>
      <c r="F1" s="39"/>
      <c r="G1" s="40"/>
      <c r="I1" t="s">
        <v>166</v>
      </c>
    </row>
    <row r="2" spans="1:9" ht="47.25" x14ac:dyDescent="0.25">
      <c r="A2" s="16" t="s">
        <v>0</v>
      </c>
      <c r="B2" s="16" t="s">
        <v>1</v>
      </c>
      <c r="C2" s="16" t="s">
        <v>138</v>
      </c>
      <c r="D2" s="16" t="s">
        <v>119</v>
      </c>
      <c r="E2" s="16" t="s">
        <v>139</v>
      </c>
      <c r="F2" s="16" t="s">
        <v>133</v>
      </c>
      <c r="G2" s="16" t="s">
        <v>125</v>
      </c>
    </row>
    <row r="3" spans="1:9" x14ac:dyDescent="0.25">
      <c r="A3" s="4" t="s">
        <v>90</v>
      </c>
      <c r="B3" s="4" t="s">
        <v>91</v>
      </c>
      <c r="C3" s="7">
        <v>49437.586185580629</v>
      </c>
      <c r="D3" s="10">
        <v>1</v>
      </c>
      <c r="E3" s="7">
        <f>INDEX('Payroll per Employee'!$C$3:$T$54,MATCH($B3,'Payroll per Employee'!$B$3:$B$54,0),MATCH($I$1,'Payroll per Employee'!$C$2:$T$2,0))</f>
        <v>50576.749053627449</v>
      </c>
      <c r="F3" s="10">
        <f>$E$3*D3</f>
        <v>50576.749053627449</v>
      </c>
      <c r="G3" s="13">
        <f>E3-F3</f>
        <v>0</v>
      </c>
    </row>
    <row r="4" spans="1:9" x14ac:dyDescent="0.25">
      <c r="A4" s="5" t="s">
        <v>2</v>
      </c>
      <c r="B4" s="5" t="s">
        <v>3</v>
      </c>
      <c r="C4" s="8">
        <v>46683.653717435198</v>
      </c>
      <c r="D4" s="11">
        <v>0.94429476273765434</v>
      </c>
      <c r="E4" s="8">
        <f>INDEX('Payroll per Employee'!$C$3:$T$54,MATCH($B4,'Payroll per Employee'!$B$3:$B$54,0),MATCH($I$1,'Payroll per Employee'!$C$2:$T$2,0))</f>
        <v>37598.935967937367</v>
      </c>
      <c r="F4" s="11">
        <f>$E$3*D4</f>
        <v>47759.359247637018</v>
      </c>
      <c r="G4" s="14">
        <f>E4-F4</f>
        <v>-10160.423279699651</v>
      </c>
    </row>
    <row r="5" spans="1:9" x14ac:dyDescent="0.25">
      <c r="A5" s="5" t="s">
        <v>4</v>
      </c>
      <c r="B5" s="5" t="s">
        <v>5</v>
      </c>
      <c r="C5" s="8">
        <v>58564.453243552198</v>
      </c>
      <c r="D5" s="11">
        <v>1.1846139296467832</v>
      </c>
      <c r="E5" s="8">
        <f>INDEX('Payroll per Employee'!$C$3:$T$54,MATCH($B5,'Payroll per Employee'!$B$3:$B$54,0),MATCH($I$1,'Payroll per Employee'!$C$2:$T$2,0))</f>
        <v>68379.537401574809</v>
      </c>
      <c r="F5" s="11">
        <f t="shared" ref="F5:F54" si="0">$E$3*D5</f>
        <v>59913.921445176835</v>
      </c>
      <c r="G5" s="14">
        <f t="shared" ref="G5:G54" si="1">E5-F5</f>
        <v>8465.6159563979745</v>
      </c>
    </row>
    <row r="6" spans="1:9" x14ac:dyDescent="0.25">
      <c r="A6" s="5" t="s">
        <v>6</v>
      </c>
      <c r="B6" s="5" t="s">
        <v>7</v>
      </c>
      <c r="C6" s="8">
        <v>49645.896090102899</v>
      </c>
      <c r="D6" s="11">
        <v>1.0042135937571934</v>
      </c>
      <c r="E6" s="8">
        <f>INDEX('Payroll per Employee'!$C$3:$T$54,MATCH($B6,'Payroll per Employee'!$B$3:$B$54,0),MATCH($I$1,'Payroll per Employee'!$C$2:$T$2,0))</f>
        <v>50141.390801272777</v>
      </c>
      <c r="F6" s="11">
        <f t="shared" si="0"/>
        <v>50789.858927698951</v>
      </c>
      <c r="G6" s="14">
        <f t="shared" si="1"/>
        <v>-648.46812642617442</v>
      </c>
    </row>
    <row r="7" spans="1:9" x14ac:dyDescent="0.25">
      <c r="A7" s="5" t="s">
        <v>8</v>
      </c>
      <c r="B7" s="5" t="s">
        <v>9</v>
      </c>
      <c r="C7" s="8">
        <v>42839.910154723199</v>
      </c>
      <c r="D7" s="11">
        <v>0.86654534454633703</v>
      </c>
      <c r="E7" s="8">
        <f>INDEX('Payroll per Employee'!$C$3:$T$54,MATCH($B7,'Payroll per Employee'!$B$3:$B$54,0),MATCH($I$1,'Payroll per Employee'!$C$2:$T$2,0))</f>
        <v>37610.534424379235</v>
      </c>
      <c r="F7" s="11">
        <f t="shared" si="0"/>
        <v>43827.04643470922</v>
      </c>
      <c r="G7" s="14">
        <f t="shared" si="1"/>
        <v>-6216.5120103299851</v>
      </c>
    </row>
    <row r="8" spans="1:9" x14ac:dyDescent="0.25">
      <c r="A8" s="5" t="s">
        <v>10</v>
      </c>
      <c r="B8" s="5" t="s">
        <v>11</v>
      </c>
      <c r="C8" s="8">
        <v>60373.531611879102</v>
      </c>
      <c r="D8" s="11">
        <v>1.2212071071845361</v>
      </c>
      <c r="E8" s="8">
        <f>INDEX('Payroll per Employee'!$C$3:$T$54,MATCH($B8,'Payroll per Employee'!$B$3:$B$54,0),MATCH($I$1,'Payroll per Employee'!$C$2:$T$2,0))</f>
        <v>79685.867792771533</v>
      </c>
      <c r="F8" s="11">
        <f t="shared" si="0"/>
        <v>61764.685402578601</v>
      </c>
      <c r="G8" s="14">
        <f t="shared" si="1"/>
        <v>17921.182390192931</v>
      </c>
    </row>
    <row r="9" spans="1:9" x14ac:dyDescent="0.25">
      <c r="A9" s="5" t="s">
        <v>12</v>
      </c>
      <c r="B9" s="5" t="s">
        <v>13</v>
      </c>
      <c r="C9" s="8">
        <v>53361.005101802999</v>
      </c>
      <c r="D9" s="11">
        <v>1.0793610533793963</v>
      </c>
      <c r="E9" s="8">
        <f>INDEX('Payroll per Employee'!$C$3:$T$54,MATCH($B9,'Payroll per Employee'!$B$3:$B$54,0),MATCH($I$1,'Payroll per Employee'!$C$2:$T$2,0))</f>
        <v>54053.482442187691</v>
      </c>
      <c r="F9" s="11">
        <f t="shared" si="0"/>
        <v>54590.573135028702</v>
      </c>
      <c r="G9" s="14">
        <f t="shared" si="1"/>
        <v>-537.09069284101133</v>
      </c>
    </row>
    <row r="10" spans="1:9" x14ac:dyDescent="0.25">
      <c r="A10" s="5" t="s">
        <v>14</v>
      </c>
      <c r="B10" s="5" t="s">
        <v>15</v>
      </c>
      <c r="C10" s="8">
        <v>59593.620354343002</v>
      </c>
      <c r="D10" s="11">
        <v>1.2054314328907216</v>
      </c>
      <c r="E10" s="8">
        <f>INDEX('Payroll per Employee'!$C$3:$T$54,MATCH($B10,'Payroll per Employee'!$B$3:$B$54,0),MATCH($I$1,'Payroll per Employee'!$C$2:$T$2,0))</f>
        <v>57014.364672364674</v>
      </c>
      <c r="F10" s="11">
        <f t="shared" si="0"/>
        <v>60966.803082668586</v>
      </c>
      <c r="G10" s="14">
        <f t="shared" si="1"/>
        <v>-3952.438410303912</v>
      </c>
    </row>
    <row r="11" spans="1:9" x14ac:dyDescent="0.25">
      <c r="A11" s="5" t="s">
        <v>16</v>
      </c>
      <c r="B11" s="5" t="s">
        <v>17</v>
      </c>
      <c r="C11" s="8">
        <v>54672.489312706697</v>
      </c>
      <c r="D11" s="11">
        <v>1.1058891327637861</v>
      </c>
      <c r="E11" s="8">
        <f>INDEX('Payroll per Employee'!$C$3:$T$54,MATCH($B11,'Payroll per Employee'!$B$3:$B$54,0),MATCH($I$1,'Payroll per Employee'!$C$2:$T$2,0))</f>
        <v>40890.40487062405</v>
      </c>
      <c r="F11" s="11">
        <f t="shared" si="0"/>
        <v>55932.2771489277</v>
      </c>
      <c r="G11" s="14">
        <f t="shared" si="1"/>
        <v>-15041.87227830365</v>
      </c>
    </row>
    <row r="12" spans="1:9" x14ac:dyDescent="0.25">
      <c r="A12" s="5" t="s">
        <v>18</v>
      </c>
      <c r="B12" s="5" t="s">
        <v>19</v>
      </c>
      <c r="C12" s="8">
        <v>63345.233613189797</v>
      </c>
      <c r="D12" s="11">
        <v>1.2813172830769313</v>
      </c>
      <c r="E12" s="8">
        <f>INDEX('Payroll per Employee'!$C$3:$T$54,MATCH($B12,'Payroll per Employee'!$B$3:$B$54,0),MATCH($I$1,'Payroll per Employee'!$C$2:$T$2,0))</f>
        <v>60020.120509849359</v>
      </c>
      <c r="F12" s="11">
        <f t="shared" si="0"/>
        <v>64804.862684257678</v>
      </c>
      <c r="G12" s="14">
        <f t="shared" si="1"/>
        <v>-4784.7421744083185</v>
      </c>
    </row>
    <row r="13" spans="1:9" x14ac:dyDescent="0.25">
      <c r="A13" s="5" t="s">
        <v>20</v>
      </c>
      <c r="B13" s="5" t="s">
        <v>21</v>
      </c>
      <c r="C13" s="8">
        <v>47934.573736139297</v>
      </c>
      <c r="D13" s="11">
        <v>0.96959777842309558</v>
      </c>
      <c r="E13" s="8">
        <f>INDEX('Payroll per Employee'!$C$3:$T$54,MATCH($B13,'Payroll per Employee'!$B$3:$B$54,0),MATCH($I$1,'Payroll per Employee'!$C$2:$T$2,0))</f>
        <v>44773.281246774692</v>
      </c>
      <c r="F13" s="11">
        <f t="shared" si="0"/>
        <v>49039.103522259575</v>
      </c>
      <c r="G13" s="14">
        <f t="shared" si="1"/>
        <v>-4265.822275484883</v>
      </c>
    </row>
    <row r="14" spans="1:9" x14ac:dyDescent="0.25">
      <c r="A14" s="5" t="s">
        <v>22</v>
      </c>
      <c r="B14" s="5" t="s">
        <v>23</v>
      </c>
      <c r="C14" s="8">
        <v>48132.523715711301</v>
      </c>
      <c r="D14" s="11">
        <v>0.97360181654156142</v>
      </c>
      <c r="E14" s="8">
        <f>INDEX('Payroll per Employee'!$C$3:$T$54,MATCH($B14,'Payroll per Employee'!$B$3:$B$54,0),MATCH($I$1,'Payroll per Employee'!$C$2:$T$2,0))</f>
        <v>36376.093824502037</v>
      </c>
      <c r="F14" s="11">
        <f t="shared" si="0"/>
        <v>49241.614753378381</v>
      </c>
      <c r="G14" s="14">
        <f t="shared" si="1"/>
        <v>-12865.520928876344</v>
      </c>
    </row>
    <row r="15" spans="1:9" x14ac:dyDescent="0.25">
      <c r="A15" s="5" t="s">
        <v>24</v>
      </c>
      <c r="B15" s="5" t="s">
        <v>25</v>
      </c>
      <c r="C15" s="8">
        <v>54131.097460776902</v>
      </c>
      <c r="D15" s="11">
        <v>1.0949381156591587</v>
      </c>
      <c r="E15" s="8">
        <f>INDEX('Payroll per Employee'!$C$3:$T$54,MATCH($B15,'Payroll per Employee'!$B$3:$B$54,0),MATCH($I$1,'Payroll per Employee'!$C$2:$T$2,0))</f>
        <v>48897.104825291179</v>
      </c>
      <c r="F15" s="11">
        <f t="shared" si="0"/>
        <v>55378.410304944977</v>
      </c>
      <c r="G15" s="14">
        <f t="shared" si="1"/>
        <v>-6481.3054796537981</v>
      </c>
    </row>
    <row r="16" spans="1:9" x14ac:dyDescent="0.25">
      <c r="A16" s="5" t="s">
        <v>26</v>
      </c>
      <c r="B16" s="5" t="s">
        <v>27</v>
      </c>
      <c r="C16" s="8">
        <v>43949.933549584799</v>
      </c>
      <c r="D16" s="11">
        <v>0.88899837028053763</v>
      </c>
      <c r="E16" s="8">
        <f>INDEX('Payroll per Employee'!$C$3:$T$54,MATCH($B16,'Payroll per Employee'!$B$3:$B$54,0),MATCH($I$1,'Payroll per Employee'!$C$2:$T$2,0))</f>
        <v>42699.667067307695</v>
      </c>
      <c r="F16" s="11">
        <f t="shared" si="0"/>
        <v>44962.647482762528</v>
      </c>
      <c r="G16" s="14">
        <f t="shared" si="1"/>
        <v>-2262.9804154548328</v>
      </c>
    </row>
    <row r="17" spans="1:7" x14ac:dyDescent="0.25">
      <c r="A17" s="5" t="s">
        <v>28</v>
      </c>
      <c r="B17" s="5" t="s">
        <v>29</v>
      </c>
      <c r="C17" s="8">
        <v>52542.083562543899</v>
      </c>
      <c r="D17" s="11">
        <v>1.0627962976450649</v>
      </c>
      <c r="E17" s="8">
        <f>INDEX('Payroll per Employee'!$C$3:$T$54,MATCH($B17,'Payroll per Employee'!$B$3:$B$54,0),MATCH($I$1,'Payroll per Employee'!$C$2:$T$2,0))</f>
        <v>59396.264421354354</v>
      </c>
      <c r="F17" s="11">
        <f t="shared" si="0"/>
        <v>53752.781641118796</v>
      </c>
      <c r="G17" s="14">
        <f t="shared" si="1"/>
        <v>5643.4827802355576</v>
      </c>
    </row>
    <row r="18" spans="1:7" x14ac:dyDescent="0.25">
      <c r="A18" s="5" t="s">
        <v>30</v>
      </c>
      <c r="B18" s="5" t="s">
        <v>31</v>
      </c>
      <c r="C18" s="8">
        <v>47226.751395553998</v>
      </c>
      <c r="D18" s="11">
        <v>0.95528028448380309</v>
      </c>
      <c r="E18" s="8">
        <f>INDEX('Payroll per Employee'!$C$3:$T$54,MATCH($B18,'Payroll per Employee'!$B$3:$B$54,0),MATCH($I$1,'Payroll per Employee'!$C$2:$T$2,0))</f>
        <v>39394.206822570261</v>
      </c>
      <c r="F18" s="11">
        <f t="shared" si="0"/>
        <v>48314.971224215151</v>
      </c>
      <c r="G18" s="14">
        <f t="shared" si="1"/>
        <v>-8920.7644016448903</v>
      </c>
    </row>
    <row r="19" spans="1:7" x14ac:dyDescent="0.25">
      <c r="A19" s="5" t="s">
        <v>32</v>
      </c>
      <c r="B19" s="5" t="s">
        <v>33</v>
      </c>
      <c r="C19" s="8">
        <v>45147.310632663401</v>
      </c>
      <c r="D19" s="11">
        <v>0.9132183449084218</v>
      </c>
      <c r="E19" s="8">
        <f>INDEX('Payroll per Employee'!$C$3:$T$54,MATCH($B19,'Payroll per Employee'!$B$3:$B$54,0),MATCH($I$1,'Payroll per Employee'!$C$2:$T$2,0))</f>
        <v>51114.971710355567</v>
      </c>
      <c r="F19" s="11">
        <f t="shared" si="0"/>
        <v>46187.61506160225</v>
      </c>
      <c r="G19" s="14">
        <f t="shared" si="1"/>
        <v>4927.3566487533171</v>
      </c>
    </row>
    <row r="20" spans="1:7" x14ac:dyDescent="0.25">
      <c r="A20" s="5" t="s">
        <v>34</v>
      </c>
      <c r="B20" s="5" t="s">
        <v>35</v>
      </c>
      <c r="C20" s="8">
        <v>46511.530185424599</v>
      </c>
      <c r="D20" s="11">
        <v>0.94081312972740838</v>
      </c>
      <c r="E20" s="8">
        <f>INDEX('Payroll per Employee'!$C$3:$T$54,MATCH($B20,'Payroll per Employee'!$B$3:$B$54,0),MATCH($I$1,'Payroll per Employee'!$C$2:$T$2,0))</f>
        <v>39774.026161704249</v>
      </c>
      <c r="F20" s="11">
        <f t="shared" si="0"/>
        <v>47583.269568580981</v>
      </c>
      <c r="G20" s="14">
        <f t="shared" si="1"/>
        <v>-7809.2434068767325</v>
      </c>
    </row>
    <row r="21" spans="1:7" x14ac:dyDescent="0.25">
      <c r="A21" s="5" t="s">
        <v>36</v>
      </c>
      <c r="B21" s="5" t="s">
        <v>37</v>
      </c>
      <c r="C21" s="8">
        <v>44225.401416750203</v>
      </c>
      <c r="D21" s="11">
        <v>0.89457040339176885</v>
      </c>
      <c r="E21" s="8">
        <f>INDEX('Payroll per Employee'!$C$3:$T$54,MATCH($B21,'Payroll per Employee'!$B$3:$B$54,0),MATCH($I$1,'Payroll per Employee'!$C$2:$T$2,0))</f>
        <v>37685.264984227128</v>
      </c>
      <c r="F21" s="11">
        <f t="shared" si="0"/>
        <v>45244.46280314777</v>
      </c>
      <c r="G21" s="14">
        <f t="shared" si="1"/>
        <v>-7559.197818920642</v>
      </c>
    </row>
    <row r="22" spans="1:7" x14ac:dyDescent="0.25">
      <c r="A22" s="5" t="s">
        <v>38</v>
      </c>
      <c r="B22" s="5" t="s">
        <v>39</v>
      </c>
      <c r="C22" s="8">
        <v>45675.031780169898</v>
      </c>
      <c r="D22" s="11">
        <v>0.92389283750046547</v>
      </c>
      <c r="E22" s="8">
        <f>INDEX('Payroll per Employee'!$C$3:$T$54,MATCH($B22,'Payroll per Employee'!$B$3:$B$54,0),MATCH($I$1,'Payroll per Employee'!$C$2:$T$2,0))</f>
        <v>40121.837069220892</v>
      </c>
      <c r="F22" s="11">
        <f t="shared" si="0"/>
        <v>46727.496194704843</v>
      </c>
      <c r="G22" s="14">
        <f t="shared" si="1"/>
        <v>-6605.6591254839514</v>
      </c>
    </row>
    <row r="23" spans="1:7" x14ac:dyDescent="0.25">
      <c r="A23" s="5" t="s">
        <v>40</v>
      </c>
      <c r="B23" s="5" t="s">
        <v>41</v>
      </c>
      <c r="C23" s="8">
        <v>45987.470848118202</v>
      </c>
      <c r="D23" s="11">
        <v>0.9302127064919542</v>
      </c>
      <c r="E23" s="8">
        <f>INDEX('Payroll per Employee'!$C$3:$T$54,MATCH($B23,'Payroll per Employee'!$B$3:$B$54,0),MATCH($I$1,'Payroll per Employee'!$C$2:$T$2,0))</f>
        <v>43151.958990536281</v>
      </c>
      <c r="F23" s="11">
        <f t="shared" si="0"/>
        <v>47047.13462273917</v>
      </c>
      <c r="G23" s="14">
        <f t="shared" si="1"/>
        <v>-3895.1756322028887</v>
      </c>
    </row>
    <row r="24" spans="1:7" x14ac:dyDescent="0.25">
      <c r="A24" s="5" t="s">
        <v>42</v>
      </c>
      <c r="B24" s="5" t="s">
        <v>43</v>
      </c>
      <c r="C24" s="8">
        <v>55909.371073892202</v>
      </c>
      <c r="D24" s="11">
        <v>1.1309081892472976</v>
      </c>
      <c r="E24" s="8">
        <f>INDEX('Payroll per Employee'!$C$3:$T$54,MATCH($B24,'Payroll per Employee'!$B$3:$B$54,0),MATCH($I$1,'Payroll per Employee'!$C$2:$T$2,0))</f>
        <v>49997.265242313704</v>
      </c>
      <c r="F24" s="11">
        <f t="shared" si="0"/>
        <v>57197.659690252796</v>
      </c>
      <c r="G24" s="14">
        <f t="shared" si="1"/>
        <v>-7200.3944479390921</v>
      </c>
    </row>
    <row r="25" spans="1:7" x14ac:dyDescent="0.25">
      <c r="A25" s="5" t="s">
        <v>44</v>
      </c>
      <c r="B25" s="5" t="s">
        <v>45</v>
      </c>
      <c r="C25" s="8">
        <v>59061.547743619398</v>
      </c>
      <c r="D25" s="11">
        <v>1.1946689209685923</v>
      </c>
      <c r="E25" s="8">
        <f>INDEX('Payroll per Employee'!$C$3:$T$54,MATCH($B25,'Payroll per Employee'!$B$3:$B$54,0),MATCH($I$1,'Payroll per Employee'!$C$2:$T$2,0))</f>
        <v>58115.946006749153</v>
      </c>
      <c r="F25" s="11">
        <f t="shared" si="0"/>
        <v>60422.470217996379</v>
      </c>
      <c r="G25" s="14">
        <f t="shared" si="1"/>
        <v>-2306.524211247226</v>
      </c>
    </row>
    <row r="26" spans="1:7" x14ac:dyDescent="0.25">
      <c r="A26" s="5" t="s">
        <v>46</v>
      </c>
      <c r="B26" s="5" t="s">
        <v>47</v>
      </c>
      <c r="C26" s="8">
        <v>49239.767014465899</v>
      </c>
      <c r="D26" s="11">
        <v>0.9959986078128461</v>
      </c>
      <c r="E26" s="8">
        <f>INDEX('Payroll per Employee'!$C$3:$T$54,MATCH($B26,'Payroll per Employee'!$B$3:$B$54,0),MATCH($I$1,'Payroll per Employee'!$C$2:$T$2,0))</f>
        <v>50868.691471498008</v>
      </c>
      <c r="F26" s="11">
        <f t="shared" si="0"/>
        <v>50374.371645112624</v>
      </c>
      <c r="G26" s="14">
        <f t="shared" si="1"/>
        <v>494.31982638538466</v>
      </c>
    </row>
    <row r="27" spans="1:7" x14ac:dyDescent="0.25">
      <c r="A27" s="5" t="s">
        <v>48</v>
      </c>
      <c r="B27" s="5" t="s">
        <v>49</v>
      </c>
      <c r="C27" s="8">
        <v>51778.116651032899</v>
      </c>
      <c r="D27" s="11">
        <v>1.0473431380056928</v>
      </c>
      <c r="E27" s="8">
        <f>INDEX('Payroll per Employee'!$C$3:$T$54,MATCH($B27,'Payroll per Employee'!$B$3:$B$54,0),MATCH($I$1,'Payroll per Employee'!$C$2:$T$2,0))</f>
        <v>55872.67694427698</v>
      </c>
      <c r="F27" s="11">
        <f t="shared" si="0"/>
        <v>52971.211063952622</v>
      </c>
      <c r="G27" s="14">
        <f t="shared" si="1"/>
        <v>2901.4658803243583</v>
      </c>
    </row>
    <row r="28" spans="1:7" x14ac:dyDescent="0.25">
      <c r="A28" s="5" t="s">
        <v>50</v>
      </c>
      <c r="B28" s="5" t="s">
        <v>51</v>
      </c>
      <c r="C28" s="8">
        <v>43218.396342139</v>
      </c>
      <c r="D28" s="11">
        <v>0.87420118328399354</v>
      </c>
      <c r="E28" s="8">
        <f>INDEX('Payroll per Employee'!$C$3:$T$54,MATCH($B28,'Payroll per Employee'!$B$3:$B$54,0),MATCH($I$1,'Payroll per Employee'!$C$2:$T$2,0))</f>
        <v>31282.976663356505</v>
      </c>
      <c r="F28" s="11">
        <f t="shared" si="0"/>
        <v>44214.253869338718</v>
      </c>
      <c r="G28" s="14">
        <f t="shared" si="1"/>
        <v>-12931.277205982213</v>
      </c>
    </row>
    <row r="29" spans="1:7" x14ac:dyDescent="0.25">
      <c r="A29" s="5" t="s">
        <v>52</v>
      </c>
      <c r="B29" s="5" t="s">
        <v>53</v>
      </c>
      <c r="C29" s="8">
        <v>45952.459724251501</v>
      </c>
      <c r="D29" s="11">
        <v>0.92950451811610435</v>
      </c>
      <c r="E29" s="8">
        <f>INDEX('Payroll per Employee'!$C$3:$T$54,MATCH($B29,'Payroll per Employee'!$B$3:$B$54,0),MATCH($I$1,'Payroll per Employee'!$C$2:$T$2,0))</f>
        <v>37506.160353009742</v>
      </c>
      <c r="F29" s="11">
        <f t="shared" si="0"/>
        <v>47011.316756971122</v>
      </c>
      <c r="G29" s="14">
        <f t="shared" si="1"/>
        <v>-9505.1564039613804</v>
      </c>
    </row>
    <row r="30" spans="1:7" x14ac:dyDescent="0.25">
      <c r="A30" s="5" t="s">
        <v>54</v>
      </c>
      <c r="B30" s="5" t="s">
        <v>55</v>
      </c>
      <c r="C30" s="8">
        <v>45200.160335984197</v>
      </c>
      <c r="D30" s="11">
        <v>0.91428736359235208</v>
      </c>
      <c r="E30" s="8">
        <f>INDEX('Payroll per Employee'!$C$3:$T$54,MATCH($B30,'Payroll per Employee'!$B$3:$B$54,0),MATCH($I$1,'Payroll per Employee'!$C$2:$T$2,0))</f>
        <v>48170.90214516603</v>
      </c>
      <c r="F30" s="11">
        <f t="shared" si="0"/>
        <v>46241.682551313032</v>
      </c>
      <c r="G30" s="14">
        <f t="shared" si="1"/>
        <v>1929.2195938529985</v>
      </c>
    </row>
    <row r="31" spans="1:7" x14ac:dyDescent="0.25">
      <c r="A31" s="5" t="s">
        <v>56</v>
      </c>
      <c r="B31" s="5" t="s">
        <v>57</v>
      </c>
      <c r="C31" s="8">
        <v>46807.015453786596</v>
      </c>
      <c r="D31" s="11">
        <v>0.94679006531752385</v>
      </c>
      <c r="E31" s="8">
        <f>INDEX('Payroll per Employee'!$C$3:$T$54,MATCH($B31,'Payroll per Employee'!$B$3:$B$54,0),MATCH($I$1,'Payroll per Employee'!$C$2:$T$2,0))</f>
        <v>42484.13697575991</v>
      </c>
      <c r="F31" s="11">
        <f t="shared" si="0"/>
        <v>47885.563540031944</v>
      </c>
      <c r="G31" s="14">
        <f t="shared" si="1"/>
        <v>-5401.4265642720347</v>
      </c>
    </row>
    <row r="32" spans="1:7" x14ac:dyDescent="0.25">
      <c r="A32" s="5" t="s">
        <v>58</v>
      </c>
      <c r="B32" s="5" t="s">
        <v>59</v>
      </c>
      <c r="C32" s="8">
        <v>54083.815676540798</v>
      </c>
      <c r="D32" s="11">
        <v>1.0939817221965284</v>
      </c>
      <c r="E32" s="8">
        <f>INDEX('Payroll per Employee'!$C$3:$T$54,MATCH($B32,'Payroll per Employee'!$B$3:$B$54,0),MATCH($I$1,'Payroll per Employee'!$C$2:$T$2,0))</f>
        <v>58820.512526843238</v>
      </c>
      <c r="F32" s="11">
        <f t="shared" si="0"/>
        <v>55330.039032788998</v>
      </c>
      <c r="G32" s="14">
        <f t="shared" si="1"/>
        <v>3490.4734940542403</v>
      </c>
    </row>
    <row r="33" spans="1:7" x14ac:dyDescent="0.25">
      <c r="A33" s="5" t="s">
        <v>60</v>
      </c>
      <c r="B33" s="5" t="s">
        <v>61</v>
      </c>
      <c r="C33" s="8">
        <v>51333.409560147396</v>
      </c>
      <c r="D33" s="11">
        <v>1.0383478143016562</v>
      </c>
      <c r="E33" s="8">
        <f>INDEX('Payroll per Employee'!$C$3:$T$54,MATCH($B33,'Payroll per Employee'!$B$3:$B$54,0),MATCH($I$1,'Payroll per Employee'!$C$2:$T$2,0))</f>
        <v>46926.451182534867</v>
      </c>
      <c r="F33" s="11">
        <f t="shared" si="0"/>
        <v>52516.256834317421</v>
      </c>
      <c r="G33" s="14">
        <f t="shared" si="1"/>
        <v>-5589.8056517825535</v>
      </c>
    </row>
    <row r="34" spans="1:7" x14ac:dyDescent="0.25">
      <c r="A34" s="5" t="s">
        <v>62</v>
      </c>
      <c r="B34" s="5" t="s">
        <v>63</v>
      </c>
      <c r="C34" s="8">
        <v>60852.444688527998</v>
      </c>
      <c r="D34" s="11">
        <v>1.2308943333134805</v>
      </c>
      <c r="E34" s="8">
        <f>INDEX('Payroll per Employee'!$C$3:$T$54,MATCH($B34,'Payroll per Employee'!$B$3:$B$54,0),MATCH($I$1,'Payroll per Employee'!$C$2:$T$2,0))</f>
        <v>58501.0908334489</v>
      </c>
      <c r="F34" s="11">
        <f t="shared" si="0"/>
        <v>62254.633807527964</v>
      </c>
      <c r="G34" s="14">
        <f t="shared" si="1"/>
        <v>-3753.5429740790642</v>
      </c>
    </row>
    <row r="35" spans="1:7" x14ac:dyDescent="0.25">
      <c r="A35" s="5" t="s">
        <v>64</v>
      </c>
      <c r="B35" s="5" t="s">
        <v>65</v>
      </c>
      <c r="C35" s="8">
        <v>47150.666043009202</v>
      </c>
      <c r="D35" s="11">
        <v>0.95374126612924215</v>
      </c>
      <c r="E35" s="8">
        <f>INDEX('Payroll per Employee'!$C$3:$T$54,MATCH($B35,'Payroll per Employee'!$B$3:$B$54,0),MATCH($I$1,'Payroll per Employee'!$C$2:$T$2,0))</f>
        <v>42164.501623782162</v>
      </c>
      <c r="F35" s="11">
        <f t="shared" si="0"/>
        <v>48237.132679107592</v>
      </c>
      <c r="G35" s="14">
        <f t="shared" si="1"/>
        <v>-6072.6310553254298</v>
      </c>
    </row>
    <row r="36" spans="1:7" x14ac:dyDescent="0.25">
      <c r="A36" s="5" t="s">
        <v>66</v>
      </c>
      <c r="B36" s="5" t="s">
        <v>67</v>
      </c>
      <c r="C36" s="8">
        <v>59770.181448973402</v>
      </c>
      <c r="D36" s="11">
        <v>1.2090028268088555</v>
      </c>
      <c r="E36" s="8">
        <f>INDEX('Payroll per Employee'!$C$3:$T$54,MATCH($B36,'Payroll per Employee'!$B$3:$B$54,0),MATCH($I$1,'Payroll per Employee'!$C$2:$T$2,0))</f>
        <v>58398.065302997158</v>
      </c>
      <c r="F36" s="11">
        <f t="shared" si="0"/>
        <v>61147.432576637693</v>
      </c>
      <c r="G36" s="14">
        <f t="shared" si="1"/>
        <v>-2749.3672736405351</v>
      </c>
    </row>
    <row r="37" spans="1:7" x14ac:dyDescent="0.25">
      <c r="A37" s="5" t="s">
        <v>68</v>
      </c>
      <c r="B37" s="5" t="s">
        <v>69</v>
      </c>
      <c r="C37" s="8">
        <v>48327.978767532499</v>
      </c>
      <c r="D37" s="11">
        <v>0.97755538844710488</v>
      </c>
      <c r="E37" s="8">
        <f>INDEX('Payroll per Employee'!$C$3:$T$54,MATCH($B37,'Payroll per Employee'!$B$3:$B$54,0),MATCH($I$1,'Payroll per Employee'!$C$2:$T$2,0))</f>
        <v>42608.697021839842</v>
      </c>
      <c r="F37" s="11">
        <f t="shared" si="0"/>
        <v>49441.573567510524</v>
      </c>
      <c r="G37" s="14">
        <f t="shared" si="1"/>
        <v>-6832.8765456706824</v>
      </c>
    </row>
    <row r="38" spans="1:7" x14ac:dyDescent="0.25">
      <c r="A38" s="5" t="s">
        <v>70</v>
      </c>
      <c r="B38" s="5" t="s">
        <v>71</v>
      </c>
      <c r="C38" s="8">
        <v>46216.525912547702</v>
      </c>
      <c r="D38" s="11">
        <v>0.93484592348539042</v>
      </c>
      <c r="E38" s="8">
        <f>INDEX('Payroll per Employee'!$C$3:$T$54,MATCH($B38,'Payroll per Employee'!$B$3:$B$54,0),MATCH($I$1,'Payroll per Employee'!$C$2:$T$2,0))</f>
        <v>48118.121052631577</v>
      </c>
      <c r="F38" s="11">
        <f t="shared" si="0"/>
        <v>47281.467675927197</v>
      </c>
      <c r="G38" s="14">
        <f t="shared" si="1"/>
        <v>836.65337670438021</v>
      </c>
    </row>
    <row r="39" spans="1:7" x14ac:dyDescent="0.25">
      <c r="A39" s="5" t="s">
        <v>72</v>
      </c>
      <c r="B39" s="5" t="s">
        <v>73</v>
      </c>
      <c r="C39" s="8">
        <v>48137.213854804999</v>
      </c>
      <c r="D39" s="11">
        <v>0.97369668644633567</v>
      </c>
      <c r="E39" s="8">
        <f>INDEX('Payroll per Employee'!$C$3:$T$54,MATCH($B39,'Payroll per Employee'!$B$3:$B$54,0),MATCH($I$1,'Payroll per Employee'!$C$2:$T$2,0))</f>
        <v>52905.208904284038</v>
      </c>
      <c r="F39" s="11">
        <f t="shared" si="0"/>
        <v>49246.412964744894</v>
      </c>
      <c r="G39" s="14">
        <f t="shared" si="1"/>
        <v>3658.7959395391445</v>
      </c>
    </row>
    <row r="40" spans="1:7" x14ac:dyDescent="0.25">
      <c r="A40" s="5" t="s">
        <v>74</v>
      </c>
      <c r="B40" s="5" t="s">
        <v>75</v>
      </c>
      <c r="C40" s="8">
        <v>43702.368713921001</v>
      </c>
      <c r="D40" s="11">
        <v>0.88399074643064979</v>
      </c>
      <c r="E40" s="8">
        <f>INDEX('Payroll per Employee'!$C$3:$T$54,MATCH($B40,'Payroll per Employee'!$B$3:$B$54,0),MATCH($I$1,'Payroll per Employee'!$C$2:$T$2,0))</f>
        <v>36748.485707305153</v>
      </c>
      <c r="F40" s="11">
        <f t="shared" si="0"/>
        <v>44709.378147951786</v>
      </c>
      <c r="G40" s="14">
        <f t="shared" si="1"/>
        <v>-7960.8924406466322</v>
      </c>
    </row>
    <row r="41" spans="1:7" x14ac:dyDescent="0.25">
      <c r="A41" s="5" t="s">
        <v>76</v>
      </c>
      <c r="B41" s="5" t="s">
        <v>77</v>
      </c>
      <c r="C41" s="8">
        <v>52492.596847532397</v>
      </c>
      <c r="D41" s="11">
        <v>1.0617953038905208</v>
      </c>
      <c r="E41" s="8">
        <f>INDEX('Payroll per Employee'!$C$3:$T$54,MATCH($B41,'Payroll per Employee'!$B$3:$B$54,0),MATCH($I$1,'Payroll per Employee'!$C$2:$T$2,0))</f>
        <v>56574.773866516472</v>
      </c>
      <c r="F41" s="11">
        <f t="shared" si="0"/>
        <v>53702.15463119097</v>
      </c>
      <c r="G41" s="14">
        <f t="shared" si="1"/>
        <v>2872.6192353255028</v>
      </c>
    </row>
    <row r="42" spans="1:7" x14ac:dyDescent="0.25">
      <c r="A42" s="5" t="s">
        <v>78</v>
      </c>
      <c r="B42" s="5" t="s">
        <v>79</v>
      </c>
      <c r="C42" s="8">
        <v>51348.801209901801</v>
      </c>
      <c r="D42" s="11">
        <v>1.038659149278583</v>
      </c>
      <c r="E42" s="8">
        <f>INDEX('Payroll per Employee'!$C$3:$T$54,MATCH($B42,'Payroll per Employee'!$B$3:$B$54,0),MATCH($I$1,'Payroll per Employee'!$C$2:$T$2,0))</f>
        <v>47968.492173279941</v>
      </c>
      <c r="F42" s="11">
        <f t="shared" si="0"/>
        <v>52532.003145317067</v>
      </c>
      <c r="G42" s="14">
        <f t="shared" si="1"/>
        <v>-4563.5109720371256</v>
      </c>
    </row>
    <row r="43" spans="1:7" x14ac:dyDescent="0.25">
      <c r="A43" s="5" t="s">
        <v>80</v>
      </c>
      <c r="B43" s="5" t="s">
        <v>81</v>
      </c>
      <c r="C43" s="8">
        <v>56403.118942182002</v>
      </c>
      <c r="D43" s="11">
        <v>1.1408954864918748</v>
      </c>
      <c r="E43" s="8">
        <f>INDEX('Payroll per Employee'!$C$3:$T$54,MATCH($B43,'Payroll per Employee'!$B$3:$B$54,0),MATCH($I$1,'Payroll per Employee'!$C$2:$T$2,0))</f>
        <v>55549.390106449595</v>
      </c>
      <c r="F43" s="11">
        <f t="shared" si="0"/>
        <v>57702.784716715752</v>
      </c>
      <c r="G43" s="14">
        <f t="shared" si="1"/>
        <v>-2153.3946102661575</v>
      </c>
    </row>
    <row r="44" spans="1:7" x14ac:dyDescent="0.25">
      <c r="A44" s="5" t="s">
        <v>82</v>
      </c>
      <c r="B44" s="5" t="s">
        <v>83</v>
      </c>
      <c r="C44" s="8">
        <v>45384.6077961595</v>
      </c>
      <c r="D44" s="11">
        <v>0.91801827916502821</v>
      </c>
      <c r="E44" s="8">
        <f>INDEX('Payroll per Employee'!$C$3:$T$54,MATCH($B44,'Payroll per Employee'!$B$3:$B$54,0),MATCH($I$1,'Payroll per Employee'!$C$2:$T$2,0))</f>
        <v>36959.6532769556</v>
      </c>
      <c r="F44" s="11">
        <f t="shared" si="0"/>
        <v>46430.380131972539</v>
      </c>
      <c r="G44" s="14">
        <f t="shared" si="1"/>
        <v>-9470.7268550169392</v>
      </c>
    </row>
    <row r="45" spans="1:7" x14ac:dyDescent="0.25">
      <c r="A45" s="5" t="s">
        <v>84</v>
      </c>
      <c r="B45" s="5" t="s">
        <v>85</v>
      </c>
      <c r="C45" s="8">
        <v>44195.458806384398</v>
      </c>
      <c r="D45" s="11">
        <v>0.89396473849839386</v>
      </c>
      <c r="E45" s="8">
        <f>INDEX('Payroll per Employee'!$C$3:$T$54,MATCH($B45,'Payroll per Employee'!$B$3:$B$54,0),MATCH($I$1,'Payroll per Employee'!$C$2:$T$2,0))</f>
        <v>40516.180165289254</v>
      </c>
      <c r="F45" s="11">
        <f t="shared" si="0"/>
        <v>45213.830241824951</v>
      </c>
      <c r="G45" s="14">
        <f t="shared" si="1"/>
        <v>-4697.6500765356977</v>
      </c>
    </row>
    <row r="46" spans="1:7" x14ac:dyDescent="0.25">
      <c r="A46" s="5" t="s">
        <v>86</v>
      </c>
      <c r="B46" s="5" t="s">
        <v>87</v>
      </c>
      <c r="C46" s="8">
        <v>44905.0375067559</v>
      </c>
      <c r="D46" s="11">
        <v>0.90831775924879743</v>
      </c>
      <c r="E46" s="8">
        <f>INDEX('Payroll per Employee'!$C$3:$T$54,MATCH($B46,'Payroll per Employee'!$B$3:$B$54,0),MATCH($I$1,'Payroll per Employee'!$C$2:$T$2,0))</f>
        <v>36074.465442151108</v>
      </c>
      <c r="F46" s="11">
        <f t="shared" si="0"/>
        <v>45939.759370479624</v>
      </c>
      <c r="G46" s="14">
        <f t="shared" si="1"/>
        <v>-9865.2939283285159</v>
      </c>
    </row>
    <row r="47" spans="1:7" x14ac:dyDescent="0.25">
      <c r="A47" s="5" t="s">
        <v>88</v>
      </c>
      <c r="B47" s="5" t="s">
        <v>89</v>
      </c>
      <c r="C47" s="8">
        <v>49958.668728666897</v>
      </c>
      <c r="D47" s="11">
        <v>1.0105402100565795</v>
      </c>
      <c r="E47" s="8">
        <f>INDEX('Payroll per Employee'!$C$3:$T$54,MATCH($B47,'Payroll per Employee'!$B$3:$B$54,0),MATCH($I$1,'Payroll per Employee'!$C$2:$T$2,0))</f>
        <v>43382.044332312129</v>
      </c>
      <c r="F47" s="11">
        <f t="shared" si="0"/>
        <v>51109.838612631589</v>
      </c>
      <c r="G47" s="14">
        <f t="shared" si="1"/>
        <v>-7727.7942803194601</v>
      </c>
    </row>
    <row r="48" spans="1:7" x14ac:dyDescent="0.25">
      <c r="A48" s="5" t="s">
        <v>92</v>
      </c>
      <c r="B48" s="5" t="s">
        <v>93</v>
      </c>
      <c r="C48" s="8">
        <v>47034.127047554102</v>
      </c>
      <c r="D48" s="11">
        <v>0.95138397070997094</v>
      </c>
      <c r="E48" s="8">
        <f>INDEX('Payroll per Employee'!$C$3:$T$54,MATCH($B48,'Payroll per Employee'!$B$3:$B$54,0),MATCH($I$1,'Payroll per Employee'!$C$2:$T$2,0))</f>
        <v>47758.561656730468</v>
      </c>
      <c r="F48" s="11">
        <f t="shared" si="0"/>
        <v>48117.908340241847</v>
      </c>
      <c r="G48" s="14">
        <f t="shared" si="1"/>
        <v>-359.34668351137952</v>
      </c>
    </row>
    <row r="49" spans="1:7" x14ac:dyDescent="0.25">
      <c r="A49" s="5" t="s">
        <v>94</v>
      </c>
      <c r="B49" s="5" t="s">
        <v>95</v>
      </c>
      <c r="C49" s="8">
        <v>48707.258560955001</v>
      </c>
      <c r="D49" s="11">
        <v>0.98522727986993341</v>
      </c>
      <c r="E49" s="8">
        <f>INDEX('Payroll per Employee'!$C$3:$T$54,MATCH($B49,'Payroll per Employee'!$B$3:$B$54,0),MATCH($I$1,'Payroll per Employee'!$C$2:$T$2,0))</f>
        <v>45150.135265700483</v>
      </c>
      <c r="F49" s="11">
        <f t="shared" si="0"/>
        <v>49829.592894769601</v>
      </c>
      <c r="G49" s="14">
        <f t="shared" si="1"/>
        <v>-4679.4576290691184</v>
      </c>
    </row>
    <row r="50" spans="1:7" x14ac:dyDescent="0.25">
      <c r="A50" s="5" t="s">
        <v>96</v>
      </c>
      <c r="B50" s="5" t="s">
        <v>97</v>
      </c>
      <c r="C50" s="8">
        <v>52243.594779258601</v>
      </c>
      <c r="D50" s="11">
        <v>1.056758608382389</v>
      </c>
      <c r="E50" s="8">
        <f>INDEX('Payroll per Employee'!$C$3:$T$54,MATCH($B50,'Payroll per Employee'!$B$3:$B$54,0),MATCH($I$1,'Payroll per Employee'!$C$2:$T$2,0))</f>
        <v>51051.894812680119</v>
      </c>
      <c r="F50" s="11">
        <f t="shared" si="0"/>
        <v>53447.414946416655</v>
      </c>
      <c r="G50" s="14">
        <f t="shared" si="1"/>
        <v>-2395.5201337365361</v>
      </c>
    </row>
    <row r="51" spans="1:7" x14ac:dyDescent="0.25">
      <c r="A51" s="5" t="s">
        <v>98</v>
      </c>
      <c r="B51" s="5" t="s">
        <v>99</v>
      </c>
      <c r="C51" s="8">
        <v>56972.148769398496</v>
      </c>
      <c r="D51" s="11">
        <v>1.1524055514266889</v>
      </c>
      <c r="E51" s="8">
        <f>INDEX('Payroll per Employee'!$C$3:$T$54,MATCH($B51,'Payroll per Employee'!$B$3:$B$54,0),MATCH($I$1,'Payroll per Employee'!$C$2:$T$2,0))</f>
        <v>61499.985462837598</v>
      </c>
      <c r="F51" s="11">
        <f t="shared" si="0"/>
        <v>58284.926382514808</v>
      </c>
      <c r="G51" s="14">
        <f t="shared" si="1"/>
        <v>3215.0590803227897</v>
      </c>
    </row>
    <row r="52" spans="1:7" x14ac:dyDescent="0.25">
      <c r="A52" s="5" t="s">
        <v>100</v>
      </c>
      <c r="B52" s="5" t="s">
        <v>101</v>
      </c>
      <c r="C52" s="8">
        <v>42544.299698741997</v>
      </c>
      <c r="D52" s="11">
        <v>0.86056587672055107</v>
      </c>
      <c r="E52" s="8">
        <f>INDEX('Payroll per Employee'!$C$3:$T$54,MATCH($B52,'Payroll per Employee'!$B$3:$B$54,0),MATCH($I$1,'Payroll per Employee'!$C$2:$T$2,0))</f>
        <v>36702.277650147684</v>
      </c>
      <c r="F52" s="11">
        <f t="shared" si="0"/>
        <v>43524.624391010206</v>
      </c>
      <c r="G52" s="14">
        <f t="shared" si="1"/>
        <v>-6822.346740862522</v>
      </c>
    </row>
    <row r="53" spans="1:7" x14ac:dyDescent="0.25">
      <c r="A53" s="5" t="s">
        <v>102</v>
      </c>
      <c r="B53" s="5" t="s">
        <v>103</v>
      </c>
      <c r="C53" s="8">
        <v>48843.105600012503</v>
      </c>
      <c r="D53" s="11">
        <v>0.98797512921976927</v>
      </c>
      <c r="E53" s="8">
        <f>INDEX('Payroll per Employee'!$C$3:$T$54,MATCH($B53,'Payroll per Employee'!$B$3:$B$54,0),MATCH($I$1,'Payroll per Employee'!$C$2:$T$2,0))</f>
        <v>51097.824957651042</v>
      </c>
      <c r="F53" s="11">
        <f t="shared" si="0"/>
        <v>49968.570181773423</v>
      </c>
      <c r="G53" s="14">
        <f t="shared" si="1"/>
        <v>1129.25477587762</v>
      </c>
    </row>
    <row r="54" spans="1:7" x14ac:dyDescent="0.25">
      <c r="A54" s="6" t="s">
        <v>104</v>
      </c>
      <c r="B54" s="6" t="s">
        <v>105</v>
      </c>
      <c r="C54" s="9">
        <v>48417.197958199999</v>
      </c>
      <c r="D54" s="12">
        <v>0.97936007183784701</v>
      </c>
      <c r="E54" s="8">
        <f>INDEX('Payroll per Employee'!$C$3:$T$54,MATCH($B54,'Payroll per Employee'!$B$3:$B$54,0),MATCH($I$1,'Payroll per Employee'!$C$2:$T$2,0))</f>
        <v>46916.630786601432</v>
      </c>
      <c r="F54" s="11">
        <f t="shared" si="0"/>
        <v>49532.848586485343</v>
      </c>
      <c r="G54" s="14">
        <f t="shared" si="1"/>
        <v>-2616.2177998839106</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G3" sqref="G3: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141</v>
      </c>
      <c r="B1" s="39"/>
      <c r="C1" s="39"/>
      <c r="D1" s="39"/>
      <c r="E1" s="39"/>
      <c r="F1" s="39"/>
      <c r="G1" s="40"/>
      <c r="I1" t="s">
        <v>118</v>
      </c>
    </row>
    <row r="2" spans="1:9" ht="47.25" x14ac:dyDescent="0.25">
      <c r="A2" s="16" t="s">
        <v>0</v>
      </c>
      <c r="B2" s="16" t="s">
        <v>1</v>
      </c>
      <c r="C2" s="16" t="s">
        <v>138</v>
      </c>
      <c r="D2" s="16" t="s">
        <v>119</v>
      </c>
      <c r="E2" s="16" t="s">
        <v>144</v>
      </c>
      <c r="F2" s="16" t="s">
        <v>133</v>
      </c>
      <c r="G2" s="16" t="s">
        <v>125</v>
      </c>
    </row>
    <row r="3" spans="1:9" x14ac:dyDescent="0.25">
      <c r="A3" s="4" t="s">
        <v>90</v>
      </c>
      <c r="B3" s="4" t="s">
        <v>91</v>
      </c>
      <c r="C3" s="7">
        <v>49437.586185580629</v>
      </c>
      <c r="D3" s="10">
        <v>1</v>
      </c>
      <c r="E3" s="7">
        <f>INDEX('Payroll per Employee'!$C$3:$T$54,MATCH($B3,'Payroll per Employee'!$B$3:$B$54,0),MATCH($I$1,'Payroll per Employee'!$C$2:$T$2,0))</f>
        <v>63669.970278260174</v>
      </c>
      <c r="F3" s="10">
        <f>$E$3*D3</f>
        <v>63669.970278260174</v>
      </c>
      <c r="G3" s="13">
        <f>E3-F3</f>
        <v>0</v>
      </c>
    </row>
    <row r="4" spans="1:9" x14ac:dyDescent="0.25">
      <c r="A4" s="5" t="s">
        <v>2</v>
      </c>
      <c r="B4" s="5" t="s">
        <v>3</v>
      </c>
      <c r="C4" s="8">
        <v>46683.653717435198</v>
      </c>
      <c r="D4" s="11">
        <v>0.94429476273765434</v>
      </c>
      <c r="E4" s="8">
        <f>INDEX('Payroll per Employee'!$C$3:$T$54,MATCH($B4,'Payroll per Employee'!$B$3:$B$54,0),MATCH($I$1,'Payroll per Employee'!$C$2:$T$2,0))</f>
        <v>32912.095400340717</v>
      </c>
      <c r="F4" s="11">
        <f>$E$3*D4</f>
        <v>60123.219477423198</v>
      </c>
      <c r="G4" s="14">
        <f>E4-F4</f>
        <v>-27211.124077082481</v>
      </c>
    </row>
    <row r="5" spans="1:9" x14ac:dyDescent="0.25">
      <c r="A5" s="5" t="s">
        <v>4</v>
      </c>
      <c r="B5" s="5" t="s">
        <v>5</v>
      </c>
      <c r="C5" s="8">
        <v>58564.453243552198</v>
      </c>
      <c r="D5" s="11">
        <v>1.1846139296467832</v>
      </c>
      <c r="E5" s="8">
        <f>INDEX('Payroll per Employee'!$C$3:$T$54,MATCH($B5,'Payroll per Employee'!$B$3:$B$54,0),MATCH($I$1,'Payroll per Employee'!$C$2:$T$2,0))</f>
        <v>62771.24705882353</v>
      </c>
      <c r="F5" s="11">
        <f t="shared" ref="F5:F54" si="0">$E$3*D5</f>
        <v>75424.333691823675</v>
      </c>
      <c r="G5" s="14">
        <f t="shared" ref="G5:G54" si="1">E5-F5</f>
        <v>-12653.086633000145</v>
      </c>
    </row>
    <row r="6" spans="1:9" x14ac:dyDescent="0.25">
      <c r="A6" s="5" t="s">
        <v>6</v>
      </c>
      <c r="B6" s="5" t="s">
        <v>7</v>
      </c>
      <c r="C6" s="8">
        <v>49645.896090102899</v>
      </c>
      <c r="D6" s="11">
        <v>1.0042135937571934</v>
      </c>
      <c r="E6" s="8">
        <f>INDEX('Payroll per Employee'!$C$3:$T$54,MATCH($B6,'Payroll per Employee'!$B$3:$B$54,0),MATCH($I$1,'Payroll per Employee'!$C$2:$T$2,0))</f>
        <v>52341.095744680853</v>
      </c>
      <c r="F6" s="11">
        <f t="shared" si="0"/>
        <v>63938.249667545344</v>
      </c>
      <c r="G6" s="14">
        <f t="shared" si="1"/>
        <v>-11597.153922864491</v>
      </c>
    </row>
    <row r="7" spans="1:9" x14ac:dyDescent="0.25">
      <c r="A7" s="5" t="s">
        <v>8</v>
      </c>
      <c r="B7" s="5" t="s">
        <v>9</v>
      </c>
      <c r="C7" s="8">
        <v>42839.910154723199</v>
      </c>
      <c r="D7" s="11">
        <v>0.86654534454633703</v>
      </c>
      <c r="E7" s="8">
        <f>INDEX('Payroll per Employee'!$C$3:$T$54,MATCH($B7,'Payroll per Employee'!$B$3:$B$54,0),MATCH($I$1,'Payroll per Employee'!$C$2:$T$2,0))</f>
        <v>37263.988130563797</v>
      </c>
      <c r="F7" s="11">
        <f t="shared" si="0"/>
        <v>55172.916332029999</v>
      </c>
      <c r="G7" s="14">
        <f t="shared" si="1"/>
        <v>-17908.928201466202</v>
      </c>
    </row>
    <row r="8" spans="1:9" x14ac:dyDescent="0.25">
      <c r="A8" s="5" t="s">
        <v>10</v>
      </c>
      <c r="B8" s="5" t="s">
        <v>11</v>
      </c>
      <c r="C8" s="8">
        <v>60373.531611879102</v>
      </c>
      <c r="D8" s="11">
        <v>1.2212071071845361</v>
      </c>
      <c r="E8" s="8">
        <f>INDEX('Payroll per Employee'!$C$3:$T$54,MATCH($B8,'Payroll per Employee'!$B$3:$B$54,0),MATCH($I$1,'Payroll per Employee'!$C$2:$T$2,0))</f>
        <v>64507.096062416189</v>
      </c>
      <c r="F8" s="11">
        <f t="shared" si="0"/>
        <v>77754.220218039496</v>
      </c>
      <c r="G8" s="14">
        <f t="shared" si="1"/>
        <v>-13247.124155623307</v>
      </c>
    </row>
    <row r="9" spans="1:9" x14ac:dyDescent="0.25">
      <c r="A9" s="5" t="s">
        <v>12</v>
      </c>
      <c r="B9" s="5" t="s">
        <v>13</v>
      </c>
      <c r="C9" s="8">
        <v>53361.005101802999</v>
      </c>
      <c r="D9" s="11">
        <v>1.0793610533793963</v>
      </c>
      <c r="E9" s="8">
        <f>INDEX('Payroll per Employee'!$C$3:$T$54,MATCH($B9,'Payroll per Employee'!$B$3:$B$54,0),MATCH($I$1,'Payroll per Employee'!$C$2:$T$2,0))</f>
        <v>57927.689614935822</v>
      </c>
      <c r="F9" s="11">
        <f t="shared" si="0"/>
        <v>68722.886188177756</v>
      </c>
      <c r="G9" s="14">
        <f t="shared" si="1"/>
        <v>-10795.196573241934</v>
      </c>
    </row>
    <row r="10" spans="1:9" x14ac:dyDescent="0.25">
      <c r="A10" s="5" t="s">
        <v>14</v>
      </c>
      <c r="B10" s="5" t="s">
        <v>15</v>
      </c>
      <c r="C10" s="8">
        <v>59593.620354343002</v>
      </c>
      <c r="D10" s="11">
        <v>1.2054314328907216</v>
      </c>
      <c r="E10" s="8">
        <f>INDEX('Payroll per Employee'!$C$3:$T$54,MATCH($B10,'Payroll per Employee'!$B$3:$B$54,0),MATCH($I$1,'Payroll per Employee'!$C$2:$T$2,0))</f>
        <v>50709.6563876652</v>
      </c>
      <c r="F10" s="11">
        <f t="shared" si="0"/>
        <v>76749.783504632825</v>
      </c>
      <c r="G10" s="14">
        <f t="shared" si="1"/>
        <v>-26040.127116967626</v>
      </c>
    </row>
    <row r="11" spans="1:9" x14ac:dyDescent="0.25">
      <c r="A11" s="5" t="s">
        <v>16</v>
      </c>
      <c r="B11" s="5" t="s">
        <v>17</v>
      </c>
      <c r="C11" s="8">
        <v>54672.489312706697</v>
      </c>
      <c r="D11" s="11">
        <v>1.1058891327637861</v>
      </c>
      <c r="E11" s="8">
        <f>INDEX('Payroll per Employee'!$C$3:$T$54,MATCH($B11,'Payroll per Employee'!$B$3:$B$54,0),MATCH($I$1,'Payroll per Employee'!$C$2:$T$2,0))</f>
        <v>48847.290246768505</v>
      </c>
      <c r="F11" s="11">
        <f t="shared" si="0"/>
        <v>70411.928214121173</v>
      </c>
      <c r="G11" s="14">
        <f t="shared" si="1"/>
        <v>-21564.637967352668</v>
      </c>
    </row>
    <row r="12" spans="1:9" x14ac:dyDescent="0.25">
      <c r="A12" s="5" t="s">
        <v>18</v>
      </c>
      <c r="B12" s="5" t="s">
        <v>19</v>
      </c>
      <c r="C12" s="8">
        <v>63345.233613189797</v>
      </c>
      <c r="D12" s="11">
        <v>1.2813172830769313</v>
      </c>
      <c r="E12" s="8">
        <f>INDEX('Payroll per Employee'!$C$3:$T$54,MATCH($B12,'Payroll per Employee'!$B$3:$B$54,0),MATCH($I$1,'Payroll per Employee'!$C$2:$T$2,0))</f>
        <v>79408.322809711157</v>
      </c>
      <c r="F12" s="11">
        <f t="shared" si="0"/>
        <v>81581.433330529297</v>
      </c>
      <c r="G12" s="14">
        <f t="shared" si="1"/>
        <v>-2173.1105208181398</v>
      </c>
    </row>
    <row r="13" spans="1:9" x14ac:dyDescent="0.25">
      <c r="A13" s="5" t="s">
        <v>20</v>
      </c>
      <c r="B13" s="5" t="s">
        <v>21</v>
      </c>
      <c r="C13" s="8">
        <v>47934.573736139297</v>
      </c>
      <c r="D13" s="11">
        <v>0.96959777842309558</v>
      </c>
      <c r="E13" s="8">
        <f>INDEX('Payroll per Employee'!$C$3:$T$54,MATCH($B13,'Payroll per Employee'!$B$3:$B$54,0),MATCH($I$1,'Payroll per Employee'!$C$2:$T$2,0))</f>
        <v>50719.718538565627</v>
      </c>
      <c r="F13" s="11">
        <f t="shared" si="0"/>
        <v>61734.261734065592</v>
      </c>
      <c r="G13" s="14">
        <f t="shared" si="1"/>
        <v>-11014.543195499966</v>
      </c>
    </row>
    <row r="14" spans="1:9" x14ac:dyDescent="0.25">
      <c r="A14" s="5" t="s">
        <v>22</v>
      </c>
      <c r="B14" s="5" t="s">
        <v>23</v>
      </c>
      <c r="C14" s="8">
        <v>48132.523715711301</v>
      </c>
      <c r="D14" s="11">
        <v>0.97360181654156142</v>
      </c>
      <c r="E14" s="8">
        <f>INDEX('Payroll per Employee'!$C$3:$T$54,MATCH($B14,'Payroll per Employee'!$B$3:$B$54,0),MATCH($I$1,'Payroll per Employee'!$C$2:$T$2,0))</f>
        <v>47178.835710099629</v>
      </c>
      <c r="F14" s="11">
        <f t="shared" si="0"/>
        <v>61989.19872206133</v>
      </c>
      <c r="G14" s="14">
        <f t="shared" si="1"/>
        <v>-14810.363011961701</v>
      </c>
    </row>
    <row r="15" spans="1:9" x14ac:dyDescent="0.25">
      <c r="A15" s="5" t="s">
        <v>24</v>
      </c>
      <c r="B15" s="5" t="s">
        <v>25</v>
      </c>
      <c r="C15" s="8">
        <v>54131.097460776902</v>
      </c>
      <c r="D15" s="11">
        <v>1.0949381156591587</v>
      </c>
      <c r="E15" s="8">
        <f>INDEX('Payroll per Employee'!$C$3:$T$54,MATCH($B15,'Payroll per Employee'!$B$3:$B$54,0),MATCH($I$1,'Payroll per Employee'!$C$2:$T$2,0))</f>
        <v>41183.739130434784</v>
      </c>
      <c r="F15" s="11">
        <f t="shared" si="0"/>
        <v>69714.677280552831</v>
      </c>
      <c r="G15" s="14">
        <f t="shared" si="1"/>
        <v>-28530.938150118047</v>
      </c>
    </row>
    <row r="16" spans="1:9" x14ac:dyDescent="0.25">
      <c r="A16" s="5" t="s">
        <v>26</v>
      </c>
      <c r="B16" s="5" t="s">
        <v>27</v>
      </c>
      <c r="C16" s="8">
        <v>43949.933549584799</v>
      </c>
      <c r="D16" s="11">
        <v>0.88899837028053763</v>
      </c>
      <c r="E16" s="8">
        <f>INDEX('Payroll per Employee'!$C$3:$T$54,MATCH($B16,'Payroll per Employee'!$B$3:$B$54,0),MATCH($I$1,'Payroll per Employee'!$C$2:$T$2,0))</f>
        <v>31986.588235294119</v>
      </c>
      <c r="F16" s="11">
        <f t="shared" si="0"/>
        <v>56602.499813183567</v>
      </c>
      <c r="G16" s="14">
        <f t="shared" si="1"/>
        <v>-24615.911577889448</v>
      </c>
    </row>
    <row r="17" spans="1:7" x14ac:dyDescent="0.25">
      <c r="A17" s="5" t="s">
        <v>28</v>
      </c>
      <c r="B17" s="5" t="s">
        <v>29</v>
      </c>
      <c r="C17" s="8">
        <v>52542.083562543899</v>
      </c>
      <c r="D17" s="11">
        <v>1.0627962976450649</v>
      </c>
      <c r="E17" s="8">
        <f>INDEX('Payroll per Employee'!$C$3:$T$54,MATCH($B17,'Payroll per Employee'!$B$3:$B$54,0),MATCH($I$1,'Payroll per Employee'!$C$2:$T$2,0))</f>
        <v>63607.481426945989</v>
      </c>
      <c r="F17" s="11">
        <f t="shared" si="0"/>
        <v>67668.208682906232</v>
      </c>
      <c r="G17" s="14">
        <f t="shared" si="1"/>
        <v>-4060.7272559602425</v>
      </c>
    </row>
    <row r="18" spans="1:7" x14ac:dyDescent="0.25">
      <c r="A18" s="5" t="s">
        <v>30</v>
      </c>
      <c r="B18" s="5" t="s">
        <v>31</v>
      </c>
      <c r="C18" s="8">
        <v>47226.751395553998</v>
      </c>
      <c r="D18" s="11">
        <v>0.95528028448380309</v>
      </c>
      <c r="E18" s="8">
        <f>INDEX('Payroll per Employee'!$C$3:$T$54,MATCH($B18,'Payroll per Employee'!$B$3:$B$54,0),MATCH($I$1,'Payroll per Employee'!$C$2:$T$2,0))</f>
        <v>46907.966827919838</v>
      </c>
      <c r="F18" s="11">
        <f t="shared" si="0"/>
        <v>60822.667320491666</v>
      </c>
      <c r="G18" s="14">
        <f t="shared" si="1"/>
        <v>-13914.700492571828</v>
      </c>
    </row>
    <row r="19" spans="1:7" x14ac:dyDescent="0.25">
      <c r="A19" s="5" t="s">
        <v>32</v>
      </c>
      <c r="B19" s="5" t="s">
        <v>33</v>
      </c>
      <c r="C19" s="8">
        <v>45147.310632663401</v>
      </c>
      <c r="D19" s="11">
        <v>0.9132183449084218</v>
      </c>
      <c r="E19" s="8">
        <f>INDEX('Payroll per Employee'!$C$3:$T$54,MATCH($B19,'Payroll per Employee'!$B$3:$B$54,0),MATCH($I$1,'Payroll per Employee'!$C$2:$T$2,0))</f>
        <v>41240.72172808132</v>
      </c>
      <c r="F19" s="11">
        <f t="shared" si="0"/>
        <v>58144.584877881163</v>
      </c>
      <c r="G19" s="14">
        <f t="shared" si="1"/>
        <v>-16903.863149799843</v>
      </c>
    </row>
    <row r="20" spans="1:7" x14ac:dyDescent="0.25">
      <c r="A20" s="5" t="s">
        <v>34</v>
      </c>
      <c r="B20" s="5" t="s">
        <v>35</v>
      </c>
      <c r="C20" s="8">
        <v>46511.530185424599</v>
      </c>
      <c r="D20" s="11">
        <v>0.94081312972740838</v>
      </c>
      <c r="E20" s="8">
        <f>INDEX('Payroll per Employee'!$C$3:$T$54,MATCH($B20,'Payroll per Employee'!$B$3:$B$54,0),MATCH($I$1,'Payroll per Employee'!$C$2:$T$2,0))</f>
        <v>40138.929936305729</v>
      </c>
      <c r="F20" s="11">
        <f t="shared" si="0"/>
        <v>59901.544007141027</v>
      </c>
      <c r="G20" s="14">
        <f t="shared" si="1"/>
        <v>-19762.614070835298</v>
      </c>
    </row>
    <row r="21" spans="1:7" x14ac:dyDescent="0.25">
      <c r="A21" s="5" t="s">
        <v>36</v>
      </c>
      <c r="B21" s="5" t="s">
        <v>37</v>
      </c>
      <c r="C21" s="8">
        <v>44225.401416750203</v>
      </c>
      <c r="D21" s="11">
        <v>0.89457040339176885</v>
      </c>
      <c r="E21" s="8">
        <f>INDEX('Payroll per Employee'!$C$3:$T$54,MATCH($B21,'Payroll per Employee'!$B$3:$B$54,0),MATCH($I$1,'Payroll per Employee'!$C$2:$T$2,0))</f>
        <v>44938.579256360077</v>
      </c>
      <c r="F21" s="11">
        <f t="shared" si="0"/>
        <v>56957.270995765139</v>
      </c>
      <c r="G21" s="14">
        <f t="shared" si="1"/>
        <v>-12018.691739405062</v>
      </c>
    </row>
    <row r="22" spans="1:7" x14ac:dyDescent="0.25">
      <c r="A22" s="5" t="s">
        <v>38</v>
      </c>
      <c r="B22" s="5" t="s">
        <v>39</v>
      </c>
      <c r="C22" s="8">
        <v>45675.031780169898</v>
      </c>
      <c r="D22" s="11">
        <v>0.92389283750046547</v>
      </c>
      <c r="E22" s="8">
        <f>INDEX('Payroll per Employee'!$C$3:$T$54,MATCH($B22,'Payroll per Employee'!$B$3:$B$54,0),MATCH($I$1,'Payroll per Employee'!$C$2:$T$2,0))</f>
        <v>39263.19</v>
      </c>
      <c r="F22" s="11">
        <f t="shared" si="0"/>
        <v>58824.22950395209</v>
      </c>
      <c r="G22" s="14">
        <f t="shared" si="1"/>
        <v>-19561.039503952088</v>
      </c>
    </row>
    <row r="23" spans="1:7" x14ac:dyDescent="0.25">
      <c r="A23" s="5" t="s">
        <v>40</v>
      </c>
      <c r="B23" s="5" t="s">
        <v>41</v>
      </c>
      <c r="C23" s="8">
        <v>45987.470848118202</v>
      </c>
      <c r="D23" s="11">
        <v>0.9302127064919542</v>
      </c>
      <c r="E23" s="8">
        <f>INDEX('Payroll per Employee'!$C$3:$T$54,MATCH($B23,'Payroll per Employee'!$B$3:$B$54,0),MATCH($I$1,'Payroll per Employee'!$C$2:$T$2,0))</f>
        <v>45059.684210526313</v>
      </c>
      <c r="F23" s="11">
        <f t="shared" si="0"/>
        <v>59226.615374802677</v>
      </c>
      <c r="G23" s="14">
        <f t="shared" si="1"/>
        <v>-14166.931164276364</v>
      </c>
    </row>
    <row r="24" spans="1:7" x14ac:dyDescent="0.25">
      <c r="A24" s="5" t="s">
        <v>42</v>
      </c>
      <c r="B24" s="5" t="s">
        <v>43</v>
      </c>
      <c r="C24" s="8">
        <v>55909.371073892202</v>
      </c>
      <c r="D24" s="11">
        <v>1.1309081892472976</v>
      </c>
      <c r="E24" s="8">
        <f>INDEX('Payroll per Employee'!$C$3:$T$54,MATCH($B24,'Payroll per Employee'!$B$3:$B$54,0),MATCH($I$1,'Payroll per Employee'!$C$2:$T$2,0))</f>
        <v>51958.656799259945</v>
      </c>
      <c r="F24" s="11">
        <f t="shared" si="0"/>
        <v>72004.890796816471</v>
      </c>
      <c r="G24" s="14">
        <f t="shared" si="1"/>
        <v>-20046.233997556526</v>
      </c>
    </row>
    <row r="25" spans="1:7" x14ac:dyDescent="0.25">
      <c r="A25" s="5" t="s">
        <v>44</v>
      </c>
      <c r="B25" s="5" t="s">
        <v>45</v>
      </c>
      <c r="C25" s="8">
        <v>59061.547743619398</v>
      </c>
      <c r="D25" s="11">
        <v>1.1946689209685923</v>
      </c>
      <c r="E25" s="8">
        <f>INDEX('Payroll per Employee'!$C$3:$T$54,MATCH($B25,'Payroll per Employee'!$B$3:$B$54,0),MATCH($I$1,'Payroll per Employee'!$C$2:$T$2,0))</f>
        <v>49420.015564202331</v>
      </c>
      <c r="F25" s="11">
        <f t="shared" si="0"/>
        <v>76064.534690431421</v>
      </c>
      <c r="G25" s="14">
        <f t="shared" si="1"/>
        <v>-26644.51912622909</v>
      </c>
    </row>
    <row r="26" spans="1:7" x14ac:dyDescent="0.25">
      <c r="A26" s="5" t="s">
        <v>46</v>
      </c>
      <c r="B26" s="5" t="s">
        <v>47</v>
      </c>
      <c r="C26" s="8">
        <v>49239.767014465899</v>
      </c>
      <c r="D26" s="11">
        <v>0.9959986078128461</v>
      </c>
      <c r="E26" s="8">
        <f>INDEX('Payroll per Employee'!$C$3:$T$54,MATCH($B26,'Payroll per Employee'!$B$3:$B$54,0),MATCH($I$1,'Payroll per Employee'!$C$2:$T$2,0))</f>
        <v>36633.174161896975</v>
      </c>
      <c r="F26" s="11">
        <f t="shared" si="0"/>
        <v>63415.201756632421</v>
      </c>
      <c r="G26" s="14">
        <f t="shared" si="1"/>
        <v>-26782.027594735446</v>
      </c>
    </row>
    <row r="27" spans="1:7" x14ac:dyDescent="0.25">
      <c r="A27" s="5" t="s">
        <v>48</v>
      </c>
      <c r="B27" s="5" t="s">
        <v>49</v>
      </c>
      <c r="C27" s="8">
        <v>51778.116651032899</v>
      </c>
      <c r="D27" s="11">
        <v>1.0473431380056928</v>
      </c>
      <c r="E27" s="8">
        <f>INDEX('Payroll per Employee'!$C$3:$T$54,MATCH($B27,'Payroll per Employee'!$B$3:$B$54,0),MATCH($I$1,'Payroll per Employee'!$C$2:$T$2,0))</f>
        <v>54978.262964202077</v>
      </c>
      <c r="F27" s="11">
        <f t="shared" si="0"/>
        <v>66684.306467962204</v>
      </c>
      <c r="G27" s="14">
        <f t="shared" si="1"/>
        <v>-11706.043503760127</v>
      </c>
    </row>
    <row r="28" spans="1:7" x14ac:dyDescent="0.25">
      <c r="A28" s="5" t="s">
        <v>50</v>
      </c>
      <c r="B28" s="5" t="s">
        <v>51</v>
      </c>
      <c r="C28" s="8">
        <v>43218.396342139</v>
      </c>
      <c r="D28" s="11">
        <v>0.87420118328399354</v>
      </c>
      <c r="E28" s="8">
        <f>INDEX('Payroll per Employee'!$C$3:$T$54,MATCH($B28,'Payroll per Employee'!$B$3:$B$54,0),MATCH($I$1,'Payroll per Employee'!$C$2:$T$2,0))</f>
        <v>28536.246575342466</v>
      </c>
      <c r="F28" s="11">
        <f t="shared" si="0"/>
        <v>55660.363356911745</v>
      </c>
      <c r="G28" s="14">
        <f t="shared" si="1"/>
        <v>-27124.116781569279</v>
      </c>
    </row>
    <row r="29" spans="1:7" x14ac:dyDescent="0.25">
      <c r="A29" s="5" t="s">
        <v>52</v>
      </c>
      <c r="B29" s="5" t="s">
        <v>53</v>
      </c>
      <c r="C29" s="8">
        <v>45952.459724251501</v>
      </c>
      <c r="D29" s="11">
        <v>0.92950451811610435</v>
      </c>
      <c r="E29" s="8">
        <f>INDEX('Payroll per Employee'!$C$3:$T$54,MATCH($B29,'Payroll per Employee'!$B$3:$B$54,0),MATCH($I$1,'Payroll per Employee'!$C$2:$T$2,0))</f>
        <v>52274.802281368822</v>
      </c>
      <c r="F29" s="11">
        <f t="shared" si="0"/>
        <v>59181.525041960907</v>
      </c>
      <c r="G29" s="14">
        <f t="shared" si="1"/>
        <v>-6906.7227605920853</v>
      </c>
    </row>
    <row r="30" spans="1:7" x14ac:dyDescent="0.25">
      <c r="A30" s="5" t="s">
        <v>54</v>
      </c>
      <c r="B30" s="5" t="s">
        <v>55</v>
      </c>
      <c r="C30" s="8">
        <v>45200.160335984197</v>
      </c>
      <c r="D30" s="11">
        <v>0.91428736359235208</v>
      </c>
      <c r="E30" s="8">
        <f>INDEX('Payroll per Employee'!$C$3:$T$54,MATCH($B30,'Payroll per Employee'!$B$3:$B$54,0),MATCH($I$1,'Payroll per Employee'!$C$2:$T$2,0))</f>
        <v>36612.387096774197</v>
      </c>
      <c r="F30" s="11">
        <f t="shared" si="0"/>
        <v>58212.64926571391</v>
      </c>
      <c r="G30" s="14">
        <f t="shared" si="1"/>
        <v>-21600.262168939713</v>
      </c>
    </row>
    <row r="31" spans="1:7" x14ac:dyDescent="0.25">
      <c r="A31" s="5" t="s">
        <v>56</v>
      </c>
      <c r="B31" s="5" t="s">
        <v>57</v>
      </c>
      <c r="C31" s="8">
        <v>46807.015453786596</v>
      </c>
      <c r="D31" s="11">
        <v>0.94679006531752385</v>
      </c>
      <c r="E31" s="8">
        <f>INDEX('Payroll per Employee'!$C$3:$T$54,MATCH($B31,'Payroll per Employee'!$B$3:$B$54,0),MATCH($I$1,'Payroll per Employee'!$C$2:$T$2,0))</f>
        <v>46605.211267605635</v>
      </c>
      <c r="F31" s="11">
        <f t="shared" si="0"/>
        <v>60282.095318518754</v>
      </c>
      <c r="G31" s="14">
        <f t="shared" si="1"/>
        <v>-13676.884050913119</v>
      </c>
    </row>
    <row r="32" spans="1:7" x14ac:dyDescent="0.25">
      <c r="A32" s="5" t="s">
        <v>58</v>
      </c>
      <c r="B32" s="5" t="s">
        <v>59</v>
      </c>
      <c r="C32" s="8">
        <v>54083.815676540798</v>
      </c>
      <c r="D32" s="11">
        <v>1.0939817221965284</v>
      </c>
      <c r="E32" s="8">
        <f>INDEX('Payroll per Employee'!$C$3:$T$54,MATCH($B32,'Payroll per Employee'!$B$3:$B$54,0),MATCH($I$1,'Payroll per Employee'!$C$2:$T$2,0))</f>
        <v>74136.049792531121</v>
      </c>
      <c r="F32" s="11">
        <f t="shared" si="0"/>
        <v>69653.783737212842</v>
      </c>
      <c r="G32" s="14">
        <f t="shared" si="1"/>
        <v>4482.2660553182795</v>
      </c>
    </row>
    <row r="33" spans="1:7" x14ac:dyDescent="0.25">
      <c r="A33" s="5" t="s">
        <v>60</v>
      </c>
      <c r="B33" s="5" t="s">
        <v>61</v>
      </c>
      <c r="C33" s="8">
        <v>51333.409560147396</v>
      </c>
      <c r="D33" s="11">
        <v>1.0383478143016562</v>
      </c>
      <c r="E33" s="8">
        <f>INDEX('Payroll per Employee'!$C$3:$T$54,MATCH($B33,'Payroll per Employee'!$B$3:$B$54,0),MATCH($I$1,'Payroll per Employee'!$C$2:$T$2,0))</f>
        <v>42499.012987012989</v>
      </c>
      <c r="F33" s="11">
        <f t="shared" si="0"/>
        <v>66111.574475082874</v>
      </c>
      <c r="G33" s="14">
        <f t="shared" si="1"/>
        <v>-23612.561488069885</v>
      </c>
    </row>
    <row r="34" spans="1:7" x14ac:dyDescent="0.25">
      <c r="A34" s="5" t="s">
        <v>62</v>
      </c>
      <c r="B34" s="5" t="s">
        <v>63</v>
      </c>
      <c r="C34" s="8">
        <v>60852.444688527998</v>
      </c>
      <c r="D34" s="11">
        <v>1.2308943333134805</v>
      </c>
      <c r="E34" s="8">
        <f>INDEX('Payroll per Employee'!$C$3:$T$54,MATCH($B34,'Payroll per Employee'!$B$3:$B$54,0),MATCH($I$1,'Payroll per Employee'!$C$2:$T$2,0))</f>
        <v>56861.420750696605</v>
      </c>
      <c r="F34" s="11">
        <f t="shared" si="0"/>
        <v>78371.005617748175</v>
      </c>
      <c r="G34" s="14">
        <f t="shared" si="1"/>
        <v>-21509.58486705157</v>
      </c>
    </row>
    <row r="35" spans="1:7" x14ac:dyDescent="0.25">
      <c r="A35" s="5" t="s">
        <v>64</v>
      </c>
      <c r="B35" s="5" t="s">
        <v>65</v>
      </c>
      <c r="C35" s="8">
        <v>47150.666043009202</v>
      </c>
      <c r="D35" s="11">
        <v>0.95374126612924215</v>
      </c>
      <c r="E35" s="8">
        <f>INDEX('Payroll per Employee'!$C$3:$T$54,MATCH($B35,'Payroll per Employee'!$B$3:$B$54,0),MATCH($I$1,'Payroll per Employee'!$C$2:$T$2,0))</f>
        <v>42267.879581151836</v>
      </c>
      <c r="F35" s="11">
        <f t="shared" si="0"/>
        <v>60724.678067599074</v>
      </c>
      <c r="G35" s="14">
        <f t="shared" si="1"/>
        <v>-18456.798486447238</v>
      </c>
    </row>
    <row r="36" spans="1:7" x14ac:dyDescent="0.25">
      <c r="A36" s="5" t="s">
        <v>66</v>
      </c>
      <c r="B36" s="5" t="s">
        <v>67</v>
      </c>
      <c r="C36" s="8">
        <v>59770.181448973402</v>
      </c>
      <c r="D36" s="11">
        <v>1.2090028268088555</v>
      </c>
      <c r="E36" s="8">
        <f>INDEX('Payroll per Employee'!$C$3:$T$54,MATCH($B36,'Payroll per Employee'!$B$3:$B$54,0),MATCH($I$1,'Payroll per Employee'!$C$2:$T$2,0))</f>
        <v>78813.842685927448</v>
      </c>
      <c r="F36" s="11">
        <f t="shared" si="0"/>
        <v>76977.174049252368</v>
      </c>
      <c r="G36" s="14">
        <f t="shared" si="1"/>
        <v>1836.6686366750801</v>
      </c>
    </row>
    <row r="37" spans="1:7" x14ac:dyDescent="0.25">
      <c r="A37" s="5" t="s">
        <v>68</v>
      </c>
      <c r="B37" s="5" t="s">
        <v>69</v>
      </c>
      <c r="C37" s="8">
        <v>48327.978767532499</v>
      </c>
      <c r="D37" s="11">
        <v>0.97755538844710488</v>
      </c>
      <c r="E37" s="8">
        <f>INDEX('Payroll per Employee'!$C$3:$T$54,MATCH($B37,'Payroll per Employee'!$B$3:$B$54,0),MATCH($I$1,'Payroll per Employee'!$C$2:$T$2,0))</f>
        <v>34575.392971246009</v>
      </c>
      <c r="F37" s="11">
        <f t="shared" si="0"/>
        <v>62240.922527780247</v>
      </c>
      <c r="G37" s="14">
        <f t="shared" si="1"/>
        <v>-27665.529556534239</v>
      </c>
    </row>
    <row r="38" spans="1:7" x14ac:dyDescent="0.25">
      <c r="A38" s="5" t="s">
        <v>70</v>
      </c>
      <c r="B38" s="5" t="s">
        <v>71</v>
      </c>
      <c r="C38" s="8">
        <v>46216.525912547702</v>
      </c>
      <c r="D38" s="11">
        <v>0.93484592348539042</v>
      </c>
      <c r="E38" s="8">
        <f>INDEX('Payroll per Employee'!$C$3:$T$54,MATCH($B38,'Payroll per Employee'!$B$3:$B$54,0),MATCH($I$1,'Payroll per Employee'!$C$2:$T$2,0))</f>
        <v>39300</v>
      </c>
      <c r="F38" s="11">
        <f t="shared" si="0"/>
        <v>59521.61216306749</v>
      </c>
      <c r="G38" s="14">
        <f t="shared" si="1"/>
        <v>-20221.61216306749</v>
      </c>
    </row>
    <row r="39" spans="1:7" x14ac:dyDescent="0.25">
      <c r="A39" s="5" t="s">
        <v>72</v>
      </c>
      <c r="B39" s="5" t="s">
        <v>73</v>
      </c>
      <c r="C39" s="8">
        <v>48137.213854804999</v>
      </c>
      <c r="D39" s="11">
        <v>0.97369668644633567</v>
      </c>
      <c r="E39" s="8">
        <f>INDEX('Payroll per Employee'!$C$3:$T$54,MATCH($B39,'Payroll per Employee'!$B$3:$B$54,0),MATCH($I$1,'Payroll per Employee'!$C$2:$T$2,0))</f>
        <v>50298.03673469388</v>
      </c>
      <c r="F39" s="11">
        <f t="shared" si="0"/>
        <v>61995.239086078611</v>
      </c>
      <c r="G39" s="14">
        <f t="shared" si="1"/>
        <v>-11697.202351384731</v>
      </c>
    </row>
    <row r="40" spans="1:7" x14ac:dyDescent="0.25">
      <c r="A40" s="5" t="s">
        <v>74</v>
      </c>
      <c r="B40" s="5" t="s">
        <v>75</v>
      </c>
      <c r="C40" s="8">
        <v>43702.368713921001</v>
      </c>
      <c r="D40" s="11">
        <v>0.88399074643064979</v>
      </c>
      <c r="E40" s="8">
        <f>INDEX('Payroll per Employee'!$C$3:$T$54,MATCH($B40,'Payroll per Employee'!$B$3:$B$54,0),MATCH($I$1,'Payroll per Employee'!$C$2:$T$2,0))</f>
        <v>37743.375</v>
      </c>
      <c r="F40" s="11">
        <f t="shared" si="0"/>
        <v>56283.664551496498</v>
      </c>
      <c r="G40" s="14">
        <f t="shared" si="1"/>
        <v>-18540.289551496498</v>
      </c>
    </row>
    <row r="41" spans="1:7" x14ac:dyDescent="0.25">
      <c r="A41" s="5" t="s">
        <v>76</v>
      </c>
      <c r="B41" s="5" t="s">
        <v>77</v>
      </c>
      <c r="C41" s="8">
        <v>52492.596847532397</v>
      </c>
      <c r="D41" s="11">
        <v>1.0617953038905208</v>
      </c>
      <c r="E41" s="8">
        <f>INDEX('Payroll per Employee'!$C$3:$T$54,MATCH($B41,'Payroll per Employee'!$B$3:$B$54,0),MATCH($I$1,'Payroll per Employee'!$C$2:$T$2,0))</f>
        <v>61728.172303765154</v>
      </c>
      <c r="F41" s="11">
        <f t="shared" si="0"/>
        <v>67604.475440305687</v>
      </c>
      <c r="G41" s="14">
        <f t="shared" si="1"/>
        <v>-5876.3031365405332</v>
      </c>
    </row>
    <row r="42" spans="1:7" x14ac:dyDescent="0.25">
      <c r="A42" s="5" t="s">
        <v>78</v>
      </c>
      <c r="B42" s="5" t="s">
        <v>79</v>
      </c>
      <c r="C42" s="8">
        <v>51348.801209901801</v>
      </c>
      <c r="D42" s="11">
        <v>1.038659149278583</v>
      </c>
      <c r="E42" s="8">
        <f>INDEX('Payroll per Employee'!$C$3:$T$54,MATCH($B42,'Payroll per Employee'!$B$3:$B$54,0),MATCH($I$1,'Payroll per Employee'!$C$2:$T$2,0))</f>
        <v>67354.225669251944</v>
      </c>
      <c r="F42" s="11">
        <f t="shared" si="0"/>
        <v>66131.397163810383</v>
      </c>
      <c r="G42" s="14">
        <f t="shared" si="1"/>
        <v>1222.828505441561</v>
      </c>
    </row>
    <row r="43" spans="1:7" x14ac:dyDescent="0.25">
      <c r="A43" s="5" t="s">
        <v>80</v>
      </c>
      <c r="B43" s="5" t="s">
        <v>81</v>
      </c>
      <c r="C43" s="8">
        <v>56403.118942182002</v>
      </c>
      <c r="D43" s="11">
        <v>1.1408954864918748</v>
      </c>
      <c r="E43" s="8">
        <f>INDEX('Payroll per Employee'!$C$3:$T$54,MATCH($B43,'Payroll per Employee'!$B$3:$B$54,0),MATCH($I$1,'Payroll per Employee'!$C$2:$T$2,0))</f>
        <v>54723.048567870486</v>
      </c>
      <c r="F43" s="11">
        <f t="shared" si="0"/>
        <v>72640.781715538847</v>
      </c>
      <c r="G43" s="14">
        <f t="shared" si="1"/>
        <v>-17917.733147668361</v>
      </c>
    </row>
    <row r="44" spans="1:7" x14ac:dyDescent="0.25">
      <c r="A44" s="5" t="s">
        <v>82</v>
      </c>
      <c r="B44" s="5" t="s">
        <v>83</v>
      </c>
      <c r="C44" s="8">
        <v>45384.6077961595</v>
      </c>
      <c r="D44" s="11">
        <v>0.91801827916502821</v>
      </c>
      <c r="E44" s="8">
        <f>INDEX('Payroll per Employee'!$C$3:$T$54,MATCH($B44,'Payroll per Employee'!$B$3:$B$54,0),MATCH($I$1,'Payroll per Employee'!$C$2:$T$2,0))</f>
        <v>30683.954372623575</v>
      </c>
      <c r="F44" s="11">
        <f t="shared" si="0"/>
        <v>58450.196549336899</v>
      </c>
      <c r="G44" s="14">
        <f t="shared" si="1"/>
        <v>-27766.242176713324</v>
      </c>
    </row>
    <row r="45" spans="1:7" x14ac:dyDescent="0.25">
      <c r="A45" s="5" t="s">
        <v>84</v>
      </c>
      <c r="B45" s="5" t="s">
        <v>85</v>
      </c>
      <c r="C45" s="8">
        <v>44195.458806384398</v>
      </c>
      <c r="D45" s="11">
        <v>0.89396473849839386</v>
      </c>
      <c r="E45" s="8">
        <f>INDEX('Payroll per Employee'!$C$3:$T$54,MATCH($B45,'Payroll per Employee'!$B$3:$B$54,0),MATCH($I$1,'Payroll per Employee'!$C$2:$T$2,0))</f>
        <v>28830.146341463416</v>
      </c>
      <c r="F45" s="11">
        <f t="shared" si="0"/>
        <v>56918.708330005364</v>
      </c>
      <c r="G45" s="14">
        <f t="shared" si="1"/>
        <v>-28088.561988541947</v>
      </c>
    </row>
    <row r="46" spans="1:7" x14ac:dyDescent="0.25">
      <c r="A46" s="5" t="s">
        <v>86</v>
      </c>
      <c r="B46" s="5" t="s">
        <v>87</v>
      </c>
      <c r="C46" s="8">
        <v>44905.0375067559</v>
      </c>
      <c r="D46" s="11">
        <v>0.90831775924879743</v>
      </c>
      <c r="E46" s="8">
        <f>INDEX('Payroll per Employee'!$C$3:$T$54,MATCH($B46,'Payroll per Employee'!$B$3:$B$54,0),MATCH($I$1,'Payroll per Employee'!$C$2:$T$2,0))</f>
        <v>43146.796238244511</v>
      </c>
      <c r="F46" s="11">
        <f t="shared" si="0"/>
        <v>57832.564734586813</v>
      </c>
      <c r="G46" s="14">
        <f t="shared" si="1"/>
        <v>-14685.768496342302</v>
      </c>
    </row>
    <row r="47" spans="1:7" x14ac:dyDescent="0.25">
      <c r="A47" s="5" t="s">
        <v>88</v>
      </c>
      <c r="B47" s="5" t="s">
        <v>89</v>
      </c>
      <c r="C47" s="8">
        <v>49958.668728666897</v>
      </c>
      <c r="D47" s="11">
        <v>1.0105402100565795</v>
      </c>
      <c r="E47" s="8">
        <f>INDEX('Payroll per Employee'!$C$3:$T$54,MATCH($B47,'Payroll per Employee'!$B$3:$B$54,0),MATCH($I$1,'Payroll per Employee'!$C$2:$T$2,0))</f>
        <v>49031.910788565358</v>
      </c>
      <c r="F47" s="11">
        <f t="shared" si="0"/>
        <v>64341.06513928921</v>
      </c>
      <c r="G47" s="14">
        <f t="shared" si="1"/>
        <v>-15309.154350723853</v>
      </c>
    </row>
    <row r="48" spans="1:7" x14ac:dyDescent="0.25">
      <c r="A48" s="5" t="s">
        <v>92</v>
      </c>
      <c r="B48" s="5" t="s">
        <v>93</v>
      </c>
      <c r="C48" s="8">
        <v>47034.127047554102</v>
      </c>
      <c r="D48" s="11">
        <v>0.95138397070997094</v>
      </c>
      <c r="E48" s="8">
        <f>INDEX('Payroll per Employee'!$C$3:$T$54,MATCH($B48,'Payroll per Employee'!$B$3:$B$54,0),MATCH($I$1,'Payroll per Employee'!$C$2:$T$2,0))</f>
        <v>48219.334582942829</v>
      </c>
      <c r="F48" s="11">
        <f t="shared" si="0"/>
        <v>60574.589138316995</v>
      </c>
      <c r="G48" s="14">
        <f t="shared" si="1"/>
        <v>-12355.254555374166</v>
      </c>
    </row>
    <row r="49" spans="1:7" x14ac:dyDescent="0.25">
      <c r="A49" s="5" t="s">
        <v>94</v>
      </c>
      <c r="B49" s="5" t="s">
        <v>95</v>
      </c>
      <c r="C49" s="8">
        <v>48707.258560955001</v>
      </c>
      <c r="D49" s="11">
        <v>0.98522727986993341</v>
      </c>
      <c r="E49" s="8">
        <f>INDEX('Payroll per Employee'!$C$3:$T$54,MATCH($B49,'Payroll per Employee'!$B$3:$B$54,0),MATCH($I$1,'Payroll per Employee'!$C$2:$T$2,0))</f>
        <v>42037.270588235297</v>
      </c>
      <c r="F49" s="11">
        <f t="shared" si="0"/>
        <v>62729.391626649776</v>
      </c>
      <c r="G49" s="14">
        <f t="shared" si="1"/>
        <v>-20692.12103841448</v>
      </c>
    </row>
    <row r="50" spans="1:7" x14ac:dyDescent="0.25">
      <c r="A50" s="5" t="s">
        <v>96</v>
      </c>
      <c r="B50" s="5" t="s">
        <v>97</v>
      </c>
      <c r="C50" s="8">
        <v>52243.594779258601</v>
      </c>
      <c r="D50" s="11">
        <v>1.056758608382389</v>
      </c>
      <c r="E50" s="8">
        <f>INDEX('Payroll per Employee'!$C$3:$T$54,MATCH($B50,'Payroll per Employee'!$B$3:$B$54,0),MATCH($I$1,'Payroll per Employee'!$C$2:$T$2,0))</f>
        <v>39922.959451029317</v>
      </c>
      <c r="F50" s="11">
        <f t="shared" si="0"/>
        <v>67283.789187002287</v>
      </c>
      <c r="G50" s="14">
        <f t="shared" si="1"/>
        <v>-27360.82973597297</v>
      </c>
    </row>
    <row r="51" spans="1:7" x14ac:dyDescent="0.25">
      <c r="A51" s="5" t="s">
        <v>98</v>
      </c>
      <c r="B51" s="5" t="s">
        <v>99</v>
      </c>
      <c r="C51" s="8">
        <v>56972.148769398496</v>
      </c>
      <c r="D51" s="11">
        <v>1.1524055514266889</v>
      </c>
      <c r="E51" s="8">
        <f>INDEX('Payroll per Employee'!$C$3:$T$54,MATCH($B51,'Payroll per Employee'!$B$3:$B$54,0),MATCH($I$1,'Payroll per Employee'!$C$2:$T$2,0))</f>
        <v>63956.227696404792</v>
      </c>
      <c r="F51" s="11">
        <f t="shared" si="0"/>
        <v>73373.627207839309</v>
      </c>
      <c r="G51" s="14">
        <f t="shared" si="1"/>
        <v>-9417.3995114345162</v>
      </c>
    </row>
    <row r="52" spans="1:7" x14ac:dyDescent="0.25">
      <c r="A52" s="5" t="s">
        <v>100</v>
      </c>
      <c r="B52" s="5" t="s">
        <v>101</v>
      </c>
      <c r="C52" s="8">
        <v>42544.299698741997</v>
      </c>
      <c r="D52" s="11">
        <v>0.86056587672055107</v>
      </c>
      <c r="E52" s="8">
        <f>INDEX('Payroll per Employee'!$C$3:$T$54,MATCH($B52,'Payroll per Employee'!$B$3:$B$54,0),MATCH($I$1,'Payroll per Employee'!$C$2:$T$2,0))</f>
        <v>35504.16974169742</v>
      </c>
      <c r="F52" s="11">
        <f t="shared" si="0"/>
        <v>54792.203793282395</v>
      </c>
      <c r="G52" s="14">
        <f t="shared" si="1"/>
        <v>-19288.034051584975</v>
      </c>
    </row>
    <row r="53" spans="1:7" x14ac:dyDescent="0.25">
      <c r="A53" s="5" t="s">
        <v>102</v>
      </c>
      <c r="B53" s="5" t="s">
        <v>103</v>
      </c>
      <c r="C53" s="8">
        <v>48843.105600012503</v>
      </c>
      <c r="D53" s="11">
        <v>0.98797512921976927</v>
      </c>
      <c r="E53" s="8">
        <f>INDEX('Payroll per Employee'!$C$3:$T$54,MATCH($B53,'Payroll per Employee'!$B$3:$B$54,0),MATCH($I$1,'Payroll per Employee'!$C$2:$T$2,0))</f>
        <v>45534.585062240665</v>
      </c>
      <c r="F53" s="11">
        <f t="shared" si="0"/>
        <v>62904.347113082964</v>
      </c>
      <c r="G53" s="14">
        <f t="shared" si="1"/>
        <v>-17369.762050842299</v>
      </c>
    </row>
    <row r="54" spans="1:7" x14ac:dyDescent="0.25">
      <c r="A54" s="6" t="s">
        <v>104</v>
      </c>
      <c r="B54" s="6" t="s">
        <v>105</v>
      </c>
      <c r="C54" s="9">
        <v>48417.197958199999</v>
      </c>
      <c r="D54" s="12">
        <v>0.97936007183784701</v>
      </c>
      <c r="E54" s="8">
        <f>INDEX('Payroll per Employee'!$C$3:$T$54,MATCH($B54,'Payroll per Employee'!$B$3:$B$54,0),MATCH($I$1,'Payroll per Employee'!$C$2:$T$2,0))</f>
        <v>33182.375</v>
      </c>
      <c r="F54" s="11">
        <f t="shared" si="0"/>
        <v>62355.82666563047</v>
      </c>
      <c r="G54" s="14">
        <f t="shared" si="1"/>
        <v>-29173.45166563047</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G3" sqref="G3: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142</v>
      </c>
      <c r="B1" s="39"/>
      <c r="C1" s="39"/>
      <c r="D1" s="39"/>
      <c r="E1" s="39"/>
      <c r="F1" s="39"/>
      <c r="G1" s="40"/>
      <c r="I1" t="s">
        <v>117</v>
      </c>
    </row>
    <row r="2" spans="1:9" ht="47.25" x14ac:dyDescent="0.25">
      <c r="A2" s="16" t="s">
        <v>0</v>
      </c>
      <c r="B2" s="16" t="s">
        <v>1</v>
      </c>
      <c r="C2" s="16" t="s">
        <v>138</v>
      </c>
      <c r="D2" s="16" t="s">
        <v>119</v>
      </c>
      <c r="E2" s="16" t="s">
        <v>145</v>
      </c>
      <c r="F2" s="16" t="s">
        <v>133</v>
      </c>
      <c r="G2" s="16" t="s">
        <v>125</v>
      </c>
    </row>
    <row r="3" spans="1:9" x14ac:dyDescent="0.25">
      <c r="A3" s="4" t="s">
        <v>90</v>
      </c>
      <c r="B3" s="4" t="s">
        <v>91</v>
      </c>
      <c r="C3" s="7">
        <v>49437.586185580629</v>
      </c>
      <c r="D3" s="10">
        <v>1</v>
      </c>
      <c r="E3" s="7">
        <f>INDEX('Payroll per Employee'!$C$3:$T$54,MATCH($B3,'Payroll per Employee'!$B$3:$B$54,0),MATCH($I$1,'Payroll per Employee'!$C$2:$T$2,0))</f>
        <v>50771.419544730838</v>
      </c>
      <c r="F3" s="10">
        <f>$E$3*D3</f>
        <v>50771.419544730838</v>
      </c>
      <c r="G3" s="13">
        <f>E3-F3</f>
        <v>0</v>
      </c>
    </row>
    <row r="4" spans="1:9" x14ac:dyDescent="0.25">
      <c r="A4" s="5" t="s">
        <v>2</v>
      </c>
      <c r="B4" s="5" t="s">
        <v>3</v>
      </c>
      <c r="C4" s="8">
        <v>46683.653717435198</v>
      </c>
      <c r="D4" s="11">
        <v>0.94429476273765434</v>
      </c>
      <c r="E4" s="8">
        <f>INDEX('Payroll per Employee'!$C$3:$T$54,MATCH($B4,'Payroll per Employee'!$B$3:$B$54,0),MATCH($I$1,'Payroll per Employee'!$C$2:$T$2,0))</f>
        <v>37046.638148667604</v>
      </c>
      <c r="F4" s="11">
        <f>$E$3*D4</f>
        <v>47943.185572845512</v>
      </c>
      <c r="G4" s="14">
        <f>E4-F4</f>
        <v>-10896.547424177908</v>
      </c>
    </row>
    <row r="5" spans="1:9" x14ac:dyDescent="0.25">
      <c r="A5" s="5" t="s">
        <v>4</v>
      </c>
      <c r="B5" s="5" t="s">
        <v>5</v>
      </c>
      <c r="C5" s="8">
        <v>58564.453243552198</v>
      </c>
      <c r="D5" s="11">
        <v>1.1846139296467832</v>
      </c>
      <c r="E5" s="8">
        <f>INDEX('Payroll per Employee'!$C$3:$T$54,MATCH($B5,'Payroll per Employee'!$B$3:$B$54,0),MATCH($I$1,'Payroll per Employee'!$C$2:$T$2,0))</f>
        <v>61757.985096870339</v>
      </c>
      <c r="F5" s="11">
        <f t="shared" ref="F5:F54" si="0">$E$3*D5</f>
        <v>60144.530820629094</v>
      </c>
      <c r="G5" s="14">
        <f t="shared" ref="G5:G54" si="1">E5-F5</f>
        <v>1613.4542762412457</v>
      </c>
    </row>
    <row r="6" spans="1:9" x14ac:dyDescent="0.25">
      <c r="A6" s="5" t="s">
        <v>6</v>
      </c>
      <c r="B6" s="5" t="s">
        <v>7</v>
      </c>
      <c r="C6" s="8">
        <v>49645.896090102899</v>
      </c>
      <c r="D6" s="11">
        <v>1.0042135937571934</v>
      </c>
      <c r="E6" s="8">
        <f>INDEX('Payroll per Employee'!$C$3:$T$54,MATCH($B6,'Payroll per Employee'!$B$3:$B$54,0),MATCH($I$1,'Payroll per Employee'!$C$2:$T$2,0))</f>
        <v>43166.67327851359</v>
      </c>
      <c r="F6" s="11">
        <f t="shared" si="0"/>
        <v>50985.349681168365</v>
      </c>
      <c r="G6" s="14">
        <f t="shared" si="1"/>
        <v>-7818.6764026547753</v>
      </c>
    </row>
    <row r="7" spans="1:9" x14ac:dyDescent="0.25">
      <c r="A7" s="5" t="s">
        <v>8</v>
      </c>
      <c r="B7" s="5" t="s">
        <v>9</v>
      </c>
      <c r="C7" s="8">
        <v>42839.910154723199</v>
      </c>
      <c r="D7" s="11">
        <v>0.86654534454633703</v>
      </c>
      <c r="E7" s="8">
        <f>INDEX('Payroll per Employee'!$C$3:$T$54,MATCH($B7,'Payroll per Employee'!$B$3:$B$54,0),MATCH($I$1,'Payroll per Employee'!$C$2:$T$2,0))</f>
        <v>37043.163398692814</v>
      </c>
      <c r="F7" s="11">
        <f t="shared" si="0"/>
        <v>43995.737242495416</v>
      </c>
      <c r="G7" s="14">
        <f t="shared" si="1"/>
        <v>-6952.5738438026019</v>
      </c>
    </row>
    <row r="8" spans="1:9" x14ac:dyDescent="0.25">
      <c r="A8" s="5" t="s">
        <v>10</v>
      </c>
      <c r="B8" s="5" t="s">
        <v>11</v>
      </c>
      <c r="C8" s="8">
        <v>60373.531611879102</v>
      </c>
      <c r="D8" s="11">
        <v>1.2212071071845361</v>
      </c>
      <c r="E8" s="8">
        <f>INDEX('Payroll per Employee'!$C$3:$T$54,MATCH($B8,'Payroll per Employee'!$B$3:$B$54,0),MATCH($I$1,'Payroll per Employee'!$C$2:$T$2,0))</f>
        <v>76541.460313627962</v>
      </c>
      <c r="F8" s="11">
        <f t="shared" si="0"/>
        <v>62002.418389873164</v>
      </c>
      <c r="G8" s="14">
        <f t="shared" si="1"/>
        <v>14539.041923754798</v>
      </c>
    </row>
    <row r="9" spans="1:9" x14ac:dyDescent="0.25">
      <c r="A9" s="5" t="s">
        <v>12</v>
      </c>
      <c r="B9" s="5" t="s">
        <v>13</v>
      </c>
      <c r="C9" s="8">
        <v>53361.005101802999</v>
      </c>
      <c r="D9" s="11">
        <v>1.0793610533793963</v>
      </c>
      <c r="E9" s="8">
        <f>INDEX('Payroll per Employee'!$C$3:$T$54,MATCH($B9,'Payroll per Employee'!$B$3:$B$54,0),MATCH($I$1,'Payroll per Employee'!$C$2:$T$2,0))</f>
        <v>51979.288262738999</v>
      </c>
      <c r="F9" s="11">
        <f t="shared" si="0"/>
        <v>54800.692881367941</v>
      </c>
      <c r="G9" s="14">
        <f t="shared" si="1"/>
        <v>-2821.4046186289415</v>
      </c>
    </row>
    <row r="10" spans="1:9" x14ac:dyDescent="0.25">
      <c r="A10" s="5" t="s">
        <v>14</v>
      </c>
      <c r="B10" s="5" t="s">
        <v>15</v>
      </c>
      <c r="C10" s="8">
        <v>59593.620354343002</v>
      </c>
      <c r="D10" s="11">
        <v>1.2054314328907216</v>
      </c>
      <c r="E10" s="8">
        <f>INDEX('Payroll per Employee'!$C$3:$T$54,MATCH($B10,'Payroll per Employee'!$B$3:$B$54,0),MATCH($I$1,'Payroll per Employee'!$C$2:$T$2,0))</f>
        <v>64240.987951807227</v>
      </c>
      <c r="F10" s="11">
        <f t="shared" si="0"/>
        <v>61201.465011700886</v>
      </c>
      <c r="G10" s="14">
        <f t="shared" si="1"/>
        <v>3039.5229401063407</v>
      </c>
    </row>
    <row r="11" spans="1:9" x14ac:dyDescent="0.25">
      <c r="A11" s="5" t="s">
        <v>16</v>
      </c>
      <c r="B11" s="5" t="s">
        <v>17</v>
      </c>
      <c r="C11" s="8">
        <v>54672.489312706697</v>
      </c>
      <c r="D11" s="11">
        <v>1.1058891327637861</v>
      </c>
      <c r="E11" s="8">
        <f>INDEX('Payroll per Employee'!$C$3:$T$54,MATCH($B11,'Payroll per Employee'!$B$3:$B$54,0),MATCH($I$1,'Payroll per Employee'!$C$2:$T$2,0))</f>
        <v>47351.099687391456</v>
      </c>
      <c r="F11" s="11">
        <f t="shared" si="0"/>
        <v>56147.561129508722</v>
      </c>
      <c r="G11" s="14">
        <f t="shared" si="1"/>
        <v>-8796.4614421172664</v>
      </c>
    </row>
    <row r="12" spans="1:9" x14ac:dyDescent="0.25">
      <c r="A12" s="5" t="s">
        <v>18</v>
      </c>
      <c r="B12" s="5" t="s">
        <v>19</v>
      </c>
      <c r="C12" s="8">
        <v>63345.233613189797</v>
      </c>
      <c r="D12" s="11">
        <v>1.2813172830769313</v>
      </c>
      <c r="E12" s="8">
        <f>INDEX('Payroll per Employee'!$C$3:$T$54,MATCH($B12,'Payroll per Employee'!$B$3:$B$54,0),MATCH($I$1,'Payroll per Employee'!$C$2:$T$2,0))</f>
        <v>65426.955153422503</v>
      </c>
      <c r="F12" s="11">
        <f t="shared" si="0"/>
        <v>65054.297349013526</v>
      </c>
      <c r="G12" s="14">
        <f t="shared" si="1"/>
        <v>372.65780440897652</v>
      </c>
    </row>
    <row r="13" spans="1:9" x14ac:dyDescent="0.25">
      <c r="A13" s="5" t="s">
        <v>20</v>
      </c>
      <c r="B13" s="5" t="s">
        <v>21</v>
      </c>
      <c r="C13" s="8">
        <v>47934.573736139297</v>
      </c>
      <c r="D13" s="11">
        <v>0.96959777842309558</v>
      </c>
      <c r="E13" s="8">
        <f>INDEX('Payroll per Employee'!$C$3:$T$54,MATCH($B13,'Payroll per Employee'!$B$3:$B$54,0),MATCH($I$1,'Payroll per Employee'!$C$2:$T$2,0))</f>
        <v>43955.157475838547</v>
      </c>
      <c r="F13" s="11">
        <f t="shared" si="0"/>
        <v>49227.855597957954</v>
      </c>
      <c r="G13" s="14">
        <f t="shared" si="1"/>
        <v>-5272.6981221194073</v>
      </c>
    </row>
    <row r="14" spans="1:9" x14ac:dyDescent="0.25">
      <c r="A14" s="5" t="s">
        <v>22</v>
      </c>
      <c r="B14" s="5" t="s">
        <v>23</v>
      </c>
      <c r="C14" s="8">
        <v>48132.523715711301</v>
      </c>
      <c r="D14" s="11">
        <v>0.97360181654156142</v>
      </c>
      <c r="E14" s="8">
        <f>INDEX('Payroll per Employee'!$C$3:$T$54,MATCH($B14,'Payroll per Employee'!$B$3:$B$54,0),MATCH($I$1,'Payroll per Employee'!$C$2:$T$2,0))</f>
        <v>34273.562926404411</v>
      </c>
      <c r="F14" s="11">
        <f t="shared" si="0"/>
        <v>49431.146297143678</v>
      </c>
      <c r="G14" s="14">
        <f t="shared" si="1"/>
        <v>-15157.583370739267</v>
      </c>
    </row>
    <row r="15" spans="1:9" x14ac:dyDescent="0.25">
      <c r="A15" s="5" t="s">
        <v>24</v>
      </c>
      <c r="B15" s="5" t="s">
        <v>25</v>
      </c>
      <c r="C15" s="8">
        <v>54131.097460776902</v>
      </c>
      <c r="D15" s="11">
        <v>1.0949381156591587</v>
      </c>
      <c r="E15" s="8">
        <f>INDEX('Payroll per Employee'!$C$3:$T$54,MATCH($B15,'Payroll per Employee'!$B$3:$B$54,0),MATCH($I$1,'Payroll per Employee'!$C$2:$T$2,0))</f>
        <v>51863.422261484098</v>
      </c>
      <c r="F15" s="11">
        <f t="shared" si="0"/>
        <v>55591.56244564816</v>
      </c>
      <c r="G15" s="14">
        <f t="shared" si="1"/>
        <v>-3728.1401841640618</v>
      </c>
    </row>
    <row r="16" spans="1:9" x14ac:dyDescent="0.25">
      <c r="A16" s="5" t="s">
        <v>26</v>
      </c>
      <c r="B16" s="5" t="s">
        <v>27</v>
      </c>
      <c r="C16" s="8">
        <v>43949.933549584799</v>
      </c>
      <c r="D16" s="11">
        <v>0.88899837028053763</v>
      </c>
      <c r="E16" s="8">
        <f>INDEX('Payroll per Employee'!$C$3:$T$54,MATCH($B16,'Payroll per Employee'!$B$3:$B$54,0),MATCH($I$1,'Payroll per Employee'!$C$2:$T$2,0))</f>
        <v>43409.895424836599</v>
      </c>
      <c r="F16" s="11">
        <f t="shared" si="0"/>
        <v>45135.709232095149</v>
      </c>
      <c r="G16" s="14">
        <f t="shared" si="1"/>
        <v>-1725.8138072585498</v>
      </c>
    </row>
    <row r="17" spans="1:7" x14ac:dyDescent="0.25">
      <c r="A17" s="5" t="s">
        <v>28</v>
      </c>
      <c r="B17" s="5" t="s">
        <v>29</v>
      </c>
      <c r="C17" s="8">
        <v>52542.083562543899</v>
      </c>
      <c r="D17" s="11">
        <v>1.0627962976450649</v>
      </c>
      <c r="E17" s="8">
        <f>INDEX('Payroll per Employee'!$C$3:$T$54,MATCH($B17,'Payroll per Employee'!$B$3:$B$54,0),MATCH($I$1,'Payroll per Employee'!$C$2:$T$2,0))</f>
        <v>62565.654122700529</v>
      </c>
      <c r="F17" s="11">
        <f t="shared" si="0"/>
        <v>53959.676718324219</v>
      </c>
      <c r="G17" s="14">
        <f t="shared" si="1"/>
        <v>8605.97740437631</v>
      </c>
    </row>
    <row r="18" spans="1:7" x14ac:dyDescent="0.25">
      <c r="A18" s="5" t="s">
        <v>30</v>
      </c>
      <c r="B18" s="5" t="s">
        <v>31</v>
      </c>
      <c r="C18" s="8">
        <v>47226.751395553998</v>
      </c>
      <c r="D18" s="11">
        <v>0.95528028448380309</v>
      </c>
      <c r="E18" s="8">
        <f>INDEX('Payroll per Employee'!$C$3:$T$54,MATCH($B18,'Payroll per Employee'!$B$3:$B$54,0),MATCH($I$1,'Payroll per Employee'!$C$2:$T$2,0))</f>
        <v>36248.671927846677</v>
      </c>
      <c r="F18" s="11">
        <f t="shared" si="0"/>
        <v>48500.936106336994</v>
      </c>
      <c r="G18" s="14">
        <f t="shared" si="1"/>
        <v>-12252.264178490317</v>
      </c>
    </row>
    <row r="19" spans="1:7" x14ac:dyDescent="0.25">
      <c r="A19" s="5" t="s">
        <v>32</v>
      </c>
      <c r="B19" s="5" t="s">
        <v>33</v>
      </c>
      <c r="C19" s="8">
        <v>45147.310632663401</v>
      </c>
      <c r="D19" s="11">
        <v>0.9132183449084218</v>
      </c>
      <c r="E19" s="8">
        <f>INDEX('Payroll per Employee'!$C$3:$T$54,MATCH($B19,'Payroll per Employee'!$B$3:$B$54,0),MATCH($I$1,'Payroll per Employee'!$C$2:$T$2,0))</f>
        <v>52977.037941561277</v>
      </c>
      <c r="F19" s="11">
        <f t="shared" si="0"/>
        <v>46365.391725290196</v>
      </c>
      <c r="G19" s="14">
        <f t="shared" si="1"/>
        <v>6611.6462162710814</v>
      </c>
    </row>
    <row r="20" spans="1:7" x14ac:dyDescent="0.25">
      <c r="A20" s="5" t="s">
        <v>34</v>
      </c>
      <c r="B20" s="5" t="s">
        <v>35</v>
      </c>
      <c r="C20" s="8">
        <v>46511.530185424599</v>
      </c>
      <c r="D20" s="11">
        <v>0.94081312972740838</v>
      </c>
      <c r="E20" s="8">
        <f>INDEX('Payroll per Employee'!$C$3:$T$54,MATCH($B20,'Payroll per Employee'!$B$3:$B$54,0),MATCH($I$1,'Payroll per Employee'!$C$2:$T$2,0))</f>
        <v>39367.638065522624</v>
      </c>
      <c r="F20" s="11">
        <f t="shared" si="0"/>
        <v>47766.418122581534</v>
      </c>
      <c r="G20" s="14">
        <f t="shared" si="1"/>
        <v>-8398.7800570589097</v>
      </c>
    </row>
    <row r="21" spans="1:7" x14ac:dyDescent="0.25">
      <c r="A21" s="5" t="s">
        <v>36</v>
      </c>
      <c r="B21" s="5" t="s">
        <v>37</v>
      </c>
      <c r="C21" s="8">
        <v>44225.401416750203</v>
      </c>
      <c r="D21" s="11">
        <v>0.89457040339176885</v>
      </c>
      <c r="E21" s="8">
        <f>INDEX('Payroll per Employee'!$C$3:$T$54,MATCH($B21,'Payroll per Employee'!$B$3:$B$54,0),MATCH($I$1,'Payroll per Employee'!$C$2:$T$2,0))</f>
        <v>32475.05977264393</v>
      </c>
      <c r="F21" s="11">
        <f t="shared" si="0"/>
        <v>45418.609262902602</v>
      </c>
      <c r="G21" s="14">
        <f t="shared" si="1"/>
        <v>-12943.549490258672</v>
      </c>
    </row>
    <row r="22" spans="1:7" x14ac:dyDescent="0.25">
      <c r="A22" s="5" t="s">
        <v>38</v>
      </c>
      <c r="B22" s="5" t="s">
        <v>39</v>
      </c>
      <c r="C22" s="8">
        <v>45675.031780169898</v>
      </c>
      <c r="D22" s="11">
        <v>0.92389283750046547</v>
      </c>
      <c r="E22" s="8">
        <f>INDEX('Payroll per Employee'!$C$3:$T$54,MATCH($B22,'Payroll per Employee'!$B$3:$B$54,0),MATCH($I$1,'Payroll per Employee'!$C$2:$T$2,0))</f>
        <v>41314.533533383343</v>
      </c>
      <c r="F22" s="11">
        <f t="shared" si="0"/>
        <v>46907.350867107962</v>
      </c>
      <c r="G22" s="14">
        <f t="shared" si="1"/>
        <v>-5592.8173337246189</v>
      </c>
    </row>
    <row r="23" spans="1:7" x14ac:dyDescent="0.25">
      <c r="A23" s="5" t="s">
        <v>40</v>
      </c>
      <c r="B23" s="5" t="s">
        <v>41</v>
      </c>
      <c r="C23" s="8">
        <v>45987.470848118202</v>
      </c>
      <c r="D23" s="11">
        <v>0.9302127064919542</v>
      </c>
      <c r="E23" s="8">
        <f>INDEX('Payroll per Employee'!$C$3:$T$54,MATCH($B23,'Payroll per Employee'!$B$3:$B$54,0),MATCH($I$1,'Payroll per Employee'!$C$2:$T$2,0))</f>
        <v>46177.993827160491</v>
      </c>
      <c r="F23" s="11">
        <f t="shared" si="0"/>
        <v>47228.219587142572</v>
      </c>
      <c r="G23" s="14">
        <f t="shared" si="1"/>
        <v>-1050.2257599820805</v>
      </c>
    </row>
    <row r="24" spans="1:7" x14ac:dyDescent="0.25">
      <c r="A24" s="5" t="s">
        <v>42</v>
      </c>
      <c r="B24" s="5" t="s">
        <v>43</v>
      </c>
      <c r="C24" s="8">
        <v>55909.371073892202</v>
      </c>
      <c r="D24" s="11">
        <v>1.1309081892472976</v>
      </c>
      <c r="E24" s="8">
        <f>INDEX('Payroll per Employee'!$C$3:$T$54,MATCH($B24,'Payroll per Employee'!$B$3:$B$54,0),MATCH($I$1,'Payroll per Employee'!$C$2:$T$2,0))</f>
        <v>52222.348975628091</v>
      </c>
      <c r="F24" s="11">
        <f t="shared" si="0"/>
        <v>57417.814142846408</v>
      </c>
      <c r="G24" s="14">
        <f t="shared" si="1"/>
        <v>-5195.4651672183172</v>
      </c>
    </row>
    <row r="25" spans="1:7" x14ac:dyDescent="0.25">
      <c r="A25" s="5" t="s">
        <v>44</v>
      </c>
      <c r="B25" s="5" t="s">
        <v>45</v>
      </c>
      <c r="C25" s="8">
        <v>59061.547743619398</v>
      </c>
      <c r="D25" s="11">
        <v>1.1946689209685923</v>
      </c>
      <c r="E25" s="8">
        <f>INDEX('Payroll per Employee'!$C$3:$T$54,MATCH($B25,'Payroll per Employee'!$B$3:$B$54,0),MATCH($I$1,'Payroll per Employee'!$C$2:$T$2,0))</f>
        <v>61200.051063829786</v>
      </c>
      <c r="F25" s="11">
        <f t="shared" si="0"/>
        <v>60655.037003547288</v>
      </c>
      <c r="G25" s="14">
        <f t="shared" si="1"/>
        <v>545.01406028249767</v>
      </c>
    </row>
    <row r="26" spans="1:7" x14ac:dyDescent="0.25">
      <c r="A26" s="5" t="s">
        <v>46</v>
      </c>
      <c r="B26" s="5" t="s">
        <v>47</v>
      </c>
      <c r="C26" s="8">
        <v>49239.767014465899</v>
      </c>
      <c r="D26" s="11">
        <v>0.9959986078128461</v>
      </c>
      <c r="E26" s="8">
        <f>INDEX('Payroll per Employee'!$C$3:$T$54,MATCH($B26,'Payroll per Employee'!$B$3:$B$54,0),MATCH($I$1,'Payroll per Employee'!$C$2:$T$2,0))</f>
        <v>57095.307801121184</v>
      </c>
      <c r="F26" s="11">
        <f t="shared" si="0"/>
        <v>50568.263183233837</v>
      </c>
      <c r="G26" s="14">
        <f t="shared" si="1"/>
        <v>6527.0446178873462</v>
      </c>
    </row>
    <row r="27" spans="1:7" x14ac:dyDescent="0.25">
      <c r="A27" s="5" t="s">
        <v>48</v>
      </c>
      <c r="B27" s="5" t="s">
        <v>49</v>
      </c>
      <c r="C27" s="8">
        <v>51778.116651032899</v>
      </c>
      <c r="D27" s="11">
        <v>1.0473431380056928</v>
      </c>
      <c r="E27" s="8">
        <f>INDEX('Payroll per Employee'!$C$3:$T$54,MATCH($B27,'Payroll per Employee'!$B$3:$B$54,0),MATCH($I$1,'Payroll per Employee'!$C$2:$T$2,0))</f>
        <v>55080.131708923276</v>
      </c>
      <c r="F27" s="11">
        <f t="shared" si="0"/>
        <v>53175.09786698196</v>
      </c>
      <c r="G27" s="14">
        <f t="shared" si="1"/>
        <v>1905.0338419413165</v>
      </c>
    </row>
    <row r="28" spans="1:7" x14ac:dyDescent="0.25">
      <c r="A28" s="5" t="s">
        <v>50</v>
      </c>
      <c r="B28" s="5" t="s">
        <v>51</v>
      </c>
      <c r="C28" s="8">
        <v>43218.396342139</v>
      </c>
      <c r="D28" s="11">
        <v>0.87420118328399354</v>
      </c>
      <c r="E28" s="8">
        <f>INDEX('Payroll per Employee'!$C$3:$T$54,MATCH($B28,'Payroll per Employee'!$B$3:$B$54,0),MATCH($I$1,'Payroll per Employee'!$C$2:$T$2,0))</f>
        <v>29617.551064991807</v>
      </c>
      <c r="F28" s="11">
        <f t="shared" si="0"/>
        <v>44384.435043011777</v>
      </c>
      <c r="G28" s="14">
        <f t="shared" si="1"/>
        <v>-14766.883978019971</v>
      </c>
    </row>
    <row r="29" spans="1:7" x14ac:dyDescent="0.25">
      <c r="A29" s="5" t="s">
        <v>52</v>
      </c>
      <c r="B29" s="5" t="s">
        <v>53</v>
      </c>
      <c r="C29" s="8">
        <v>45952.459724251501</v>
      </c>
      <c r="D29" s="11">
        <v>0.92950451811610435</v>
      </c>
      <c r="E29" s="8">
        <f>INDEX('Payroll per Employee'!$C$3:$T$54,MATCH($B29,'Payroll per Employee'!$B$3:$B$54,0),MATCH($I$1,'Payroll per Employee'!$C$2:$T$2,0))</f>
        <v>31695.141176470588</v>
      </c>
      <c r="F29" s="11">
        <f t="shared" si="0"/>
        <v>47192.263857995596</v>
      </c>
      <c r="G29" s="14">
        <f t="shared" si="1"/>
        <v>-15497.122681525008</v>
      </c>
    </row>
    <row r="30" spans="1:7" x14ac:dyDescent="0.25">
      <c r="A30" s="5" t="s">
        <v>54</v>
      </c>
      <c r="B30" s="5" t="s">
        <v>55</v>
      </c>
      <c r="C30" s="8">
        <v>45200.160335984197</v>
      </c>
      <c r="D30" s="11">
        <v>0.91428736359235208</v>
      </c>
      <c r="E30" s="8">
        <f>INDEX('Payroll per Employee'!$C$3:$T$54,MATCH($B30,'Payroll per Employee'!$B$3:$B$54,0),MATCH($I$1,'Payroll per Employee'!$C$2:$T$2,0))</f>
        <v>45400.819459459461</v>
      </c>
      <c r="F30" s="11">
        <f t="shared" si="0"/>
        <v>46419.667321393172</v>
      </c>
      <c r="G30" s="14">
        <f t="shared" si="1"/>
        <v>-1018.8478619337111</v>
      </c>
    </row>
    <row r="31" spans="1:7" x14ac:dyDescent="0.25">
      <c r="A31" s="5" t="s">
        <v>56</v>
      </c>
      <c r="B31" s="5" t="s">
        <v>57</v>
      </c>
      <c r="C31" s="8">
        <v>46807.015453786596</v>
      </c>
      <c r="D31" s="11">
        <v>0.94679006531752385</v>
      </c>
      <c r="E31" s="8">
        <f>INDEX('Payroll per Employee'!$C$3:$T$54,MATCH($B31,'Payroll per Employee'!$B$3:$B$54,0),MATCH($I$1,'Payroll per Employee'!$C$2:$T$2,0))</f>
        <v>40902.523656407902</v>
      </c>
      <c r="F31" s="11">
        <f t="shared" si="0"/>
        <v>48069.875627019115</v>
      </c>
      <c r="G31" s="14">
        <f t="shared" si="1"/>
        <v>-7167.3519706112129</v>
      </c>
    </row>
    <row r="32" spans="1:7" x14ac:dyDescent="0.25">
      <c r="A32" s="5" t="s">
        <v>58</v>
      </c>
      <c r="B32" s="5" t="s">
        <v>59</v>
      </c>
      <c r="C32" s="8">
        <v>54083.815676540798</v>
      </c>
      <c r="D32" s="11">
        <v>1.0939817221965284</v>
      </c>
      <c r="E32" s="8">
        <f>INDEX('Payroll per Employee'!$C$3:$T$54,MATCH($B32,'Payroll per Employee'!$B$3:$B$54,0),MATCH($I$1,'Payroll per Employee'!$C$2:$T$2,0))</f>
        <v>60568.730805989166</v>
      </c>
      <c r="F32" s="11">
        <f t="shared" si="0"/>
        <v>55543.004991907124</v>
      </c>
      <c r="G32" s="14">
        <f t="shared" si="1"/>
        <v>5025.7258140820413</v>
      </c>
    </row>
    <row r="33" spans="1:7" x14ac:dyDescent="0.25">
      <c r="A33" s="5" t="s">
        <v>60</v>
      </c>
      <c r="B33" s="5" t="s">
        <v>61</v>
      </c>
      <c r="C33" s="8">
        <v>51333.409560147396</v>
      </c>
      <c r="D33" s="11">
        <v>1.0383478143016562</v>
      </c>
      <c r="E33" s="8">
        <f>INDEX('Payroll per Employee'!$C$3:$T$54,MATCH($B33,'Payroll per Employee'!$B$3:$B$54,0),MATCH($I$1,'Payroll per Employee'!$C$2:$T$2,0))</f>
        <v>49869.160944206007</v>
      </c>
      <c r="F33" s="11">
        <f t="shared" si="0"/>
        <v>52718.392513263658</v>
      </c>
      <c r="G33" s="14">
        <f t="shared" si="1"/>
        <v>-2849.2315690576506</v>
      </c>
    </row>
    <row r="34" spans="1:7" x14ac:dyDescent="0.25">
      <c r="A34" s="5" t="s">
        <v>62</v>
      </c>
      <c r="B34" s="5" t="s">
        <v>63</v>
      </c>
      <c r="C34" s="8">
        <v>60852.444688527998</v>
      </c>
      <c r="D34" s="11">
        <v>1.2308943333134805</v>
      </c>
      <c r="E34" s="8">
        <f>INDEX('Payroll per Employee'!$C$3:$T$54,MATCH($B34,'Payroll per Employee'!$B$3:$B$54,0),MATCH($I$1,'Payroll per Employee'!$C$2:$T$2,0))</f>
        <v>74324.856073767209</v>
      </c>
      <c r="F34" s="11">
        <f t="shared" si="0"/>
        <v>62494.252611890479</v>
      </c>
      <c r="G34" s="14">
        <f t="shared" si="1"/>
        <v>11830.60346187673</v>
      </c>
    </row>
    <row r="35" spans="1:7" x14ac:dyDescent="0.25">
      <c r="A35" s="5" t="s">
        <v>64</v>
      </c>
      <c r="B35" s="5" t="s">
        <v>65</v>
      </c>
      <c r="C35" s="8">
        <v>47150.666043009202</v>
      </c>
      <c r="D35" s="11">
        <v>0.95374126612924215</v>
      </c>
      <c r="E35" s="8">
        <f>INDEX('Payroll per Employee'!$C$3:$T$54,MATCH($B35,'Payroll per Employee'!$B$3:$B$54,0),MATCH($I$1,'Payroll per Employee'!$C$2:$T$2,0))</f>
        <v>39884.441515650738</v>
      </c>
      <c r="F35" s="11">
        <f t="shared" si="0"/>
        <v>48422.797959770542</v>
      </c>
      <c r="G35" s="14">
        <f t="shared" si="1"/>
        <v>-8538.3564441198032</v>
      </c>
    </row>
    <row r="36" spans="1:7" x14ac:dyDescent="0.25">
      <c r="A36" s="5" t="s">
        <v>66</v>
      </c>
      <c r="B36" s="5" t="s">
        <v>67</v>
      </c>
      <c r="C36" s="8">
        <v>59770.181448973402</v>
      </c>
      <c r="D36" s="11">
        <v>1.2090028268088555</v>
      </c>
      <c r="E36" s="8">
        <f>INDEX('Payroll per Employee'!$C$3:$T$54,MATCH($B36,'Payroll per Employee'!$B$3:$B$54,0),MATCH($I$1,'Payroll per Employee'!$C$2:$T$2,0))</f>
        <v>69526.152510583575</v>
      </c>
      <c r="F36" s="11">
        <f t="shared" si="0"/>
        <v>61382.789750677955</v>
      </c>
      <c r="G36" s="14">
        <f t="shared" si="1"/>
        <v>8143.3627599056199</v>
      </c>
    </row>
    <row r="37" spans="1:7" x14ac:dyDescent="0.25">
      <c r="A37" s="5" t="s">
        <v>68</v>
      </c>
      <c r="B37" s="5" t="s">
        <v>69</v>
      </c>
      <c r="C37" s="8">
        <v>48327.978767532499</v>
      </c>
      <c r="D37" s="11">
        <v>0.97755538844710488</v>
      </c>
      <c r="E37" s="8">
        <f>INDEX('Payroll per Employee'!$C$3:$T$54,MATCH($B37,'Payroll per Employee'!$B$3:$B$54,0),MATCH($I$1,'Payroll per Employee'!$C$2:$T$2,0))</f>
        <v>36844.308057998576</v>
      </c>
      <c r="F37" s="11">
        <f t="shared" si="0"/>
        <v>49631.874755060286</v>
      </c>
      <c r="G37" s="14">
        <f t="shared" si="1"/>
        <v>-12787.566697061709</v>
      </c>
    </row>
    <row r="38" spans="1:7" x14ac:dyDescent="0.25">
      <c r="A38" s="5" t="s">
        <v>70</v>
      </c>
      <c r="B38" s="5" t="s">
        <v>71</v>
      </c>
      <c r="C38" s="8">
        <v>46216.525912547702</v>
      </c>
      <c r="D38" s="11">
        <v>0.93484592348539042</v>
      </c>
      <c r="E38" s="8">
        <f>INDEX('Payroll per Employee'!$C$3:$T$54,MATCH($B38,'Payroll per Employee'!$B$3:$B$54,0),MATCH($I$1,'Payroll per Employee'!$C$2:$T$2,0))</f>
        <v>42407.828957239311</v>
      </c>
      <c r="F38" s="11">
        <f t="shared" si="0"/>
        <v>47463.454590958099</v>
      </c>
      <c r="G38" s="14">
        <f t="shared" si="1"/>
        <v>-5055.6256337187879</v>
      </c>
    </row>
    <row r="39" spans="1:7" x14ac:dyDescent="0.25">
      <c r="A39" s="5" t="s">
        <v>72</v>
      </c>
      <c r="B39" s="5" t="s">
        <v>73</v>
      </c>
      <c r="C39" s="8">
        <v>48137.213854804999</v>
      </c>
      <c r="D39" s="11">
        <v>0.97369668644633567</v>
      </c>
      <c r="E39" s="8">
        <f>INDEX('Payroll per Employee'!$C$3:$T$54,MATCH($B39,'Payroll per Employee'!$B$3:$B$54,0),MATCH($I$1,'Payroll per Employee'!$C$2:$T$2,0))</f>
        <v>49201.132995506261</v>
      </c>
      <c r="F39" s="11">
        <f t="shared" si="0"/>
        <v>49435.962976881143</v>
      </c>
      <c r="G39" s="14">
        <f t="shared" si="1"/>
        <v>-234.82998137488175</v>
      </c>
    </row>
    <row r="40" spans="1:7" x14ac:dyDescent="0.25">
      <c r="A40" s="5" t="s">
        <v>74</v>
      </c>
      <c r="B40" s="5" t="s">
        <v>75</v>
      </c>
      <c r="C40" s="8">
        <v>43702.368713921001</v>
      </c>
      <c r="D40" s="11">
        <v>0.88399074643064979</v>
      </c>
      <c r="E40" s="8">
        <f>INDEX('Payroll per Employee'!$C$3:$T$54,MATCH($B40,'Payroll per Employee'!$B$3:$B$54,0),MATCH($I$1,'Payroll per Employee'!$C$2:$T$2,0))</f>
        <v>38319.746835443038</v>
      </c>
      <c r="F40" s="11">
        <f t="shared" si="0"/>
        <v>44881.465060690294</v>
      </c>
      <c r="G40" s="14">
        <f t="shared" si="1"/>
        <v>-6561.7182252472558</v>
      </c>
    </row>
    <row r="41" spans="1:7" x14ac:dyDescent="0.25">
      <c r="A41" s="5" t="s">
        <v>76</v>
      </c>
      <c r="B41" s="5" t="s">
        <v>77</v>
      </c>
      <c r="C41" s="8">
        <v>52492.596847532397</v>
      </c>
      <c r="D41" s="11">
        <v>1.0617953038905208</v>
      </c>
      <c r="E41" s="8">
        <f>INDEX('Payroll per Employee'!$C$3:$T$54,MATCH($B41,'Payroll per Employee'!$B$3:$B$54,0),MATCH($I$1,'Payroll per Employee'!$C$2:$T$2,0))</f>
        <v>55240.650410372305</v>
      </c>
      <c r="F41" s="11">
        <f t="shared" si="0"/>
        <v>53908.854844450609</v>
      </c>
      <c r="G41" s="14">
        <f t="shared" si="1"/>
        <v>1331.7955659216968</v>
      </c>
    </row>
    <row r="42" spans="1:7" x14ac:dyDescent="0.25">
      <c r="A42" s="5" t="s">
        <v>78</v>
      </c>
      <c r="B42" s="5" t="s">
        <v>79</v>
      </c>
      <c r="C42" s="8">
        <v>51348.801209901801</v>
      </c>
      <c r="D42" s="11">
        <v>1.038659149278583</v>
      </c>
      <c r="E42" s="8">
        <f>INDEX('Payroll per Employee'!$C$3:$T$54,MATCH($B42,'Payroll per Employee'!$B$3:$B$54,0),MATCH($I$1,'Payroll per Employee'!$C$2:$T$2,0))</f>
        <v>50587.99319213313</v>
      </c>
      <c r="F42" s="11">
        <f t="shared" si="0"/>
        <v>52734.19943199616</v>
      </c>
      <c r="G42" s="14">
        <f t="shared" si="1"/>
        <v>-2146.2062398630296</v>
      </c>
    </row>
    <row r="43" spans="1:7" x14ac:dyDescent="0.25">
      <c r="A43" s="5" t="s">
        <v>80</v>
      </c>
      <c r="B43" s="5" t="s">
        <v>81</v>
      </c>
      <c r="C43" s="8">
        <v>56403.118942182002</v>
      </c>
      <c r="D43" s="11">
        <v>1.1408954864918748</v>
      </c>
      <c r="E43" s="8">
        <f>INDEX('Payroll per Employee'!$C$3:$T$54,MATCH($B43,'Payroll per Employee'!$B$3:$B$54,0),MATCH($I$1,'Payroll per Employee'!$C$2:$T$2,0))</f>
        <v>77404.761783439491</v>
      </c>
      <c r="F43" s="11">
        <f t="shared" si="0"/>
        <v>57924.883401368766</v>
      </c>
      <c r="G43" s="14">
        <f t="shared" si="1"/>
        <v>19479.878382070725</v>
      </c>
    </row>
    <row r="44" spans="1:7" x14ac:dyDescent="0.25">
      <c r="A44" s="5" t="s">
        <v>82</v>
      </c>
      <c r="B44" s="5" t="s">
        <v>83</v>
      </c>
      <c r="C44" s="8">
        <v>45384.6077961595</v>
      </c>
      <c r="D44" s="11">
        <v>0.91801827916502821</v>
      </c>
      <c r="E44" s="8">
        <f>INDEX('Payroll per Employee'!$C$3:$T$54,MATCH($B44,'Payroll per Employee'!$B$3:$B$54,0),MATCH($I$1,'Payroll per Employee'!$C$2:$T$2,0))</f>
        <v>33155.08207818582</v>
      </c>
      <c r="F44" s="11">
        <f t="shared" si="0"/>
        <v>46609.091201219482</v>
      </c>
      <c r="G44" s="14">
        <f t="shared" si="1"/>
        <v>-13454.009123033662</v>
      </c>
    </row>
    <row r="45" spans="1:7" x14ac:dyDescent="0.25">
      <c r="A45" s="5" t="s">
        <v>84</v>
      </c>
      <c r="B45" s="5" t="s">
        <v>85</v>
      </c>
      <c r="C45" s="8">
        <v>44195.458806384398</v>
      </c>
      <c r="D45" s="11">
        <v>0.89396473849839386</v>
      </c>
      <c r="E45" s="8">
        <f>INDEX('Payroll per Employee'!$C$3:$T$54,MATCH($B45,'Payroll per Employee'!$B$3:$B$54,0),MATCH($I$1,'Payroll per Employee'!$C$2:$T$2,0))</f>
        <v>38512.3359375</v>
      </c>
      <c r="F45" s="11">
        <f t="shared" si="0"/>
        <v>45387.858796497545</v>
      </c>
      <c r="G45" s="14">
        <f t="shared" si="1"/>
        <v>-6875.522858997545</v>
      </c>
    </row>
    <row r="46" spans="1:7" x14ac:dyDescent="0.25">
      <c r="A46" s="5" t="s">
        <v>86</v>
      </c>
      <c r="B46" s="5" t="s">
        <v>87</v>
      </c>
      <c r="C46" s="8">
        <v>44905.0375067559</v>
      </c>
      <c r="D46" s="11">
        <v>0.90831775924879743</v>
      </c>
      <c r="E46" s="8">
        <f>INDEX('Payroll per Employee'!$C$3:$T$54,MATCH($B46,'Payroll per Employee'!$B$3:$B$54,0),MATCH($I$1,'Payroll per Employee'!$C$2:$T$2,0))</f>
        <v>34877.835872235875</v>
      </c>
      <c r="F46" s="11">
        <f t="shared" si="0"/>
        <v>46116.582034750514</v>
      </c>
      <c r="G46" s="14">
        <f t="shared" si="1"/>
        <v>-11238.746162514639</v>
      </c>
    </row>
    <row r="47" spans="1:7" x14ac:dyDescent="0.25">
      <c r="A47" s="5" t="s">
        <v>88</v>
      </c>
      <c r="B47" s="5" t="s">
        <v>89</v>
      </c>
      <c r="C47" s="8">
        <v>49958.668728666897</v>
      </c>
      <c r="D47" s="11">
        <v>1.0105402100565795</v>
      </c>
      <c r="E47" s="8">
        <f>INDEX('Payroll per Employee'!$C$3:$T$54,MATCH($B47,'Payroll per Employee'!$B$3:$B$54,0),MATCH($I$1,'Payroll per Employee'!$C$2:$T$2,0))</f>
        <v>37149.008717533929</v>
      </c>
      <c r="F47" s="11">
        <f t="shared" si="0"/>
        <v>51306.560971603023</v>
      </c>
      <c r="G47" s="14">
        <f t="shared" si="1"/>
        <v>-14157.552254069094</v>
      </c>
    </row>
    <row r="48" spans="1:7" x14ac:dyDescent="0.25">
      <c r="A48" s="5" t="s">
        <v>92</v>
      </c>
      <c r="B48" s="5" t="s">
        <v>93</v>
      </c>
      <c r="C48" s="8">
        <v>47034.127047554102</v>
      </c>
      <c r="D48" s="11">
        <v>0.95138397070997094</v>
      </c>
      <c r="E48" s="8">
        <f>INDEX('Payroll per Employee'!$C$3:$T$54,MATCH($B48,'Payroll per Employee'!$B$3:$B$54,0),MATCH($I$1,'Payroll per Employee'!$C$2:$T$2,0))</f>
        <v>43914.020970873789</v>
      </c>
      <c r="F48" s="11">
        <f t="shared" si="0"/>
        <v>48303.114725047846</v>
      </c>
      <c r="G48" s="14">
        <f t="shared" si="1"/>
        <v>-4389.0937541740568</v>
      </c>
    </row>
    <row r="49" spans="1:7" x14ac:dyDescent="0.25">
      <c r="A49" s="5" t="s">
        <v>94</v>
      </c>
      <c r="B49" s="5" t="s">
        <v>95</v>
      </c>
      <c r="C49" s="8">
        <v>48707.258560955001</v>
      </c>
      <c r="D49" s="11">
        <v>0.98522727986993341</v>
      </c>
      <c r="E49" s="8">
        <f>INDEX('Payroll per Employee'!$C$3:$T$54,MATCH($B49,'Payroll per Employee'!$B$3:$B$54,0),MATCH($I$1,'Payroll per Employee'!$C$2:$T$2,0))</f>
        <v>48106.62081447964</v>
      </c>
      <c r="F49" s="11">
        <f t="shared" si="0"/>
        <v>50021.387573190339</v>
      </c>
      <c r="G49" s="14">
        <f t="shared" si="1"/>
        <v>-1914.7667587106989</v>
      </c>
    </row>
    <row r="50" spans="1:7" x14ac:dyDescent="0.25">
      <c r="A50" s="5" t="s">
        <v>96</v>
      </c>
      <c r="B50" s="5" t="s">
        <v>97</v>
      </c>
      <c r="C50" s="8">
        <v>52243.594779258601</v>
      </c>
      <c r="D50" s="11">
        <v>1.056758608382389</v>
      </c>
      <c r="E50" s="8">
        <f>INDEX('Payroll per Employee'!$C$3:$T$54,MATCH($B50,'Payroll per Employee'!$B$3:$B$54,0),MATCH($I$1,'Payroll per Employee'!$C$2:$T$2,0))</f>
        <v>40660.673452768729</v>
      </c>
      <c r="F50" s="11">
        <f t="shared" si="0"/>
        <v>53653.134663688186</v>
      </c>
      <c r="G50" s="14">
        <f t="shared" si="1"/>
        <v>-12992.461210919457</v>
      </c>
    </row>
    <row r="51" spans="1:7" x14ac:dyDescent="0.25">
      <c r="A51" s="5" t="s">
        <v>98</v>
      </c>
      <c r="B51" s="5" t="s">
        <v>99</v>
      </c>
      <c r="C51" s="8">
        <v>56972.148769398496</v>
      </c>
      <c r="D51" s="11">
        <v>1.1524055514266889</v>
      </c>
      <c r="E51" s="8">
        <f>INDEX('Payroll per Employee'!$C$3:$T$54,MATCH($B51,'Payroll per Employee'!$B$3:$B$54,0),MATCH($I$1,'Payroll per Employee'!$C$2:$T$2,0))</f>
        <v>53913.897063185999</v>
      </c>
      <c r="F51" s="11">
        <f t="shared" si="0"/>
        <v>58509.26573716131</v>
      </c>
      <c r="G51" s="14">
        <f t="shared" si="1"/>
        <v>-4595.3686739753102</v>
      </c>
    </row>
    <row r="52" spans="1:7" x14ac:dyDescent="0.25">
      <c r="A52" s="5" t="s">
        <v>100</v>
      </c>
      <c r="B52" s="5" t="s">
        <v>101</v>
      </c>
      <c r="C52" s="8">
        <v>42544.299698741997</v>
      </c>
      <c r="D52" s="11">
        <v>0.86056587672055107</v>
      </c>
      <c r="E52" s="8">
        <f>INDEX('Payroll per Employee'!$C$3:$T$54,MATCH($B52,'Payroll per Employee'!$B$3:$B$54,0),MATCH($I$1,'Payroll per Employee'!$C$2:$T$2,0))</f>
        <v>31156.143543373833</v>
      </c>
      <c r="F52" s="11">
        <f t="shared" si="0"/>
        <v>43692.151172858212</v>
      </c>
      <c r="G52" s="14">
        <f t="shared" si="1"/>
        <v>-12536.007629484378</v>
      </c>
    </row>
    <row r="53" spans="1:7" x14ac:dyDescent="0.25">
      <c r="A53" s="5" t="s">
        <v>102</v>
      </c>
      <c r="B53" s="5" t="s">
        <v>103</v>
      </c>
      <c r="C53" s="8">
        <v>48843.105600012503</v>
      </c>
      <c r="D53" s="11">
        <v>0.98797512921976927</v>
      </c>
      <c r="E53" s="8">
        <f>INDEX('Payroll per Employee'!$C$3:$T$54,MATCH($B53,'Payroll per Employee'!$B$3:$B$54,0),MATCH($I$1,'Payroll per Employee'!$C$2:$T$2,0))</f>
        <v>50522.343392909461</v>
      </c>
      <c r="F53" s="11">
        <f t="shared" si="0"/>
        <v>50160.899785376569</v>
      </c>
      <c r="G53" s="14">
        <f t="shared" si="1"/>
        <v>361.4436075328922</v>
      </c>
    </row>
    <row r="54" spans="1:7" x14ac:dyDescent="0.25">
      <c r="A54" s="6" t="s">
        <v>104</v>
      </c>
      <c r="B54" s="6" t="s">
        <v>105</v>
      </c>
      <c r="C54" s="9">
        <v>48417.197958199999</v>
      </c>
      <c r="D54" s="12">
        <v>0.97936007183784701</v>
      </c>
      <c r="E54" s="8">
        <f>INDEX('Payroll per Employee'!$C$3:$T$54,MATCH($B54,'Payroll per Employee'!$B$3:$B$54,0),MATCH($I$1,'Payroll per Employee'!$C$2:$T$2,0))</f>
        <v>44808.498309995171</v>
      </c>
      <c r="F54" s="11">
        <f t="shared" si="0"/>
        <v>49723.50109263706</v>
      </c>
      <c r="G54" s="14">
        <f t="shared" si="1"/>
        <v>-4915.0027826418882</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G3" sqref="G3: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143</v>
      </c>
      <c r="B1" s="39"/>
      <c r="C1" s="39"/>
      <c r="D1" s="39"/>
      <c r="E1" s="39"/>
      <c r="F1" s="39"/>
      <c r="G1" s="40"/>
      <c r="I1" t="s">
        <v>121</v>
      </c>
    </row>
    <row r="2" spans="1:9" ht="47.25" x14ac:dyDescent="0.25">
      <c r="A2" s="16" t="s">
        <v>0</v>
      </c>
      <c r="B2" s="16" t="s">
        <v>1</v>
      </c>
      <c r="C2" s="16" t="s">
        <v>138</v>
      </c>
      <c r="D2" s="16" t="s">
        <v>119</v>
      </c>
      <c r="E2" s="16" t="s">
        <v>146</v>
      </c>
      <c r="F2" s="16" t="s">
        <v>133</v>
      </c>
      <c r="G2" s="16" t="s">
        <v>125</v>
      </c>
    </row>
    <row r="3" spans="1:9" x14ac:dyDescent="0.25">
      <c r="A3" s="4" t="s">
        <v>90</v>
      </c>
      <c r="B3" s="4" t="s">
        <v>91</v>
      </c>
      <c r="C3" s="7">
        <v>49437.586185580629</v>
      </c>
      <c r="D3" s="10">
        <v>1</v>
      </c>
      <c r="E3" s="7">
        <f>INDEX('Payroll per Employee'!$C$3:$T$54,MATCH($B3,'Payroll per Employee'!$B$3:$B$54,0),MATCH($I$1,'Payroll per Employee'!$C$2:$T$2,0))</f>
        <v>65267.94450005133</v>
      </c>
      <c r="F3" s="10">
        <f>$E$3*D3</f>
        <v>65267.94450005133</v>
      </c>
      <c r="G3" s="13">
        <f>E3-F3</f>
        <v>0</v>
      </c>
    </row>
    <row r="4" spans="1:9" x14ac:dyDescent="0.25">
      <c r="A4" s="5" t="s">
        <v>2</v>
      </c>
      <c r="B4" s="5" t="s">
        <v>3</v>
      </c>
      <c r="C4" s="8">
        <v>46683.653717435198</v>
      </c>
      <c r="D4" s="11">
        <v>0.94429476273765434</v>
      </c>
      <c r="E4" s="8">
        <f>INDEX('Payroll per Employee'!$C$3:$T$54,MATCH($B4,'Payroll per Employee'!$B$3:$B$54,0),MATCH($I$1,'Payroll per Employee'!$C$2:$T$2,0))</f>
        <v>43530.3932468602</v>
      </c>
      <c r="F4" s="11">
        <f>$E$3*D4</f>
        <v>61632.178166050362</v>
      </c>
      <c r="G4" s="14">
        <f>E4-F4</f>
        <v>-18101.784919190162</v>
      </c>
    </row>
    <row r="5" spans="1:9" x14ac:dyDescent="0.25">
      <c r="A5" s="5" t="s">
        <v>4</v>
      </c>
      <c r="B5" s="5" t="s">
        <v>5</v>
      </c>
      <c r="C5" s="8">
        <v>58564.453243552198</v>
      </c>
      <c r="D5" s="11">
        <v>1.1846139296467832</v>
      </c>
      <c r="E5" s="8">
        <f>INDEX('Payroll per Employee'!$C$3:$T$54,MATCH($B5,'Payroll per Employee'!$B$3:$B$54,0),MATCH($I$1,'Payroll per Employee'!$C$2:$T$2,0))</f>
        <v>76028.478858889459</v>
      </c>
      <c r="F5" s="11">
        <f t="shared" ref="F5:F54" si="0">$E$3*D5</f>
        <v>77317.316214173959</v>
      </c>
      <c r="G5" s="14">
        <f t="shared" ref="G5:G54" si="1">E5-F5</f>
        <v>-1288.8373552845005</v>
      </c>
    </row>
    <row r="6" spans="1:9" x14ac:dyDescent="0.25">
      <c r="A6" s="5" t="s">
        <v>6</v>
      </c>
      <c r="B6" s="5" t="s">
        <v>7</v>
      </c>
      <c r="C6" s="8">
        <v>49645.896090102899</v>
      </c>
      <c r="D6" s="11">
        <v>1.0042135937571934</v>
      </c>
      <c r="E6" s="8">
        <f>INDEX('Payroll per Employee'!$C$3:$T$54,MATCH($B6,'Payroll per Employee'!$B$3:$B$54,0),MATCH($I$1,'Payroll per Employee'!$C$2:$T$2,0))</f>
        <v>62970.985074626864</v>
      </c>
      <c r="F6" s="11">
        <f t="shared" si="0"/>
        <v>65542.957103541587</v>
      </c>
      <c r="G6" s="14">
        <f t="shared" si="1"/>
        <v>-2571.9720289147226</v>
      </c>
    </row>
    <row r="7" spans="1:9" x14ac:dyDescent="0.25">
      <c r="A7" s="5" t="s">
        <v>8</v>
      </c>
      <c r="B7" s="5" t="s">
        <v>9</v>
      </c>
      <c r="C7" s="8">
        <v>42839.910154723199</v>
      </c>
      <c r="D7" s="11">
        <v>0.86654534454633703</v>
      </c>
      <c r="E7" s="8">
        <f>INDEX('Payroll per Employee'!$C$3:$T$54,MATCH($B7,'Payroll per Employee'!$B$3:$B$54,0),MATCH($I$1,'Payroll per Employee'!$C$2:$T$2,0))</f>
        <v>41037.329581428072</v>
      </c>
      <c r="F7" s="11">
        <f t="shared" si="0"/>
        <v>56557.63345462818</v>
      </c>
      <c r="G7" s="14">
        <f t="shared" si="1"/>
        <v>-15520.303873200108</v>
      </c>
    </row>
    <row r="8" spans="1:9" x14ac:dyDescent="0.25">
      <c r="A8" s="5" t="s">
        <v>10</v>
      </c>
      <c r="B8" s="5" t="s">
        <v>11</v>
      </c>
      <c r="C8" s="8">
        <v>60373.531611879102</v>
      </c>
      <c r="D8" s="11">
        <v>1.2212071071845361</v>
      </c>
      <c r="E8" s="8">
        <f>INDEX('Payroll per Employee'!$C$3:$T$54,MATCH($B8,'Payroll per Employee'!$B$3:$B$54,0),MATCH($I$1,'Payroll per Employee'!$C$2:$T$2,0))</f>
        <v>89933.718895145299</v>
      </c>
      <c r="F8" s="11">
        <f t="shared" si="0"/>
        <v>79705.677694788537</v>
      </c>
      <c r="G8" s="14">
        <f t="shared" si="1"/>
        <v>10228.041200356762</v>
      </c>
    </row>
    <row r="9" spans="1:9" x14ac:dyDescent="0.25">
      <c r="A9" s="5" t="s">
        <v>12</v>
      </c>
      <c r="B9" s="5" t="s">
        <v>13</v>
      </c>
      <c r="C9" s="8">
        <v>53361.005101802999</v>
      </c>
      <c r="D9" s="11">
        <v>1.0793610533793963</v>
      </c>
      <c r="E9" s="8">
        <f>INDEX('Payroll per Employee'!$C$3:$T$54,MATCH($B9,'Payroll per Employee'!$B$3:$B$54,0),MATCH($I$1,'Payroll per Employee'!$C$2:$T$2,0))</f>
        <v>72651.100126573845</v>
      </c>
      <c r="F9" s="11">
        <f t="shared" si="0"/>
        <v>70447.677327483369</v>
      </c>
      <c r="G9" s="14">
        <f t="shared" si="1"/>
        <v>2203.4227990904765</v>
      </c>
    </row>
    <row r="10" spans="1:9" x14ac:dyDescent="0.25">
      <c r="A10" s="5" t="s">
        <v>14</v>
      </c>
      <c r="B10" s="5" t="s">
        <v>15</v>
      </c>
      <c r="C10" s="8">
        <v>59593.620354343002</v>
      </c>
      <c r="D10" s="11">
        <v>1.2054314328907216</v>
      </c>
      <c r="E10" s="8">
        <f>INDEX('Payroll per Employee'!$C$3:$T$54,MATCH($B10,'Payroll per Employee'!$B$3:$B$54,0),MATCH($I$1,'Payroll per Employee'!$C$2:$T$2,0))</f>
        <v>80101.851526600629</v>
      </c>
      <c r="F10" s="11">
        <f t="shared" si="0"/>
        <v>78676.031860528965</v>
      </c>
      <c r="G10" s="14">
        <f t="shared" si="1"/>
        <v>1425.819666071664</v>
      </c>
    </row>
    <row r="11" spans="1:9" x14ac:dyDescent="0.25">
      <c r="A11" s="5" t="s">
        <v>16</v>
      </c>
      <c r="B11" s="5" t="s">
        <v>17</v>
      </c>
      <c r="C11" s="8">
        <v>54672.489312706697</v>
      </c>
      <c r="D11" s="11">
        <v>1.1058891327637861</v>
      </c>
      <c r="E11" s="8">
        <f>INDEX('Payroll per Employee'!$C$3:$T$54,MATCH($B11,'Payroll per Employee'!$B$3:$B$54,0),MATCH($I$1,'Payroll per Employee'!$C$2:$T$2,0))</f>
        <v>69431.112368633796</v>
      </c>
      <c r="F11" s="11">
        <f t="shared" si="0"/>
        <v>72179.110540436683</v>
      </c>
      <c r="G11" s="14">
        <f t="shared" si="1"/>
        <v>-2747.9981718028866</v>
      </c>
    </row>
    <row r="12" spans="1:9" x14ac:dyDescent="0.25">
      <c r="A12" s="5" t="s">
        <v>18</v>
      </c>
      <c r="B12" s="5" t="s">
        <v>19</v>
      </c>
      <c r="C12" s="8">
        <v>63345.233613189797</v>
      </c>
      <c r="D12" s="11">
        <v>1.2813172830769313</v>
      </c>
      <c r="E12" s="8">
        <f>INDEX('Payroll per Employee'!$C$3:$T$54,MATCH($B12,'Payroll per Employee'!$B$3:$B$54,0),MATCH($I$1,'Payroll per Employee'!$C$2:$T$2,0))</f>
        <v>83849.08618331053</v>
      </c>
      <c r="F12" s="11">
        <f t="shared" si="0"/>
        <v>83628.945318821716</v>
      </c>
      <c r="G12" s="14">
        <f t="shared" si="1"/>
        <v>220.14086448881426</v>
      </c>
    </row>
    <row r="13" spans="1:9" x14ac:dyDescent="0.25">
      <c r="A13" s="5" t="s">
        <v>20</v>
      </c>
      <c r="B13" s="5" t="s">
        <v>21</v>
      </c>
      <c r="C13" s="8">
        <v>47934.573736139297</v>
      </c>
      <c r="D13" s="11">
        <v>0.96959777842309558</v>
      </c>
      <c r="E13" s="8">
        <f>INDEX('Payroll per Employee'!$C$3:$T$54,MATCH($B13,'Payroll per Employee'!$B$3:$B$54,0),MATCH($I$1,'Payroll per Employee'!$C$2:$T$2,0))</f>
        <v>59806.321751606265</v>
      </c>
      <c r="F13" s="11">
        <f t="shared" si="0"/>
        <v>63283.653989491671</v>
      </c>
      <c r="G13" s="14">
        <f t="shared" si="1"/>
        <v>-3477.3322378854064</v>
      </c>
    </row>
    <row r="14" spans="1:9" x14ac:dyDescent="0.25">
      <c r="A14" s="5" t="s">
        <v>22</v>
      </c>
      <c r="B14" s="5" t="s">
        <v>23</v>
      </c>
      <c r="C14" s="8">
        <v>48132.523715711301</v>
      </c>
      <c r="D14" s="11">
        <v>0.97360181654156142</v>
      </c>
      <c r="E14" s="8">
        <f>INDEX('Payroll per Employee'!$C$3:$T$54,MATCH($B14,'Payroll per Employee'!$B$3:$B$54,0),MATCH($I$1,'Payroll per Employee'!$C$2:$T$2,0))</f>
        <v>43481.574731026463</v>
      </c>
      <c r="F14" s="11">
        <f t="shared" si="0"/>
        <v>63544.989327183786</v>
      </c>
      <c r="G14" s="14">
        <f t="shared" si="1"/>
        <v>-20063.414596157323</v>
      </c>
    </row>
    <row r="15" spans="1:9" x14ac:dyDescent="0.25">
      <c r="A15" s="5" t="s">
        <v>24</v>
      </c>
      <c r="B15" s="5" t="s">
        <v>25</v>
      </c>
      <c r="C15" s="8">
        <v>54131.097460776902</v>
      </c>
      <c r="D15" s="11">
        <v>1.0949381156591587</v>
      </c>
      <c r="E15" s="8">
        <f>INDEX('Payroll per Employee'!$C$3:$T$54,MATCH($B15,'Payroll per Employee'!$B$3:$B$54,0),MATCH($I$1,'Payroll per Employee'!$C$2:$T$2,0))</f>
        <v>76610.213903743323</v>
      </c>
      <c r="F15" s="11">
        <f t="shared" si="0"/>
        <v>71464.360163832753</v>
      </c>
      <c r="G15" s="14">
        <f t="shared" si="1"/>
        <v>5145.8537399105699</v>
      </c>
    </row>
    <row r="16" spans="1:9" x14ac:dyDescent="0.25">
      <c r="A16" s="5" t="s">
        <v>26</v>
      </c>
      <c r="B16" s="5" t="s">
        <v>27</v>
      </c>
      <c r="C16" s="8">
        <v>43949.933549584799</v>
      </c>
      <c r="D16" s="11">
        <v>0.88899837028053763</v>
      </c>
      <c r="E16" s="8">
        <f>INDEX('Payroll per Employee'!$C$3:$T$54,MATCH($B16,'Payroll per Employee'!$B$3:$B$54,0),MATCH($I$1,'Payroll per Employee'!$C$2:$T$2,0))</f>
        <v>51206.730521091813</v>
      </c>
      <c r="F16" s="11">
        <f t="shared" si="0"/>
        <v>58023.096292106209</v>
      </c>
      <c r="G16" s="14">
        <f t="shared" si="1"/>
        <v>-6816.3657710143962</v>
      </c>
    </row>
    <row r="17" spans="1:7" x14ac:dyDescent="0.25">
      <c r="A17" s="5" t="s">
        <v>28</v>
      </c>
      <c r="B17" s="5" t="s">
        <v>29</v>
      </c>
      <c r="C17" s="8">
        <v>52542.083562543899</v>
      </c>
      <c r="D17" s="11">
        <v>1.0627962976450649</v>
      </c>
      <c r="E17" s="8">
        <f>INDEX('Payroll per Employee'!$C$3:$T$54,MATCH($B17,'Payroll per Employee'!$B$3:$B$54,0),MATCH($I$1,'Payroll per Employee'!$C$2:$T$2,0))</f>
        <v>75842.624337272442</v>
      </c>
      <c r="F17" s="11">
        <f t="shared" si="0"/>
        <v>69366.529769558125</v>
      </c>
      <c r="G17" s="14">
        <f t="shared" si="1"/>
        <v>6476.0945677143172</v>
      </c>
    </row>
    <row r="18" spans="1:7" x14ac:dyDescent="0.25">
      <c r="A18" s="5" t="s">
        <v>30</v>
      </c>
      <c r="B18" s="5" t="s">
        <v>31</v>
      </c>
      <c r="C18" s="8">
        <v>47226.751395553998</v>
      </c>
      <c r="D18" s="11">
        <v>0.95528028448380309</v>
      </c>
      <c r="E18" s="8">
        <f>INDEX('Payroll per Employee'!$C$3:$T$54,MATCH($B18,'Payroll per Employee'!$B$3:$B$54,0),MATCH($I$1,'Payroll per Employee'!$C$2:$T$2,0))</f>
        <v>47539.441979413081</v>
      </c>
      <c r="F18" s="11">
        <f t="shared" si="0"/>
        <v>62349.180589682102</v>
      </c>
      <c r="G18" s="14">
        <f t="shared" si="1"/>
        <v>-14809.738610269022</v>
      </c>
    </row>
    <row r="19" spans="1:7" x14ac:dyDescent="0.25">
      <c r="A19" s="5" t="s">
        <v>32</v>
      </c>
      <c r="B19" s="5" t="s">
        <v>33</v>
      </c>
      <c r="C19" s="8">
        <v>45147.310632663401</v>
      </c>
      <c r="D19" s="11">
        <v>0.9132183449084218</v>
      </c>
      <c r="E19" s="8">
        <f>INDEX('Payroll per Employee'!$C$3:$T$54,MATCH($B19,'Payroll per Employee'!$B$3:$B$54,0),MATCH($I$1,'Payroll per Employee'!$C$2:$T$2,0))</f>
        <v>56608.552194290583</v>
      </c>
      <c r="F19" s="11">
        <f t="shared" si="0"/>
        <v>59603.884251911608</v>
      </c>
      <c r="G19" s="14">
        <f t="shared" si="1"/>
        <v>-2995.3320576210244</v>
      </c>
    </row>
    <row r="20" spans="1:7" x14ac:dyDescent="0.25">
      <c r="A20" s="5" t="s">
        <v>34</v>
      </c>
      <c r="B20" s="5" t="s">
        <v>35</v>
      </c>
      <c r="C20" s="8">
        <v>46511.530185424599</v>
      </c>
      <c r="D20" s="11">
        <v>0.94081312972740838</v>
      </c>
      <c r="E20" s="8">
        <f>INDEX('Payroll per Employee'!$C$3:$T$54,MATCH($B20,'Payroll per Employee'!$B$3:$B$54,0),MATCH($I$1,'Payroll per Employee'!$C$2:$T$2,0))</f>
        <v>48789.400399733509</v>
      </c>
      <c r="F20" s="11">
        <f t="shared" si="0"/>
        <v>61404.939135968081</v>
      </c>
      <c r="G20" s="14">
        <f t="shared" si="1"/>
        <v>-12615.538736234572</v>
      </c>
    </row>
    <row r="21" spans="1:7" x14ac:dyDescent="0.25">
      <c r="A21" s="5" t="s">
        <v>36</v>
      </c>
      <c r="B21" s="5" t="s">
        <v>37</v>
      </c>
      <c r="C21" s="8">
        <v>44225.401416750203</v>
      </c>
      <c r="D21" s="11">
        <v>0.89457040339176885</v>
      </c>
      <c r="E21" s="8">
        <f>INDEX('Payroll per Employee'!$C$3:$T$54,MATCH($B21,'Payroll per Employee'!$B$3:$B$54,0),MATCH($I$1,'Payroll per Employee'!$C$2:$T$2,0))</f>
        <v>47698.027805362464</v>
      </c>
      <c r="F21" s="11">
        <f t="shared" si="0"/>
        <v>58386.771439962497</v>
      </c>
      <c r="G21" s="14">
        <f t="shared" si="1"/>
        <v>-10688.743634600032</v>
      </c>
    </row>
    <row r="22" spans="1:7" x14ac:dyDescent="0.25">
      <c r="A22" s="5" t="s">
        <v>38</v>
      </c>
      <c r="B22" s="5" t="s">
        <v>39</v>
      </c>
      <c r="C22" s="8">
        <v>45675.031780169898</v>
      </c>
      <c r="D22" s="11">
        <v>0.92389283750046547</v>
      </c>
      <c r="E22" s="8">
        <f>INDEX('Payroll per Employee'!$C$3:$T$54,MATCH($B22,'Payroll per Employee'!$B$3:$B$54,0),MATCH($I$1,'Payroll per Employee'!$C$2:$T$2,0))</f>
        <v>45081.245344954441</v>
      </c>
      <c r="F22" s="11">
        <f t="shared" si="0"/>
        <v>60300.58644197532</v>
      </c>
      <c r="G22" s="14">
        <f t="shared" si="1"/>
        <v>-15219.341097020879</v>
      </c>
    </row>
    <row r="23" spans="1:7" x14ac:dyDescent="0.25">
      <c r="A23" s="5" t="s">
        <v>40</v>
      </c>
      <c r="B23" s="5" t="s">
        <v>41</v>
      </c>
      <c r="C23" s="8">
        <v>45987.470848118202</v>
      </c>
      <c r="D23" s="11">
        <v>0.9302127064919542</v>
      </c>
      <c r="E23" s="8">
        <f>INDEX('Payroll per Employee'!$C$3:$T$54,MATCH($B23,'Payroll per Employee'!$B$3:$B$54,0),MATCH($I$1,'Payroll per Employee'!$C$2:$T$2,0))</f>
        <v>53027.778523489935</v>
      </c>
      <c r="F23" s="11">
        <f t="shared" si="0"/>
        <v>60713.071300559401</v>
      </c>
      <c r="G23" s="14">
        <f t="shared" si="1"/>
        <v>-7685.292777069466</v>
      </c>
    </row>
    <row r="24" spans="1:7" x14ac:dyDescent="0.25">
      <c r="A24" s="5" t="s">
        <v>42</v>
      </c>
      <c r="B24" s="5" t="s">
        <v>43</v>
      </c>
      <c r="C24" s="8">
        <v>55909.371073892202</v>
      </c>
      <c r="D24" s="11">
        <v>1.1309081892472976</v>
      </c>
      <c r="E24" s="8">
        <f>INDEX('Payroll per Employee'!$C$3:$T$54,MATCH($B24,'Payroll per Employee'!$B$3:$B$54,0),MATCH($I$1,'Payroll per Employee'!$C$2:$T$2,0))</f>
        <v>67675.651827099282</v>
      </c>
      <c r="F24" s="11">
        <f t="shared" si="0"/>
        <v>73812.052930446167</v>
      </c>
      <c r="G24" s="14">
        <f t="shared" si="1"/>
        <v>-6136.4011033468851</v>
      </c>
    </row>
    <row r="25" spans="1:7" x14ac:dyDescent="0.25">
      <c r="A25" s="5" t="s">
        <v>44</v>
      </c>
      <c r="B25" s="5" t="s">
        <v>45</v>
      </c>
      <c r="C25" s="8">
        <v>59061.547743619398</v>
      </c>
      <c r="D25" s="11">
        <v>1.1946689209685923</v>
      </c>
      <c r="E25" s="8">
        <f>INDEX('Payroll per Employee'!$C$3:$T$54,MATCH($B25,'Payroll per Employee'!$B$3:$B$54,0),MATCH($I$1,'Payroll per Employee'!$C$2:$T$2,0))</f>
        <v>75413.906544960191</v>
      </c>
      <c r="F25" s="11">
        <f t="shared" si="0"/>
        <v>77973.584829714295</v>
      </c>
      <c r="G25" s="14">
        <f t="shared" si="1"/>
        <v>-2559.6782847541035</v>
      </c>
    </row>
    <row r="26" spans="1:7" x14ac:dyDescent="0.25">
      <c r="A26" s="5" t="s">
        <v>46</v>
      </c>
      <c r="B26" s="5" t="s">
        <v>47</v>
      </c>
      <c r="C26" s="8">
        <v>49239.767014465899</v>
      </c>
      <c r="D26" s="11">
        <v>0.9959986078128461</v>
      </c>
      <c r="E26" s="8">
        <f>INDEX('Payroll per Employee'!$C$3:$T$54,MATCH($B26,'Payroll per Employee'!$B$3:$B$54,0),MATCH($I$1,'Payroll per Employee'!$C$2:$T$2,0))</f>
        <v>62124.247940654437</v>
      </c>
      <c r="F26" s="11">
        <f t="shared" si="0"/>
        <v>65006.781856857233</v>
      </c>
      <c r="G26" s="14">
        <f t="shared" si="1"/>
        <v>-2882.5339162027958</v>
      </c>
    </row>
    <row r="27" spans="1:7" x14ac:dyDescent="0.25">
      <c r="A27" s="5" t="s">
        <v>48</v>
      </c>
      <c r="B27" s="5" t="s">
        <v>49</v>
      </c>
      <c r="C27" s="8">
        <v>51778.116651032899</v>
      </c>
      <c r="D27" s="11">
        <v>1.0473431380056928</v>
      </c>
      <c r="E27" s="8">
        <f>INDEX('Payroll per Employee'!$C$3:$T$54,MATCH($B27,'Payroll per Employee'!$B$3:$B$54,0),MATCH($I$1,'Payroll per Employee'!$C$2:$T$2,0))</f>
        <v>65944.364808996193</v>
      </c>
      <c r="F27" s="11">
        <f t="shared" si="0"/>
        <v>68357.933803865162</v>
      </c>
      <c r="G27" s="14">
        <f t="shared" si="1"/>
        <v>-2413.5689948689687</v>
      </c>
    </row>
    <row r="28" spans="1:7" x14ac:dyDescent="0.25">
      <c r="A28" s="5" t="s">
        <v>50</v>
      </c>
      <c r="B28" s="5" t="s">
        <v>51</v>
      </c>
      <c r="C28" s="8">
        <v>43218.396342139</v>
      </c>
      <c r="D28" s="11">
        <v>0.87420118328399354</v>
      </c>
      <c r="E28" s="8">
        <f>INDEX('Payroll per Employee'!$C$3:$T$54,MATCH($B28,'Payroll per Employee'!$B$3:$B$54,0),MATCH($I$1,'Payroll per Employee'!$C$2:$T$2,0))</f>
        <v>35735.090528956724</v>
      </c>
      <c r="F28" s="11">
        <f t="shared" si="0"/>
        <v>57057.31431245889</v>
      </c>
      <c r="G28" s="14">
        <f t="shared" si="1"/>
        <v>-21322.223783502166</v>
      </c>
    </row>
    <row r="29" spans="1:7" x14ac:dyDescent="0.25">
      <c r="A29" s="5" t="s">
        <v>52</v>
      </c>
      <c r="B29" s="5" t="s">
        <v>53</v>
      </c>
      <c r="C29" s="8">
        <v>45952.459724251501</v>
      </c>
      <c r="D29" s="11">
        <v>0.92950451811610435</v>
      </c>
      <c r="E29" s="8">
        <f>INDEX('Payroll per Employee'!$C$3:$T$54,MATCH($B29,'Payroll per Employee'!$B$3:$B$54,0),MATCH($I$1,'Payroll per Employee'!$C$2:$T$2,0))</f>
        <v>47079.848275862067</v>
      </c>
      <c r="F29" s="11">
        <f t="shared" si="0"/>
        <v>60666.849300948852</v>
      </c>
      <c r="G29" s="14">
        <f t="shared" si="1"/>
        <v>-13587.001025086785</v>
      </c>
    </row>
    <row r="30" spans="1:7" x14ac:dyDescent="0.25">
      <c r="A30" s="5" t="s">
        <v>54</v>
      </c>
      <c r="B30" s="5" t="s">
        <v>55</v>
      </c>
      <c r="C30" s="8">
        <v>45200.160335984197</v>
      </c>
      <c r="D30" s="11">
        <v>0.91428736359235208</v>
      </c>
      <c r="E30" s="8">
        <f>INDEX('Payroll per Employee'!$C$3:$T$54,MATCH($B30,'Payroll per Employee'!$B$3:$B$54,0),MATCH($I$1,'Payroll per Employee'!$C$2:$T$2,0))</f>
        <v>51593.596893203881</v>
      </c>
      <c r="F30" s="11">
        <f t="shared" si="0"/>
        <v>59673.656904043884</v>
      </c>
      <c r="G30" s="14">
        <f t="shared" si="1"/>
        <v>-8080.0600108400031</v>
      </c>
    </row>
    <row r="31" spans="1:7" x14ac:dyDescent="0.25">
      <c r="A31" s="5" t="s">
        <v>56</v>
      </c>
      <c r="B31" s="5" t="s">
        <v>57</v>
      </c>
      <c r="C31" s="8">
        <v>46807.015453786596</v>
      </c>
      <c r="D31" s="11">
        <v>0.94679006531752385</v>
      </c>
      <c r="E31" s="8">
        <f>INDEX('Payroll per Employee'!$C$3:$T$54,MATCH($B31,'Payroll per Employee'!$B$3:$B$54,0),MATCH($I$1,'Payroll per Employee'!$C$2:$T$2,0))</f>
        <v>56148.556179775282</v>
      </c>
      <c r="F31" s="11">
        <f t="shared" si="0"/>
        <v>61795.041436344123</v>
      </c>
      <c r="G31" s="14">
        <f t="shared" si="1"/>
        <v>-5646.4852565688416</v>
      </c>
    </row>
    <row r="32" spans="1:7" x14ac:dyDescent="0.25">
      <c r="A32" s="5" t="s">
        <v>58</v>
      </c>
      <c r="B32" s="5" t="s">
        <v>59</v>
      </c>
      <c r="C32" s="8">
        <v>54083.815676540798</v>
      </c>
      <c r="D32" s="11">
        <v>1.0939817221965284</v>
      </c>
      <c r="E32" s="8">
        <f>INDEX('Payroll per Employee'!$C$3:$T$54,MATCH($B32,'Payroll per Employee'!$B$3:$B$54,0),MATCH($I$1,'Payroll per Employee'!$C$2:$T$2,0))</f>
        <v>76908.110847584569</v>
      </c>
      <c r="F32" s="11">
        <f t="shared" si="0"/>
        <v>71401.938328393589</v>
      </c>
      <c r="G32" s="14">
        <f t="shared" si="1"/>
        <v>5506.1725191909791</v>
      </c>
    </row>
    <row r="33" spans="1:7" x14ac:dyDescent="0.25">
      <c r="A33" s="5" t="s">
        <v>60</v>
      </c>
      <c r="B33" s="5" t="s">
        <v>61</v>
      </c>
      <c r="C33" s="8">
        <v>51333.409560147396</v>
      </c>
      <c r="D33" s="11">
        <v>1.0383478143016562</v>
      </c>
      <c r="E33" s="8">
        <f>INDEX('Payroll per Employee'!$C$3:$T$54,MATCH($B33,'Payroll per Employee'!$B$3:$B$54,0),MATCH($I$1,'Payroll per Employee'!$C$2:$T$2,0))</f>
        <v>60097.655494933751</v>
      </c>
      <c r="F33" s="11">
        <f t="shared" si="0"/>
        <v>67770.827515590106</v>
      </c>
      <c r="G33" s="14">
        <f t="shared" si="1"/>
        <v>-7673.172020656355</v>
      </c>
    </row>
    <row r="34" spans="1:7" x14ac:dyDescent="0.25">
      <c r="A34" s="5" t="s">
        <v>62</v>
      </c>
      <c r="B34" s="5" t="s">
        <v>63</v>
      </c>
      <c r="C34" s="8">
        <v>60852.444688527998</v>
      </c>
      <c r="D34" s="11">
        <v>1.2308943333134805</v>
      </c>
      <c r="E34" s="8">
        <f>INDEX('Payroll per Employee'!$C$3:$T$54,MATCH($B34,'Payroll per Employee'!$B$3:$B$54,0),MATCH($I$1,'Payroll per Employee'!$C$2:$T$2,0))</f>
        <v>86762.683700335096</v>
      </c>
      <c r="F34" s="11">
        <f t="shared" si="0"/>
        <v>80337.943032131923</v>
      </c>
      <c r="G34" s="14">
        <f t="shared" si="1"/>
        <v>6424.7406682031724</v>
      </c>
    </row>
    <row r="35" spans="1:7" x14ac:dyDescent="0.25">
      <c r="A35" s="5" t="s">
        <v>64</v>
      </c>
      <c r="B35" s="5" t="s">
        <v>65</v>
      </c>
      <c r="C35" s="8">
        <v>47150.666043009202</v>
      </c>
      <c r="D35" s="11">
        <v>0.95374126612924215</v>
      </c>
      <c r="E35" s="8">
        <f>INDEX('Payroll per Employee'!$C$3:$T$54,MATCH($B35,'Payroll per Employee'!$B$3:$B$54,0),MATCH($I$1,'Payroll per Employee'!$C$2:$T$2,0))</f>
        <v>55955.775288413308</v>
      </c>
      <c r="F35" s="11">
        <f t="shared" si="0"/>
        <v>62248.732025132063</v>
      </c>
      <c r="G35" s="14">
        <f t="shared" si="1"/>
        <v>-6292.9567367187556</v>
      </c>
    </row>
    <row r="36" spans="1:7" x14ac:dyDescent="0.25">
      <c r="A36" s="5" t="s">
        <v>66</v>
      </c>
      <c r="B36" s="5" t="s">
        <v>67</v>
      </c>
      <c r="C36" s="8">
        <v>59770.181448973402</v>
      </c>
      <c r="D36" s="11">
        <v>1.2090028268088555</v>
      </c>
      <c r="E36" s="8">
        <f>INDEX('Payroll per Employee'!$C$3:$T$54,MATCH($B36,'Payroll per Employee'!$B$3:$B$54,0),MATCH($I$1,'Payroll per Employee'!$C$2:$T$2,0))</f>
        <v>85558.871638241573</v>
      </c>
      <c r="F36" s="11">
        <f t="shared" si="0"/>
        <v>78909.129400565551</v>
      </c>
      <c r="G36" s="14">
        <f t="shared" si="1"/>
        <v>6649.7422376760223</v>
      </c>
    </row>
    <row r="37" spans="1:7" x14ac:dyDescent="0.25">
      <c r="A37" s="5" t="s">
        <v>68</v>
      </c>
      <c r="B37" s="5" t="s">
        <v>69</v>
      </c>
      <c r="C37" s="8">
        <v>48327.978767532499</v>
      </c>
      <c r="D37" s="11">
        <v>0.97755538844710488</v>
      </c>
      <c r="E37" s="8">
        <f>INDEX('Payroll per Employee'!$C$3:$T$54,MATCH($B37,'Payroll per Employee'!$B$3:$B$54,0),MATCH($I$1,'Payroll per Employee'!$C$2:$T$2,0))</f>
        <v>46886.497735635436</v>
      </c>
      <c r="F37" s="11">
        <f t="shared" si="0"/>
        <v>63803.030838891762</v>
      </c>
      <c r="G37" s="14">
        <f t="shared" si="1"/>
        <v>-16916.533103256326</v>
      </c>
    </row>
    <row r="38" spans="1:7" x14ac:dyDescent="0.25">
      <c r="A38" s="5" t="s">
        <v>70</v>
      </c>
      <c r="B38" s="5" t="s">
        <v>71</v>
      </c>
      <c r="C38" s="8">
        <v>46216.525912547702</v>
      </c>
      <c r="D38" s="11">
        <v>0.93484592348539042</v>
      </c>
      <c r="E38" s="8">
        <f>INDEX('Payroll per Employee'!$C$3:$T$54,MATCH($B38,'Payroll per Employee'!$B$3:$B$54,0),MATCH($I$1,'Payroll per Employee'!$C$2:$T$2,0))</f>
        <v>49852.686213349967</v>
      </c>
      <c r="F38" s="11">
        <f t="shared" si="0"/>
        <v>61015.471850143695</v>
      </c>
      <c r="G38" s="14">
        <f t="shared" si="1"/>
        <v>-11162.785636793727</v>
      </c>
    </row>
    <row r="39" spans="1:7" x14ac:dyDescent="0.25">
      <c r="A39" s="5" t="s">
        <v>72</v>
      </c>
      <c r="B39" s="5" t="s">
        <v>73</v>
      </c>
      <c r="C39" s="8">
        <v>48137.213854804999</v>
      </c>
      <c r="D39" s="11">
        <v>0.97369668644633567</v>
      </c>
      <c r="E39" s="8">
        <f>INDEX('Payroll per Employee'!$C$3:$T$54,MATCH($B39,'Payroll per Employee'!$B$3:$B$54,0),MATCH($I$1,'Payroll per Employee'!$C$2:$T$2,0))</f>
        <v>59044.853311763058</v>
      </c>
      <c r="F39" s="11">
        <f t="shared" si="0"/>
        <v>63551.181290863315</v>
      </c>
      <c r="G39" s="14">
        <f t="shared" si="1"/>
        <v>-4506.3279791002569</v>
      </c>
    </row>
    <row r="40" spans="1:7" x14ac:dyDescent="0.25">
      <c r="A40" s="5" t="s">
        <v>74</v>
      </c>
      <c r="B40" s="5" t="s">
        <v>75</v>
      </c>
      <c r="C40" s="8">
        <v>43702.368713921001</v>
      </c>
      <c r="D40" s="11">
        <v>0.88399074643064979</v>
      </c>
      <c r="E40" s="8">
        <f>INDEX('Payroll per Employee'!$C$3:$T$54,MATCH($B40,'Payroll per Employee'!$B$3:$B$54,0),MATCH($I$1,'Payroll per Employee'!$C$2:$T$2,0))</f>
        <v>47889.001617832102</v>
      </c>
      <c r="F40" s="11">
        <f t="shared" si="0"/>
        <v>57696.258976594596</v>
      </c>
      <c r="G40" s="14">
        <f t="shared" si="1"/>
        <v>-9807.2573587624938</v>
      </c>
    </row>
    <row r="41" spans="1:7" x14ac:dyDescent="0.25">
      <c r="A41" s="5" t="s">
        <v>76</v>
      </c>
      <c r="B41" s="5" t="s">
        <v>77</v>
      </c>
      <c r="C41" s="8">
        <v>52492.596847532397</v>
      </c>
      <c r="D41" s="11">
        <v>1.0617953038905208</v>
      </c>
      <c r="E41" s="8">
        <f>INDEX('Payroll per Employee'!$C$3:$T$54,MATCH($B41,'Payroll per Employee'!$B$3:$B$54,0),MATCH($I$1,'Payroll per Employee'!$C$2:$T$2,0))</f>
        <v>68358.510695187171</v>
      </c>
      <c r="F41" s="11">
        <f t="shared" si="0"/>
        <v>69301.196964741641</v>
      </c>
      <c r="G41" s="14">
        <f t="shared" si="1"/>
        <v>-942.68626955446962</v>
      </c>
    </row>
    <row r="42" spans="1:7" x14ac:dyDescent="0.25">
      <c r="A42" s="5" t="s">
        <v>78</v>
      </c>
      <c r="B42" s="5" t="s">
        <v>79</v>
      </c>
      <c r="C42" s="8">
        <v>51348.801209901801</v>
      </c>
      <c r="D42" s="11">
        <v>1.038659149278583</v>
      </c>
      <c r="E42" s="8">
        <f>INDEX('Payroll per Employee'!$C$3:$T$54,MATCH($B42,'Payroll per Employee'!$B$3:$B$54,0),MATCH($I$1,'Payroll per Employee'!$C$2:$T$2,0))</f>
        <v>65705.185118629786</v>
      </c>
      <c r="F42" s="11">
        <f t="shared" si="0"/>
        <v>67791.147709585086</v>
      </c>
      <c r="G42" s="14">
        <f t="shared" si="1"/>
        <v>-2085.9625909552997</v>
      </c>
    </row>
    <row r="43" spans="1:7" x14ac:dyDescent="0.25">
      <c r="A43" s="5" t="s">
        <v>80</v>
      </c>
      <c r="B43" s="5" t="s">
        <v>81</v>
      </c>
      <c r="C43" s="8">
        <v>56403.118942182002</v>
      </c>
      <c r="D43" s="11">
        <v>1.1408954864918748</v>
      </c>
      <c r="E43" s="8">
        <f>INDEX('Payroll per Employee'!$C$3:$T$54,MATCH($B43,'Payroll per Employee'!$B$3:$B$54,0),MATCH($I$1,'Payroll per Employee'!$C$2:$T$2,0))</f>
        <v>69590.660499537466</v>
      </c>
      <c r="F43" s="11">
        <f t="shared" si="0"/>
        <v>74463.903292710747</v>
      </c>
      <c r="G43" s="14">
        <f t="shared" si="1"/>
        <v>-4873.2427931732818</v>
      </c>
    </row>
    <row r="44" spans="1:7" x14ac:dyDescent="0.25">
      <c r="A44" s="5" t="s">
        <v>82</v>
      </c>
      <c r="B44" s="5" t="s">
        <v>83</v>
      </c>
      <c r="C44" s="8">
        <v>45384.6077961595</v>
      </c>
      <c r="D44" s="11">
        <v>0.91801827916502821</v>
      </c>
      <c r="E44" s="8">
        <f>INDEX('Payroll per Employee'!$C$3:$T$54,MATCH($B44,'Payroll per Employee'!$B$3:$B$54,0),MATCH($I$1,'Payroll per Employee'!$C$2:$T$2,0))</f>
        <v>41052.171786202431</v>
      </c>
      <c r="F44" s="11">
        <f t="shared" si="0"/>
        <v>59917.166094575688</v>
      </c>
      <c r="G44" s="14">
        <f t="shared" si="1"/>
        <v>-18864.994308373258</v>
      </c>
    </row>
    <row r="45" spans="1:7" x14ac:dyDescent="0.25">
      <c r="A45" s="5" t="s">
        <v>84</v>
      </c>
      <c r="B45" s="5" t="s">
        <v>85</v>
      </c>
      <c r="C45" s="8">
        <v>44195.458806384398</v>
      </c>
      <c r="D45" s="11">
        <v>0.89396473849839386</v>
      </c>
      <c r="E45" s="8">
        <f>INDEX('Payroll per Employee'!$C$3:$T$54,MATCH($B45,'Payroll per Employee'!$B$3:$B$54,0),MATCH($I$1,'Payroll per Employee'!$C$2:$T$2,0))</f>
        <v>44475.746550843127</v>
      </c>
      <c r="F45" s="11">
        <f t="shared" si="0"/>
        <v>58347.24093731607</v>
      </c>
      <c r="G45" s="14">
        <f t="shared" si="1"/>
        <v>-13871.494386472943</v>
      </c>
    </row>
    <row r="46" spans="1:7" x14ac:dyDescent="0.25">
      <c r="A46" s="5" t="s">
        <v>86</v>
      </c>
      <c r="B46" s="5" t="s">
        <v>87</v>
      </c>
      <c r="C46" s="8">
        <v>44905.0375067559</v>
      </c>
      <c r="D46" s="11">
        <v>0.90831775924879743</v>
      </c>
      <c r="E46" s="8">
        <f>INDEX('Payroll per Employee'!$C$3:$T$54,MATCH($B46,'Payroll per Employee'!$B$3:$B$54,0),MATCH($I$1,'Payroll per Employee'!$C$2:$T$2,0))</f>
        <v>44336.851619234541</v>
      </c>
      <c r="F46" s="11">
        <f t="shared" si="0"/>
        <v>59284.033099061497</v>
      </c>
      <c r="G46" s="14">
        <f t="shared" si="1"/>
        <v>-14947.181479826955</v>
      </c>
    </row>
    <row r="47" spans="1:7" x14ac:dyDescent="0.25">
      <c r="A47" s="5" t="s">
        <v>88</v>
      </c>
      <c r="B47" s="5" t="s">
        <v>89</v>
      </c>
      <c r="C47" s="8">
        <v>49958.668728666897</v>
      </c>
      <c r="D47" s="11">
        <v>1.0105402100565795</v>
      </c>
      <c r="E47" s="8">
        <f>INDEX('Payroll per Employee'!$C$3:$T$54,MATCH($B47,'Payroll per Employee'!$B$3:$B$54,0),MATCH($I$1,'Payroll per Employee'!$C$2:$T$2,0))</f>
        <v>56014.417454822971</v>
      </c>
      <c r="F47" s="11">
        <f t="shared" si="0"/>
        <v>65955.882345043035</v>
      </c>
      <c r="G47" s="14">
        <f t="shared" si="1"/>
        <v>-9941.4648902200643</v>
      </c>
    </row>
    <row r="48" spans="1:7" x14ac:dyDescent="0.25">
      <c r="A48" s="5" t="s">
        <v>92</v>
      </c>
      <c r="B48" s="5" t="s">
        <v>93</v>
      </c>
      <c r="C48" s="8">
        <v>47034.127047554102</v>
      </c>
      <c r="D48" s="11">
        <v>0.95138397070997094</v>
      </c>
      <c r="E48" s="8">
        <f>INDEX('Payroll per Employee'!$C$3:$T$54,MATCH($B48,'Payroll per Employee'!$B$3:$B$54,0),MATCH($I$1,'Payroll per Employee'!$C$2:$T$2,0))</f>
        <v>47716.90841353617</v>
      </c>
      <c r="F48" s="11">
        <f t="shared" si="0"/>
        <v>62094.87619853684</v>
      </c>
      <c r="G48" s="14">
        <f t="shared" si="1"/>
        <v>-14377.96778500067</v>
      </c>
    </row>
    <row r="49" spans="1:7" x14ac:dyDescent="0.25">
      <c r="A49" s="5" t="s">
        <v>94</v>
      </c>
      <c r="B49" s="5" t="s">
        <v>95</v>
      </c>
      <c r="C49" s="8">
        <v>48707.258560955001</v>
      </c>
      <c r="D49" s="11">
        <v>0.98522727986993341</v>
      </c>
      <c r="E49" s="8">
        <f>INDEX('Payroll per Employee'!$C$3:$T$54,MATCH($B49,'Payroll per Employee'!$B$3:$B$54,0),MATCH($I$1,'Payroll per Employee'!$C$2:$T$2,0))</f>
        <v>49326.356940509912</v>
      </c>
      <c r="F49" s="11">
        <f t="shared" si="0"/>
        <v>64303.759422487354</v>
      </c>
      <c r="G49" s="14">
        <f t="shared" si="1"/>
        <v>-14977.402481977442</v>
      </c>
    </row>
    <row r="50" spans="1:7" x14ac:dyDescent="0.25">
      <c r="A50" s="5" t="s">
        <v>96</v>
      </c>
      <c r="B50" s="5" t="s">
        <v>97</v>
      </c>
      <c r="C50" s="8">
        <v>52243.594779258601</v>
      </c>
      <c r="D50" s="11">
        <v>1.056758608382389</v>
      </c>
      <c r="E50" s="8">
        <f>INDEX('Payroll per Employee'!$C$3:$T$54,MATCH($B50,'Payroll per Employee'!$B$3:$B$54,0),MATCH($I$1,'Payroll per Employee'!$C$2:$T$2,0))</f>
        <v>53960.37973754244</v>
      </c>
      <c r="F50" s="11">
        <f t="shared" si="0"/>
        <v>68972.462201853239</v>
      </c>
      <c r="G50" s="14">
        <f t="shared" si="1"/>
        <v>-15012.082464310799</v>
      </c>
    </row>
    <row r="51" spans="1:7" x14ac:dyDescent="0.25">
      <c r="A51" s="5" t="s">
        <v>98</v>
      </c>
      <c r="B51" s="5" t="s">
        <v>99</v>
      </c>
      <c r="C51" s="8">
        <v>56972.148769398496</v>
      </c>
      <c r="D51" s="11">
        <v>1.1524055514266889</v>
      </c>
      <c r="E51" s="8">
        <f>INDEX('Payroll per Employee'!$C$3:$T$54,MATCH($B51,'Payroll per Employee'!$B$3:$B$54,0),MATCH($I$1,'Payroll per Employee'!$C$2:$T$2,0))</f>
        <v>75739.687135873566</v>
      </c>
      <c r="F51" s="11">
        <f t="shared" si="0"/>
        <v>75215.141572068183</v>
      </c>
      <c r="G51" s="14">
        <f t="shared" si="1"/>
        <v>524.5455638053827</v>
      </c>
    </row>
    <row r="52" spans="1:7" x14ac:dyDescent="0.25">
      <c r="A52" s="5" t="s">
        <v>100</v>
      </c>
      <c r="B52" s="5" t="s">
        <v>101</v>
      </c>
      <c r="C52" s="8">
        <v>42544.299698741997</v>
      </c>
      <c r="D52" s="11">
        <v>0.86056587672055107</v>
      </c>
      <c r="E52" s="8">
        <f>INDEX('Payroll per Employee'!$C$3:$T$54,MATCH($B52,'Payroll per Employee'!$B$3:$B$54,0),MATCH($I$1,'Payroll per Employee'!$C$2:$T$2,0))</f>
        <v>42100.395086487842</v>
      </c>
      <c r="F52" s="11">
        <f t="shared" si="0"/>
        <v>56167.36588043494</v>
      </c>
      <c r="G52" s="14">
        <f t="shared" si="1"/>
        <v>-14066.970793947097</v>
      </c>
    </row>
    <row r="53" spans="1:7" x14ac:dyDescent="0.25">
      <c r="A53" s="5" t="s">
        <v>102</v>
      </c>
      <c r="B53" s="5" t="s">
        <v>103</v>
      </c>
      <c r="C53" s="8">
        <v>48843.105600012503</v>
      </c>
      <c r="D53" s="11">
        <v>0.98797512921976927</v>
      </c>
      <c r="E53" s="8">
        <f>INDEX('Payroll per Employee'!$C$3:$T$54,MATCH($B53,'Payroll per Employee'!$B$3:$B$54,0),MATCH($I$1,'Payroll per Employee'!$C$2:$T$2,0))</f>
        <v>59838.762219863915</v>
      </c>
      <c r="F53" s="11">
        <f t="shared" si="0"/>
        <v>64483.105901346942</v>
      </c>
      <c r="G53" s="14">
        <f t="shared" si="1"/>
        <v>-4644.3436814830275</v>
      </c>
    </row>
    <row r="54" spans="1:7" x14ac:dyDescent="0.25">
      <c r="A54" s="6" t="s">
        <v>104</v>
      </c>
      <c r="B54" s="6" t="s">
        <v>105</v>
      </c>
      <c r="C54" s="9">
        <v>48417.197958199999</v>
      </c>
      <c r="D54" s="12">
        <v>0.97936007183784701</v>
      </c>
      <c r="E54" s="8">
        <f>INDEX('Payroll per Employee'!$C$3:$T$54,MATCH($B54,'Payroll per Employee'!$B$3:$B$54,0),MATCH($I$1,'Payroll per Employee'!$C$2:$T$2,0))</f>
        <v>52953.199017199018</v>
      </c>
      <c r="F54" s="11">
        <f t="shared" si="0"/>
        <v>63920.818814278879</v>
      </c>
      <c r="G54" s="14">
        <f t="shared" si="1"/>
        <v>-10967.61979707986</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7" workbookViewId="0">
      <selection activeCell="A2" sqref="A2: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147</v>
      </c>
      <c r="B1" s="39"/>
      <c r="C1" s="39"/>
      <c r="D1" s="39"/>
      <c r="E1" s="39"/>
      <c r="F1" s="39"/>
      <c r="G1" s="40"/>
      <c r="I1" t="s">
        <v>108</v>
      </c>
    </row>
    <row r="2" spans="1:9" ht="47.25" x14ac:dyDescent="0.25">
      <c r="A2" s="16" t="s">
        <v>0</v>
      </c>
      <c r="B2" s="16" t="s">
        <v>1</v>
      </c>
      <c r="C2" s="16" t="s">
        <v>138</v>
      </c>
      <c r="D2" s="16" t="s">
        <v>119</v>
      </c>
      <c r="E2" s="16" t="s">
        <v>148</v>
      </c>
      <c r="F2" s="16" t="s">
        <v>133</v>
      </c>
      <c r="G2" s="16" t="s">
        <v>125</v>
      </c>
    </row>
    <row r="3" spans="1:9" x14ac:dyDescent="0.25">
      <c r="A3" s="4" t="s">
        <v>90</v>
      </c>
      <c r="B3" s="4" t="s">
        <v>91</v>
      </c>
      <c r="C3" s="7">
        <v>49437.586185580629</v>
      </c>
      <c r="D3" s="10">
        <v>1</v>
      </c>
      <c r="E3" s="7">
        <f>INDEX('Payroll per Employee'!$C$3:$T$54,MATCH($B3,'Payroll per Employee'!$B$3:$B$54,0),MATCH($I$1,'Payroll per Employee'!$C$2:$T$2,0))</f>
        <v>70292.096806433619</v>
      </c>
      <c r="F3" s="10">
        <f>$E$3*D3</f>
        <v>70292.096806433619</v>
      </c>
      <c r="G3" s="13">
        <f>E3-F3</f>
        <v>0</v>
      </c>
    </row>
    <row r="4" spans="1:9" x14ac:dyDescent="0.25">
      <c r="A4" s="5" t="s">
        <v>2</v>
      </c>
      <c r="B4" s="5" t="s">
        <v>3</v>
      </c>
      <c r="C4" s="8">
        <v>46683.653717435198</v>
      </c>
      <c r="D4" s="11">
        <v>0.94429476273765434</v>
      </c>
      <c r="E4" s="8">
        <f>INDEX('Payroll per Employee'!$C$3:$T$54,MATCH($B4,'Payroll per Employee'!$B$3:$B$54,0),MATCH($I$1,'Payroll per Employee'!$C$2:$T$2,0))</f>
        <v>47858.12840466926</v>
      </c>
      <c r="F4" s="11">
        <f>$E$3*D4</f>
        <v>66376.458876163466</v>
      </c>
      <c r="G4" s="14">
        <f>E4-F4</f>
        <v>-18518.330471494206</v>
      </c>
    </row>
    <row r="5" spans="1:9" x14ac:dyDescent="0.25">
      <c r="A5" s="5" t="s">
        <v>4</v>
      </c>
      <c r="B5" s="5" t="s">
        <v>5</v>
      </c>
      <c r="C5" s="8">
        <v>58564.453243552198</v>
      </c>
      <c r="D5" s="11">
        <v>1.1846139296467832</v>
      </c>
      <c r="E5" s="8">
        <f>INDEX('Payroll per Employee'!$C$3:$T$54,MATCH($B5,'Payroll per Employee'!$B$3:$B$54,0),MATCH($I$1,'Payroll per Employee'!$C$2:$T$2,0))</f>
        <v>84403.108462455304</v>
      </c>
      <c r="F5" s="11">
        <f t="shared" ref="F5:F54" si="0">$E$3*D5</f>
        <v>83268.997020981435</v>
      </c>
      <c r="G5" s="14">
        <f t="shared" ref="G5:G54" si="1">E5-F5</f>
        <v>1134.1114414738695</v>
      </c>
    </row>
    <row r="6" spans="1:9" x14ac:dyDescent="0.25">
      <c r="A6" s="5" t="s">
        <v>6</v>
      </c>
      <c r="B6" s="5" t="s">
        <v>7</v>
      </c>
      <c r="C6" s="8">
        <v>49645.896090102899</v>
      </c>
      <c r="D6" s="11">
        <v>1.0042135937571934</v>
      </c>
      <c r="E6" s="8">
        <f>INDEX('Payroll per Employee'!$C$3:$T$54,MATCH($B6,'Payroll per Employee'!$B$3:$B$54,0),MATCH($I$1,'Payroll per Employee'!$C$2:$T$2,0))</f>
        <v>67418.830422794112</v>
      </c>
      <c r="F6" s="11">
        <f t="shared" si="0"/>
        <v>70588.27914671725</v>
      </c>
      <c r="G6" s="14">
        <f t="shared" si="1"/>
        <v>-3169.4487239231385</v>
      </c>
    </row>
    <row r="7" spans="1:9" x14ac:dyDescent="0.25">
      <c r="A7" s="5" t="s">
        <v>8</v>
      </c>
      <c r="B7" s="5" t="s">
        <v>9</v>
      </c>
      <c r="C7" s="8">
        <v>42839.910154723199</v>
      </c>
      <c r="D7" s="11">
        <v>0.86654534454633703</v>
      </c>
      <c r="E7" s="8">
        <f>INDEX('Payroll per Employee'!$C$3:$T$54,MATCH($B7,'Payroll per Employee'!$B$3:$B$54,0),MATCH($I$1,'Payroll per Employee'!$C$2:$T$2,0))</f>
        <v>46066.779944289694</v>
      </c>
      <c r="F7" s="11">
        <f t="shared" si="0"/>
        <v>60911.289246015498</v>
      </c>
      <c r="G7" s="14">
        <f t="shared" si="1"/>
        <v>-14844.509301725804</v>
      </c>
    </row>
    <row r="8" spans="1:9" x14ac:dyDescent="0.25">
      <c r="A8" s="5" t="s">
        <v>10</v>
      </c>
      <c r="B8" s="5" t="s">
        <v>11</v>
      </c>
      <c r="C8" s="8">
        <v>60373.531611879102</v>
      </c>
      <c r="D8" s="11">
        <v>1.2212071071845361</v>
      </c>
      <c r="E8" s="8">
        <f>INDEX('Payroll per Employee'!$C$3:$T$54,MATCH($B8,'Payroll per Employee'!$B$3:$B$54,0),MATCH($I$1,'Payroll per Employee'!$C$2:$T$2,0))</f>
        <v>115481.18989844523</v>
      </c>
      <c r="F8" s="11">
        <f t="shared" si="0"/>
        <v>85841.208198920169</v>
      </c>
      <c r="G8" s="14">
        <f t="shared" si="1"/>
        <v>29639.981699525059</v>
      </c>
    </row>
    <row r="9" spans="1:9" x14ac:dyDescent="0.25">
      <c r="A9" s="5" t="s">
        <v>12</v>
      </c>
      <c r="B9" s="5" t="s">
        <v>13</v>
      </c>
      <c r="C9" s="8">
        <v>53361.005101802999</v>
      </c>
      <c r="D9" s="11">
        <v>1.0793610533793963</v>
      </c>
      <c r="E9" s="8">
        <f>INDEX('Payroll per Employee'!$C$3:$T$54,MATCH($B9,'Payroll per Employee'!$B$3:$B$54,0),MATCH($I$1,'Payroll per Employee'!$C$2:$T$2,0))</f>
        <v>73084.833002291824</v>
      </c>
      <c r="F9" s="11">
        <f t="shared" si="0"/>
        <v>75870.551653238683</v>
      </c>
      <c r="G9" s="14">
        <f t="shared" si="1"/>
        <v>-2785.7186509468593</v>
      </c>
    </row>
    <row r="10" spans="1:9" x14ac:dyDescent="0.25">
      <c r="A10" s="5" t="s">
        <v>14</v>
      </c>
      <c r="B10" s="5" t="s">
        <v>15</v>
      </c>
      <c r="C10" s="8">
        <v>59593.620354343002</v>
      </c>
      <c r="D10" s="11">
        <v>1.2054314328907216</v>
      </c>
      <c r="E10" s="8">
        <f>INDEX('Payroll per Employee'!$C$3:$T$54,MATCH($B10,'Payroll per Employee'!$B$3:$B$54,0),MATCH($I$1,'Payroll per Employee'!$C$2:$T$2,0))</f>
        <v>73985.103235747301</v>
      </c>
      <c r="F10" s="11">
        <f t="shared" si="0"/>
        <v>84732.302974272592</v>
      </c>
      <c r="G10" s="14">
        <f t="shared" si="1"/>
        <v>-10747.199738525291</v>
      </c>
    </row>
    <row r="11" spans="1:9" x14ac:dyDescent="0.25">
      <c r="A11" s="5" t="s">
        <v>16</v>
      </c>
      <c r="B11" s="5" t="s">
        <v>17</v>
      </c>
      <c r="C11" s="8">
        <v>54672.489312706697</v>
      </c>
      <c r="D11" s="11">
        <v>1.1058891327637861</v>
      </c>
      <c r="E11" s="8">
        <f>INDEX('Payroll per Employee'!$C$3:$T$54,MATCH($B11,'Payroll per Employee'!$B$3:$B$54,0),MATCH($I$1,'Payroll per Employee'!$C$2:$T$2,0))</f>
        <v>57844.06451612903</v>
      </c>
      <c r="F11" s="11">
        <f t="shared" si="0"/>
        <v>77735.26597741498</v>
      </c>
      <c r="G11" s="14">
        <f t="shared" si="1"/>
        <v>-19891.201461285949</v>
      </c>
    </row>
    <row r="12" spans="1:9" x14ac:dyDescent="0.25">
      <c r="A12" s="5" t="s">
        <v>18</v>
      </c>
      <c r="B12" s="5" t="s">
        <v>19</v>
      </c>
      <c r="C12" s="8">
        <v>63345.233613189797</v>
      </c>
      <c r="D12" s="11">
        <v>1.2813172830769313</v>
      </c>
      <c r="E12" s="8">
        <f>INDEX('Payroll per Employee'!$C$3:$T$54,MATCH($B12,'Payroll per Employee'!$B$3:$B$54,0),MATCH($I$1,'Payroll per Employee'!$C$2:$T$2,0))</f>
        <v>73339.505666486773</v>
      </c>
      <c r="F12" s="11">
        <f t="shared" si="0"/>
        <v>90066.478501800157</v>
      </c>
      <c r="G12" s="14">
        <f t="shared" si="1"/>
        <v>-16726.972835313383</v>
      </c>
    </row>
    <row r="13" spans="1:9" x14ac:dyDescent="0.25">
      <c r="A13" s="5" t="s">
        <v>20</v>
      </c>
      <c r="B13" s="5" t="s">
        <v>21</v>
      </c>
      <c r="C13" s="8">
        <v>47934.573736139297</v>
      </c>
      <c r="D13" s="11">
        <v>0.96959777842309558</v>
      </c>
      <c r="E13" s="8">
        <f>INDEX('Payroll per Employee'!$C$3:$T$54,MATCH($B13,'Payroll per Employee'!$B$3:$B$54,0),MATCH($I$1,'Payroll per Employee'!$C$2:$T$2,0))</f>
        <v>69892.618562436968</v>
      </c>
      <c r="F13" s="11">
        <f t="shared" si="0"/>
        <v>68155.060904219208</v>
      </c>
      <c r="G13" s="14">
        <f t="shared" si="1"/>
        <v>1737.55765821776</v>
      </c>
    </row>
    <row r="14" spans="1:9" x14ac:dyDescent="0.25">
      <c r="A14" s="5" t="s">
        <v>22</v>
      </c>
      <c r="B14" s="5" t="s">
        <v>23</v>
      </c>
      <c r="C14" s="8">
        <v>48132.523715711301</v>
      </c>
      <c r="D14" s="11">
        <v>0.97360181654156142</v>
      </c>
      <c r="E14" s="8">
        <f>INDEX('Payroll per Employee'!$C$3:$T$54,MATCH($B14,'Payroll per Employee'!$B$3:$B$54,0),MATCH($I$1,'Payroll per Employee'!$C$2:$T$2,0))</f>
        <v>46025.895690143123</v>
      </c>
      <c r="F14" s="11">
        <f t="shared" si="0"/>
        <v>68436.513139259056</v>
      </c>
      <c r="G14" s="14">
        <f t="shared" si="1"/>
        <v>-22410.617449115933</v>
      </c>
    </row>
    <row r="15" spans="1:9" x14ac:dyDescent="0.25">
      <c r="A15" s="5" t="s">
        <v>24</v>
      </c>
      <c r="B15" s="5" t="s">
        <v>25</v>
      </c>
      <c r="C15" s="8">
        <v>54131.097460776902</v>
      </c>
      <c r="D15" s="11">
        <v>1.0949381156591587</v>
      </c>
      <c r="E15" s="8">
        <f>INDEX('Payroll per Employee'!$C$3:$T$54,MATCH($B15,'Payroll per Employee'!$B$3:$B$54,0),MATCH($I$1,'Payroll per Employee'!$C$2:$T$2,0))</f>
        <v>75614.879750130145</v>
      </c>
      <c r="F15" s="11">
        <f t="shared" si="0"/>
        <v>76965.496022967593</v>
      </c>
      <c r="G15" s="14">
        <f t="shared" si="1"/>
        <v>-1350.6162728374475</v>
      </c>
    </row>
    <row r="16" spans="1:9" x14ac:dyDescent="0.25">
      <c r="A16" s="5" t="s">
        <v>26</v>
      </c>
      <c r="B16" s="5" t="s">
        <v>27</v>
      </c>
      <c r="C16" s="8">
        <v>43949.933549584799</v>
      </c>
      <c r="D16" s="11">
        <v>0.88899837028053763</v>
      </c>
      <c r="E16" s="8">
        <f>INDEX('Payroll per Employee'!$C$3:$T$54,MATCH($B16,'Payroll per Employee'!$B$3:$B$54,0),MATCH($I$1,'Payroll per Employee'!$C$2:$T$2,0))</f>
        <v>61362.897637795279</v>
      </c>
      <c r="F16" s="11">
        <f t="shared" si="0"/>
        <v>62489.559504521269</v>
      </c>
      <c r="G16" s="14">
        <f t="shared" si="1"/>
        <v>-1126.66186672599</v>
      </c>
    </row>
    <row r="17" spans="1:7" x14ac:dyDescent="0.25">
      <c r="A17" s="5" t="s">
        <v>28</v>
      </c>
      <c r="B17" s="5" t="s">
        <v>29</v>
      </c>
      <c r="C17" s="8">
        <v>52542.083562543899</v>
      </c>
      <c r="D17" s="11">
        <v>1.0627962976450649</v>
      </c>
      <c r="E17" s="8">
        <f>INDEX('Payroll per Employee'!$C$3:$T$54,MATCH($B17,'Payroll per Employee'!$B$3:$B$54,0),MATCH($I$1,'Payroll per Employee'!$C$2:$T$2,0))</f>
        <v>73174.951212712578</v>
      </c>
      <c r="F17" s="11">
        <f t="shared" si="0"/>
        <v>74706.180239586145</v>
      </c>
      <c r="G17" s="14">
        <f t="shared" si="1"/>
        <v>-1531.2290268735669</v>
      </c>
    </row>
    <row r="18" spans="1:7" x14ac:dyDescent="0.25">
      <c r="A18" s="5" t="s">
        <v>30</v>
      </c>
      <c r="B18" s="5" t="s">
        <v>31</v>
      </c>
      <c r="C18" s="8">
        <v>47226.751395553998</v>
      </c>
      <c r="D18" s="11">
        <v>0.95528028448380309</v>
      </c>
      <c r="E18" s="8">
        <f>INDEX('Payroll per Employee'!$C$3:$T$54,MATCH($B18,'Payroll per Employee'!$B$3:$B$54,0),MATCH($I$1,'Payroll per Employee'!$C$2:$T$2,0))</f>
        <v>51990.780269058298</v>
      </c>
      <c r="F18" s="11">
        <f t="shared" si="0"/>
        <v>67148.65423421294</v>
      </c>
      <c r="G18" s="14">
        <f t="shared" si="1"/>
        <v>-15157.873965154642</v>
      </c>
    </row>
    <row r="19" spans="1:7" x14ac:dyDescent="0.25">
      <c r="A19" s="5" t="s">
        <v>32</v>
      </c>
      <c r="B19" s="5" t="s">
        <v>33</v>
      </c>
      <c r="C19" s="8">
        <v>45147.310632663401</v>
      </c>
      <c r="D19" s="11">
        <v>0.9132183449084218</v>
      </c>
      <c r="E19" s="8">
        <f>INDEX('Payroll per Employee'!$C$3:$T$54,MATCH($B19,'Payroll per Employee'!$B$3:$B$54,0),MATCH($I$1,'Payroll per Employee'!$C$2:$T$2,0))</f>
        <v>59166.141495233314</v>
      </c>
      <c r="F19" s="11">
        <f t="shared" si="0"/>
        <v>64192.032305713874</v>
      </c>
      <c r="G19" s="14">
        <f t="shared" si="1"/>
        <v>-5025.8908104805596</v>
      </c>
    </row>
    <row r="20" spans="1:7" x14ac:dyDescent="0.25">
      <c r="A20" s="5" t="s">
        <v>34</v>
      </c>
      <c r="B20" s="5" t="s">
        <v>35</v>
      </c>
      <c r="C20" s="8">
        <v>46511.530185424599</v>
      </c>
      <c r="D20" s="11">
        <v>0.94081312972740838</v>
      </c>
      <c r="E20" s="8">
        <f>INDEX('Payroll per Employee'!$C$3:$T$54,MATCH($B20,'Payroll per Employee'!$B$3:$B$54,0),MATCH($I$1,'Payroll per Employee'!$C$2:$T$2,0))</f>
        <v>57266.906855210575</v>
      </c>
      <c r="F20" s="11">
        <f t="shared" si="0"/>
        <v>66131.727591562783</v>
      </c>
      <c r="G20" s="14">
        <f t="shared" si="1"/>
        <v>-8864.8207363522088</v>
      </c>
    </row>
    <row r="21" spans="1:7" x14ac:dyDescent="0.25">
      <c r="A21" s="5" t="s">
        <v>36</v>
      </c>
      <c r="B21" s="5" t="s">
        <v>37</v>
      </c>
      <c r="C21" s="8">
        <v>44225.401416750203</v>
      </c>
      <c r="D21" s="11">
        <v>0.89457040339176885</v>
      </c>
      <c r="E21" s="8">
        <f>INDEX('Payroll per Employee'!$C$3:$T$54,MATCH($B21,'Payroll per Employee'!$B$3:$B$54,0),MATCH($I$1,'Payroll per Employee'!$C$2:$T$2,0))</f>
        <v>50308.69255367748</v>
      </c>
      <c r="F21" s="11">
        <f t="shared" si="0"/>
        <v>62881.229395384587</v>
      </c>
      <c r="G21" s="14">
        <f t="shared" si="1"/>
        <v>-12572.536841707108</v>
      </c>
    </row>
    <row r="22" spans="1:7" x14ac:dyDescent="0.25">
      <c r="A22" s="5" t="s">
        <v>38</v>
      </c>
      <c r="B22" s="5" t="s">
        <v>39</v>
      </c>
      <c r="C22" s="8">
        <v>45675.031780169898</v>
      </c>
      <c r="D22" s="11">
        <v>0.92389283750046547</v>
      </c>
      <c r="E22" s="8">
        <f>INDEX('Payroll per Employee'!$C$3:$T$54,MATCH($B22,'Payroll per Employee'!$B$3:$B$54,0),MATCH($I$1,'Payroll per Employee'!$C$2:$T$2,0))</f>
        <v>50013.271422877639</v>
      </c>
      <c r="F22" s="11">
        <f t="shared" si="0"/>
        <v>64942.364772353365</v>
      </c>
      <c r="G22" s="14">
        <f t="shared" si="1"/>
        <v>-14929.093349475726</v>
      </c>
    </row>
    <row r="23" spans="1:7" x14ac:dyDescent="0.25">
      <c r="A23" s="5" t="s">
        <v>40</v>
      </c>
      <c r="B23" s="5" t="s">
        <v>41</v>
      </c>
      <c r="C23" s="8">
        <v>45987.470848118202</v>
      </c>
      <c r="D23" s="11">
        <v>0.9302127064919542</v>
      </c>
      <c r="E23" s="8">
        <f>INDEX('Payroll per Employee'!$C$3:$T$54,MATCH($B23,'Payroll per Employee'!$B$3:$B$54,0),MATCH($I$1,'Payroll per Employee'!$C$2:$T$2,0))</f>
        <v>45799.499122293739</v>
      </c>
      <c r="F23" s="11">
        <f t="shared" si="0"/>
        <v>65386.601615307067</v>
      </c>
      <c r="G23" s="14">
        <f t="shared" si="1"/>
        <v>-19587.102493013328</v>
      </c>
    </row>
    <row r="24" spans="1:7" x14ac:dyDescent="0.25">
      <c r="A24" s="5" t="s">
        <v>42</v>
      </c>
      <c r="B24" s="5" t="s">
        <v>43</v>
      </c>
      <c r="C24" s="8">
        <v>55909.371073892202</v>
      </c>
      <c r="D24" s="11">
        <v>1.1309081892472976</v>
      </c>
      <c r="E24" s="8">
        <f>INDEX('Payroll per Employee'!$C$3:$T$54,MATCH($B24,'Payroll per Employee'!$B$3:$B$54,0),MATCH($I$1,'Payroll per Employee'!$C$2:$T$2,0))</f>
        <v>70274.180064308675</v>
      </c>
      <c r="F24" s="11">
        <f t="shared" si="0"/>
        <v>79493.9079177596</v>
      </c>
      <c r="G24" s="14">
        <f t="shared" si="1"/>
        <v>-9219.7278534509242</v>
      </c>
    </row>
    <row r="25" spans="1:7" x14ac:dyDescent="0.25">
      <c r="A25" s="5" t="s">
        <v>44</v>
      </c>
      <c r="B25" s="5" t="s">
        <v>45</v>
      </c>
      <c r="C25" s="8">
        <v>59061.547743619398</v>
      </c>
      <c r="D25" s="11">
        <v>1.1946689209685923</v>
      </c>
      <c r="E25" s="8">
        <f>INDEX('Payroll per Employee'!$C$3:$T$54,MATCH($B25,'Payroll per Employee'!$B$3:$B$54,0),MATCH($I$1,'Payroll per Employee'!$C$2:$T$2,0))</f>
        <v>73361.913468358427</v>
      </c>
      <c r="F25" s="11">
        <f t="shared" si="0"/>
        <v>83975.783444361892</v>
      </c>
      <c r="G25" s="14">
        <f t="shared" si="1"/>
        <v>-10613.869976003465</v>
      </c>
    </row>
    <row r="26" spans="1:7" x14ac:dyDescent="0.25">
      <c r="A26" s="5" t="s">
        <v>46</v>
      </c>
      <c r="B26" s="5" t="s">
        <v>47</v>
      </c>
      <c r="C26" s="8">
        <v>49239.767014465899</v>
      </c>
      <c r="D26" s="11">
        <v>0.9959986078128461</v>
      </c>
      <c r="E26" s="8">
        <f>INDEX('Payroll per Employee'!$C$3:$T$54,MATCH($B26,'Payroll per Employee'!$B$3:$B$54,0),MATCH($I$1,'Payroll per Employee'!$C$2:$T$2,0))</f>
        <v>69623.497134123041</v>
      </c>
      <c r="F26" s="11">
        <f t="shared" si="0"/>
        <v>70010.830559453694</v>
      </c>
      <c r="G26" s="14">
        <f t="shared" si="1"/>
        <v>-387.33342533065297</v>
      </c>
    </row>
    <row r="27" spans="1:7" x14ac:dyDescent="0.25">
      <c r="A27" s="5" t="s">
        <v>48</v>
      </c>
      <c r="B27" s="5" t="s">
        <v>49</v>
      </c>
      <c r="C27" s="8">
        <v>51778.116651032899</v>
      </c>
      <c r="D27" s="11">
        <v>1.0473431380056928</v>
      </c>
      <c r="E27" s="8">
        <f>INDEX('Payroll per Employee'!$C$3:$T$54,MATCH($B27,'Payroll per Employee'!$B$3:$B$54,0),MATCH($I$1,'Payroll per Employee'!$C$2:$T$2,0))</f>
        <v>54695.798454820288</v>
      </c>
      <c r="F27" s="11">
        <f t="shared" si="0"/>
        <v>73619.945246250121</v>
      </c>
      <c r="G27" s="14">
        <f t="shared" si="1"/>
        <v>-18924.146791429834</v>
      </c>
    </row>
    <row r="28" spans="1:7" x14ac:dyDescent="0.25">
      <c r="A28" s="5" t="s">
        <v>50</v>
      </c>
      <c r="B28" s="5" t="s">
        <v>51</v>
      </c>
      <c r="C28" s="8">
        <v>43218.396342139</v>
      </c>
      <c r="D28" s="11">
        <v>0.87420118328399354</v>
      </c>
      <c r="E28" s="8">
        <f>INDEX('Payroll per Employee'!$C$3:$T$54,MATCH($B28,'Payroll per Employee'!$B$3:$B$54,0),MATCH($I$1,'Payroll per Employee'!$C$2:$T$2,0))</f>
        <v>39506.001662510389</v>
      </c>
      <c r="F28" s="11">
        <f t="shared" si="0"/>
        <v>61449.434203697296</v>
      </c>
      <c r="G28" s="14">
        <f t="shared" si="1"/>
        <v>-21943.432541186907</v>
      </c>
    </row>
    <row r="29" spans="1:7" x14ac:dyDescent="0.25">
      <c r="A29" s="5" t="s">
        <v>52</v>
      </c>
      <c r="B29" s="5" t="s">
        <v>53</v>
      </c>
      <c r="C29" s="8">
        <v>45952.459724251501</v>
      </c>
      <c r="D29" s="11">
        <v>0.92950451811610435</v>
      </c>
      <c r="E29" s="8">
        <f>INDEX('Payroll per Employee'!$C$3:$T$54,MATCH($B29,'Payroll per Employee'!$B$3:$B$54,0),MATCH($I$1,'Payroll per Employee'!$C$2:$T$2,0))</f>
        <v>58432.105134805584</v>
      </c>
      <c r="F29" s="11">
        <f t="shared" si="0"/>
        <v>65336.821569434636</v>
      </c>
      <c r="G29" s="14">
        <f t="shared" si="1"/>
        <v>-6904.7164346290519</v>
      </c>
    </row>
    <row r="30" spans="1:7" x14ac:dyDescent="0.25">
      <c r="A30" s="5" t="s">
        <v>54</v>
      </c>
      <c r="B30" s="5" t="s">
        <v>55</v>
      </c>
      <c r="C30" s="8">
        <v>45200.160335984197</v>
      </c>
      <c r="D30" s="11">
        <v>0.91428736359235208</v>
      </c>
      <c r="E30" s="8">
        <f>INDEX('Payroll per Employee'!$C$3:$T$54,MATCH($B30,'Payroll per Employee'!$B$3:$B$54,0),MATCH($I$1,'Payroll per Employee'!$C$2:$T$2,0))</f>
        <v>59159.679144385023</v>
      </c>
      <c r="F30" s="11">
        <f t="shared" si="0"/>
        <v>64267.175870532585</v>
      </c>
      <c r="G30" s="14">
        <f t="shared" si="1"/>
        <v>-5107.4967261475613</v>
      </c>
    </row>
    <row r="31" spans="1:7" x14ac:dyDescent="0.25">
      <c r="A31" s="5" t="s">
        <v>56</v>
      </c>
      <c r="B31" s="5" t="s">
        <v>57</v>
      </c>
      <c r="C31" s="8">
        <v>46807.015453786596</v>
      </c>
      <c r="D31" s="11">
        <v>0.94679006531752385</v>
      </c>
      <c r="E31" s="8">
        <f>INDEX('Payroll per Employee'!$C$3:$T$54,MATCH($B31,'Payroll per Employee'!$B$3:$B$54,0),MATCH($I$1,'Payroll per Employee'!$C$2:$T$2,0))</f>
        <v>67205.438723712839</v>
      </c>
      <c r="F31" s="11">
        <f t="shared" si="0"/>
        <v>66551.858926668996</v>
      </c>
      <c r="G31" s="14">
        <f t="shared" si="1"/>
        <v>653.57979704384343</v>
      </c>
    </row>
    <row r="32" spans="1:7" x14ac:dyDescent="0.25">
      <c r="A32" s="5" t="s">
        <v>58</v>
      </c>
      <c r="B32" s="5" t="s">
        <v>59</v>
      </c>
      <c r="C32" s="8">
        <v>54083.815676540798</v>
      </c>
      <c r="D32" s="11">
        <v>1.0939817221965284</v>
      </c>
      <c r="E32" s="8">
        <f>INDEX('Payroll per Employee'!$C$3:$T$54,MATCH($B32,'Payroll per Employee'!$B$3:$B$54,0),MATCH($I$1,'Payroll per Employee'!$C$2:$T$2,0))</f>
        <v>105712.12629957644</v>
      </c>
      <c r="F32" s="11">
        <f t="shared" si="0"/>
        <v>76898.269121107354</v>
      </c>
      <c r="G32" s="14">
        <f t="shared" si="1"/>
        <v>28813.857178469087</v>
      </c>
    </row>
    <row r="33" spans="1:7" x14ac:dyDescent="0.25">
      <c r="A33" s="5" t="s">
        <v>60</v>
      </c>
      <c r="B33" s="5" t="s">
        <v>61</v>
      </c>
      <c r="C33" s="8">
        <v>51333.409560147396</v>
      </c>
      <c r="D33" s="11">
        <v>1.0383478143016562</v>
      </c>
      <c r="E33" s="8">
        <f>INDEX('Payroll per Employee'!$C$3:$T$54,MATCH($B33,'Payroll per Employee'!$B$3:$B$54,0),MATCH($I$1,'Payroll per Employee'!$C$2:$T$2,0))</f>
        <v>58485.109311740889</v>
      </c>
      <c r="F33" s="11">
        <f t="shared" si="0"/>
        <v>72987.645081640774</v>
      </c>
      <c r="G33" s="14">
        <f t="shared" si="1"/>
        <v>-14502.535769899885</v>
      </c>
    </row>
    <row r="34" spans="1:7" x14ac:dyDescent="0.25">
      <c r="A34" s="5" t="s">
        <v>62</v>
      </c>
      <c r="B34" s="5" t="s">
        <v>63</v>
      </c>
      <c r="C34" s="8">
        <v>60852.444688527998</v>
      </c>
      <c r="D34" s="11">
        <v>1.2308943333134805</v>
      </c>
      <c r="E34" s="8">
        <f>INDEX('Payroll per Employee'!$C$3:$T$54,MATCH($B34,'Payroll per Employee'!$B$3:$B$54,0),MATCH($I$1,'Payroll per Employee'!$C$2:$T$2,0))</f>
        <v>85743.934817763409</v>
      </c>
      <c r="F34" s="11">
        <f t="shared" si="0"/>
        <v>86522.143635761749</v>
      </c>
      <c r="G34" s="14">
        <f t="shared" si="1"/>
        <v>-778.20881799834024</v>
      </c>
    </row>
    <row r="35" spans="1:7" x14ac:dyDescent="0.25">
      <c r="A35" s="5" t="s">
        <v>64</v>
      </c>
      <c r="B35" s="5" t="s">
        <v>65</v>
      </c>
      <c r="C35" s="8">
        <v>47150.666043009202</v>
      </c>
      <c r="D35" s="11">
        <v>0.95374126612924215</v>
      </c>
      <c r="E35" s="8">
        <f>INDEX('Payroll per Employee'!$C$3:$T$54,MATCH($B35,'Payroll per Employee'!$B$3:$B$54,0),MATCH($I$1,'Payroll per Employee'!$C$2:$T$2,0))</f>
        <v>61227.935081148564</v>
      </c>
      <c r="F35" s="11">
        <f t="shared" si="0"/>
        <v>67040.473407047262</v>
      </c>
      <c r="G35" s="14">
        <f t="shared" si="1"/>
        <v>-5812.5383258986985</v>
      </c>
    </row>
    <row r="36" spans="1:7" x14ac:dyDescent="0.25">
      <c r="A36" s="5" t="s">
        <v>66</v>
      </c>
      <c r="B36" s="5" t="s">
        <v>67</v>
      </c>
      <c r="C36" s="8">
        <v>59770.181448973402</v>
      </c>
      <c r="D36" s="11">
        <v>1.2090028268088555</v>
      </c>
      <c r="E36" s="8">
        <f>INDEX('Payroll per Employee'!$C$3:$T$54,MATCH($B36,'Payroll per Employee'!$B$3:$B$54,0),MATCH($I$1,'Payroll per Employee'!$C$2:$T$2,0))</f>
        <v>90348.732476635516</v>
      </c>
      <c r="F36" s="11">
        <f t="shared" si="0"/>
        <v>84983.343741299977</v>
      </c>
      <c r="G36" s="14">
        <f t="shared" si="1"/>
        <v>5365.3887353355385</v>
      </c>
    </row>
    <row r="37" spans="1:7" x14ac:dyDescent="0.25">
      <c r="A37" s="5" t="s">
        <v>68</v>
      </c>
      <c r="B37" s="5" t="s">
        <v>69</v>
      </c>
      <c r="C37" s="8">
        <v>48327.978767532499</v>
      </c>
      <c r="D37" s="11">
        <v>0.97755538844710488</v>
      </c>
      <c r="E37" s="8">
        <f>INDEX('Payroll per Employee'!$C$3:$T$54,MATCH($B37,'Payroll per Employee'!$B$3:$B$54,0),MATCH($I$1,'Payroll per Employee'!$C$2:$T$2,0))</f>
        <v>44789.43510423672</v>
      </c>
      <c r="F37" s="11">
        <f t="shared" si="0"/>
        <v>68714.417998374716</v>
      </c>
      <c r="G37" s="14">
        <f t="shared" si="1"/>
        <v>-23924.982894137996</v>
      </c>
    </row>
    <row r="38" spans="1:7" x14ac:dyDescent="0.25">
      <c r="A38" s="5" t="s">
        <v>70</v>
      </c>
      <c r="B38" s="5" t="s">
        <v>71</v>
      </c>
      <c r="C38" s="8">
        <v>46216.525912547702</v>
      </c>
      <c r="D38" s="11">
        <v>0.93484592348539042</v>
      </c>
      <c r="E38" s="8">
        <f>INDEX('Payroll per Employee'!$C$3:$T$54,MATCH($B38,'Payroll per Employee'!$B$3:$B$54,0),MATCH($I$1,'Payroll per Employee'!$C$2:$T$2,0))</f>
        <v>54780.692307692305</v>
      </c>
      <c r="F38" s="11">
        <f t="shared" si="0"/>
        <v>65712.280152734893</v>
      </c>
      <c r="G38" s="14">
        <f t="shared" si="1"/>
        <v>-10931.587845042588</v>
      </c>
    </row>
    <row r="39" spans="1:7" x14ac:dyDescent="0.25">
      <c r="A39" s="5" t="s">
        <v>72</v>
      </c>
      <c r="B39" s="5" t="s">
        <v>73</v>
      </c>
      <c r="C39" s="8">
        <v>48137.213854804999</v>
      </c>
      <c r="D39" s="11">
        <v>0.97369668644633567</v>
      </c>
      <c r="E39" s="8">
        <f>INDEX('Payroll per Employee'!$C$3:$T$54,MATCH($B39,'Payroll per Employee'!$B$3:$B$54,0),MATCH($I$1,'Payroll per Employee'!$C$2:$T$2,0))</f>
        <v>57289.202526315792</v>
      </c>
      <c r="F39" s="11">
        <f t="shared" si="0"/>
        <v>68443.181743789464</v>
      </c>
      <c r="G39" s="14">
        <f t="shared" si="1"/>
        <v>-11153.979217473672</v>
      </c>
    </row>
    <row r="40" spans="1:7" x14ac:dyDescent="0.25">
      <c r="A40" s="5" t="s">
        <v>74</v>
      </c>
      <c r="B40" s="5" t="s">
        <v>75</v>
      </c>
      <c r="C40" s="8">
        <v>43702.368713921001</v>
      </c>
      <c r="D40" s="11">
        <v>0.88399074643064979</v>
      </c>
      <c r="E40" s="8">
        <f>INDEX('Payroll per Employee'!$C$3:$T$54,MATCH($B40,'Payroll per Employee'!$B$3:$B$54,0),MATCH($I$1,'Payroll per Employee'!$C$2:$T$2,0))</f>
        <v>61384.823714349877</v>
      </c>
      <c r="F40" s="11">
        <f t="shared" si="0"/>
        <v>62137.563124094748</v>
      </c>
      <c r="G40" s="14">
        <f t="shared" si="1"/>
        <v>-752.7394097448705</v>
      </c>
    </row>
    <row r="41" spans="1:7" x14ac:dyDescent="0.25">
      <c r="A41" s="5" t="s">
        <v>76</v>
      </c>
      <c r="B41" s="5" t="s">
        <v>77</v>
      </c>
      <c r="C41" s="8">
        <v>52492.596847532397</v>
      </c>
      <c r="D41" s="11">
        <v>1.0617953038905208</v>
      </c>
      <c r="E41" s="8">
        <f>INDEX('Payroll per Employee'!$C$3:$T$54,MATCH($B41,'Payroll per Employee'!$B$3:$B$54,0),MATCH($I$1,'Payroll per Employee'!$C$2:$T$2,0))</f>
        <v>80098.287461773696</v>
      </c>
      <c r="F41" s="11">
        <f t="shared" si="0"/>
        <v>74635.818289689094</v>
      </c>
      <c r="G41" s="14">
        <f t="shared" si="1"/>
        <v>5462.4691720846022</v>
      </c>
    </row>
    <row r="42" spans="1:7" x14ac:dyDescent="0.25">
      <c r="A42" s="5" t="s">
        <v>78</v>
      </c>
      <c r="B42" s="5" t="s">
        <v>79</v>
      </c>
      <c r="C42" s="8">
        <v>51348.801209901801</v>
      </c>
      <c r="D42" s="11">
        <v>1.038659149278583</v>
      </c>
      <c r="E42" s="8">
        <f>INDEX('Payroll per Employee'!$C$3:$T$54,MATCH($B42,'Payroll per Employee'!$B$3:$B$54,0),MATCH($I$1,'Payroll per Employee'!$C$2:$T$2,0))</f>
        <v>74152.812579071033</v>
      </c>
      <c r="F42" s="11">
        <f t="shared" si="0"/>
        <v>73009.529469978152</v>
      </c>
      <c r="G42" s="14">
        <f t="shared" si="1"/>
        <v>1143.2831090928812</v>
      </c>
    </row>
    <row r="43" spans="1:7" x14ac:dyDescent="0.25">
      <c r="A43" s="5" t="s">
        <v>80</v>
      </c>
      <c r="B43" s="5" t="s">
        <v>81</v>
      </c>
      <c r="C43" s="8">
        <v>56403.118942182002</v>
      </c>
      <c r="D43" s="11">
        <v>1.1408954864918748</v>
      </c>
      <c r="E43" s="8">
        <f>INDEX('Payroll per Employee'!$C$3:$T$54,MATCH($B43,'Payroll per Employee'!$B$3:$B$54,0),MATCH($I$1,'Payroll per Employee'!$C$2:$T$2,0))</f>
        <v>68854.840089086865</v>
      </c>
      <c r="F43" s="11">
        <f t="shared" si="0"/>
        <v>80195.93598251004</v>
      </c>
      <c r="G43" s="14">
        <f t="shared" si="1"/>
        <v>-11341.095893423175</v>
      </c>
    </row>
    <row r="44" spans="1:7" x14ac:dyDescent="0.25">
      <c r="A44" s="5" t="s">
        <v>82</v>
      </c>
      <c r="B44" s="5" t="s">
        <v>83</v>
      </c>
      <c r="C44" s="8">
        <v>45384.6077961595</v>
      </c>
      <c r="D44" s="11">
        <v>0.91801827916502821</v>
      </c>
      <c r="E44" s="8">
        <f>INDEX('Payroll per Employee'!$C$3:$T$54,MATCH($B44,'Payroll per Employee'!$B$3:$B$54,0),MATCH($I$1,'Payroll per Employee'!$C$2:$T$2,0))</f>
        <v>41185.904309715123</v>
      </c>
      <c r="F44" s="11">
        <f t="shared" si="0"/>
        <v>64529.429749143768</v>
      </c>
      <c r="G44" s="14">
        <f t="shared" si="1"/>
        <v>-23343.525439428646</v>
      </c>
    </row>
    <row r="45" spans="1:7" x14ac:dyDescent="0.25">
      <c r="A45" s="5" t="s">
        <v>84</v>
      </c>
      <c r="B45" s="5" t="s">
        <v>85</v>
      </c>
      <c r="C45" s="8">
        <v>44195.458806384398</v>
      </c>
      <c r="D45" s="11">
        <v>0.89396473849839386</v>
      </c>
      <c r="E45" s="8">
        <f>INDEX('Payroll per Employee'!$C$3:$T$54,MATCH($B45,'Payroll per Employee'!$B$3:$B$54,0),MATCH($I$1,'Payroll per Employee'!$C$2:$T$2,0))</f>
        <v>47312.410958904111</v>
      </c>
      <c r="F45" s="11">
        <f t="shared" si="0"/>
        <v>62838.655940067219</v>
      </c>
      <c r="G45" s="14">
        <f t="shared" si="1"/>
        <v>-15526.244981163109</v>
      </c>
    </row>
    <row r="46" spans="1:7" x14ac:dyDescent="0.25">
      <c r="A46" s="5" t="s">
        <v>86</v>
      </c>
      <c r="B46" s="5" t="s">
        <v>87</v>
      </c>
      <c r="C46" s="8">
        <v>44905.0375067559</v>
      </c>
      <c r="D46" s="11">
        <v>0.90831775924879743</v>
      </c>
      <c r="E46" s="8">
        <f>INDEX('Payroll per Employee'!$C$3:$T$54,MATCH($B46,'Payroll per Employee'!$B$3:$B$54,0),MATCH($I$1,'Payroll per Employee'!$C$2:$T$2,0))</f>
        <v>48726.741676234211</v>
      </c>
      <c r="F46" s="11">
        <f t="shared" si="0"/>
        <v>63847.559864119336</v>
      </c>
      <c r="G46" s="14">
        <f t="shared" si="1"/>
        <v>-15120.818187885125</v>
      </c>
    </row>
    <row r="47" spans="1:7" x14ac:dyDescent="0.25">
      <c r="A47" s="5" t="s">
        <v>88</v>
      </c>
      <c r="B47" s="5" t="s">
        <v>89</v>
      </c>
      <c r="C47" s="8">
        <v>49958.668728666897</v>
      </c>
      <c r="D47" s="11">
        <v>1.0105402100565795</v>
      </c>
      <c r="E47" s="8">
        <f>INDEX('Payroll per Employee'!$C$3:$T$54,MATCH($B47,'Payroll per Employee'!$B$3:$B$54,0),MATCH($I$1,'Payroll per Employee'!$C$2:$T$2,0))</f>
        <v>64497.83769733573</v>
      </c>
      <c r="F47" s="11">
        <f t="shared" si="0"/>
        <v>71032.990272090843</v>
      </c>
      <c r="G47" s="14">
        <f t="shared" si="1"/>
        <v>-6535.1525747551132</v>
      </c>
    </row>
    <row r="48" spans="1:7" x14ac:dyDescent="0.25">
      <c r="A48" s="5" t="s">
        <v>92</v>
      </c>
      <c r="B48" s="5" t="s">
        <v>93</v>
      </c>
      <c r="C48" s="8">
        <v>47034.127047554102</v>
      </c>
      <c r="D48" s="11">
        <v>0.95138397070997094</v>
      </c>
      <c r="E48" s="8">
        <f>INDEX('Payroll per Employee'!$C$3:$T$54,MATCH($B48,'Payroll per Employee'!$B$3:$B$54,0),MATCH($I$1,'Payroll per Employee'!$C$2:$T$2,0))</f>
        <v>55589.183922046286</v>
      </c>
      <c r="F48" s="11">
        <f t="shared" si="0"/>
        <v>66874.774169234486</v>
      </c>
      <c r="G48" s="14">
        <f t="shared" si="1"/>
        <v>-11285.5902471882</v>
      </c>
    </row>
    <row r="49" spans="1:7" x14ac:dyDescent="0.25">
      <c r="A49" s="5" t="s">
        <v>94</v>
      </c>
      <c r="B49" s="5" t="s">
        <v>95</v>
      </c>
      <c r="C49" s="8">
        <v>48707.258560955001</v>
      </c>
      <c r="D49" s="11">
        <v>0.98522727986993341</v>
      </c>
      <c r="E49" s="8">
        <f>INDEX('Payroll per Employee'!$C$3:$T$54,MATCH($B49,'Payroll per Employee'!$B$3:$B$54,0),MATCH($I$1,'Payroll per Employee'!$C$2:$T$2,0))</f>
        <v>51655.145299145297</v>
      </c>
      <c r="F49" s="11">
        <f t="shared" si="0"/>
        <v>69253.691332956631</v>
      </c>
      <c r="G49" s="14">
        <f t="shared" si="1"/>
        <v>-17598.546033811333</v>
      </c>
    </row>
    <row r="50" spans="1:7" x14ac:dyDescent="0.25">
      <c r="A50" s="5" t="s">
        <v>96</v>
      </c>
      <c r="B50" s="5" t="s">
        <v>97</v>
      </c>
      <c r="C50" s="8">
        <v>52243.594779258601</v>
      </c>
      <c r="D50" s="11">
        <v>1.056758608382389</v>
      </c>
      <c r="E50" s="8">
        <f>INDEX('Payroll per Employee'!$C$3:$T$54,MATCH($B50,'Payroll per Employee'!$B$3:$B$54,0),MATCH($I$1,'Payroll per Employee'!$C$2:$T$2,0))</f>
        <v>60809.887791311019</v>
      </c>
      <c r="F50" s="11">
        <f t="shared" si="0"/>
        <v>74281.778401446965</v>
      </c>
      <c r="G50" s="14">
        <f t="shared" si="1"/>
        <v>-13471.890610135946</v>
      </c>
    </row>
    <row r="51" spans="1:7" x14ac:dyDescent="0.25">
      <c r="A51" s="5" t="s">
        <v>98</v>
      </c>
      <c r="B51" s="5" t="s">
        <v>99</v>
      </c>
      <c r="C51" s="8">
        <v>56972.148769398496</v>
      </c>
      <c r="D51" s="11">
        <v>1.1524055514266889</v>
      </c>
      <c r="E51" s="8">
        <f>INDEX('Payroll per Employee'!$C$3:$T$54,MATCH($B51,'Payroll per Employee'!$B$3:$B$54,0),MATCH($I$1,'Payroll per Employee'!$C$2:$T$2,0))</f>
        <v>86944.246596231344</v>
      </c>
      <c r="F51" s="11">
        <f t="shared" si="0"/>
        <v>81005.002581156325</v>
      </c>
      <c r="G51" s="14">
        <f t="shared" si="1"/>
        <v>5939.244015075019</v>
      </c>
    </row>
    <row r="52" spans="1:7" x14ac:dyDescent="0.25">
      <c r="A52" s="5" t="s">
        <v>100</v>
      </c>
      <c r="B52" s="5" t="s">
        <v>101</v>
      </c>
      <c r="C52" s="8">
        <v>42544.299698741997</v>
      </c>
      <c r="D52" s="11">
        <v>0.86056587672055107</v>
      </c>
      <c r="E52" s="8">
        <f>INDEX('Payroll per Employee'!$C$3:$T$54,MATCH($B52,'Payroll per Employee'!$B$3:$B$54,0),MATCH($I$1,'Payroll per Employee'!$C$2:$T$2,0))</f>
        <v>40969.699421965321</v>
      </c>
      <c r="F52" s="11">
        <f t="shared" si="0"/>
        <v>60490.979914754396</v>
      </c>
      <c r="G52" s="14">
        <f t="shared" si="1"/>
        <v>-19521.280492789076</v>
      </c>
    </row>
    <row r="53" spans="1:7" x14ac:dyDescent="0.25">
      <c r="A53" s="5" t="s">
        <v>102</v>
      </c>
      <c r="B53" s="5" t="s">
        <v>103</v>
      </c>
      <c r="C53" s="8">
        <v>48843.105600012503</v>
      </c>
      <c r="D53" s="11">
        <v>0.98797512921976927</v>
      </c>
      <c r="E53" s="8">
        <f>INDEX('Payroll per Employee'!$C$3:$T$54,MATCH($B53,'Payroll per Employee'!$B$3:$B$54,0),MATCH($I$1,'Payroll per Employee'!$C$2:$T$2,0))</f>
        <v>58386.795207373274</v>
      </c>
      <c r="F53" s="11">
        <f t="shared" si="0"/>
        <v>69446.843425464787</v>
      </c>
      <c r="G53" s="14">
        <f t="shared" si="1"/>
        <v>-11060.048218091513</v>
      </c>
    </row>
    <row r="54" spans="1:7" x14ac:dyDescent="0.25">
      <c r="A54" s="6" t="s">
        <v>104</v>
      </c>
      <c r="B54" s="6" t="s">
        <v>105</v>
      </c>
      <c r="C54" s="9">
        <v>48417.197958199999</v>
      </c>
      <c r="D54" s="12">
        <v>0.97936007183784701</v>
      </c>
      <c r="E54" s="8">
        <f>INDEX('Payroll per Employee'!$C$3:$T$54,MATCH($B54,'Payroll per Employee'!$B$3:$B$54,0),MATCH($I$1,'Payroll per Employee'!$C$2:$T$2,0))</f>
        <v>58545.605263157893</v>
      </c>
      <c r="F54" s="11">
        <f t="shared" si="0"/>
        <v>68841.272977981731</v>
      </c>
      <c r="G54" s="14">
        <f t="shared" si="1"/>
        <v>-10295.667714823838</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D3" sqref="D3"/>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149</v>
      </c>
      <c r="B1" s="39"/>
      <c r="C1" s="39"/>
      <c r="D1" s="39"/>
      <c r="E1" s="39"/>
      <c r="F1" s="39"/>
      <c r="G1" s="40"/>
      <c r="I1" t="s">
        <v>167</v>
      </c>
    </row>
    <row r="2" spans="1:9" ht="47.25" x14ac:dyDescent="0.25">
      <c r="A2" s="16" t="s">
        <v>0</v>
      </c>
      <c r="B2" s="16" t="s">
        <v>1</v>
      </c>
      <c r="C2" s="16" t="s">
        <v>138</v>
      </c>
      <c r="D2" s="16" t="s">
        <v>119</v>
      </c>
      <c r="E2" s="16" t="s">
        <v>150</v>
      </c>
      <c r="F2" s="16" t="s">
        <v>133</v>
      </c>
      <c r="G2" s="16" t="s">
        <v>125</v>
      </c>
    </row>
    <row r="3" spans="1:9" x14ac:dyDescent="0.25">
      <c r="A3" s="4" t="s">
        <v>90</v>
      </c>
      <c r="B3" s="4" t="s">
        <v>91</v>
      </c>
      <c r="C3" s="7">
        <v>49437.586185580629</v>
      </c>
      <c r="D3" s="10">
        <v>1</v>
      </c>
      <c r="E3" s="7">
        <f>INDEX('Payroll per Employee'!$C$3:$T$54,MATCH($B3,'Payroll per Employee'!$B$3:$B$54,0),MATCH($I$1,'Payroll per Employee'!$C$2:$T$2,0))</f>
        <v>52636.590841455247</v>
      </c>
      <c r="F3" s="10">
        <f>$E$3*D3</f>
        <v>52636.590841455247</v>
      </c>
      <c r="G3" s="13">
        <f>E3-F3</f>
        <v>0</v>
      </c>
    </row>
    <row r="4" spans="1:9" x14ac:dyDescent="0.25">
      <c r="A4" s="5" t="s">
        <v>2</v>
      </c>
      <c r="B4" s="5" t="s">
        <v>3</v>
      </c>
      <c r="C4" s="8">
        <v>46683.653717435198</v>
      </c>
      <c r="D4" s="11">
        <v>0.94429476273765434</v>
      </c>
      <c r="E4" s="8">
        <f>INDEX('Payroll per Employee'!$C$3:$T$54,MATCH($B4,'Payroll per Employee'!$B$3:$B$54,0),MATCH($I$1,'Payroll per Employee'!$C$2:$T$2,0))</f>
        <v>43069.189349112428</v>
      </c>
      <c r="F4" s="11">
        <f>$E$3*D4</f>
        <v>49704.457059950968</v>
      </c>
      <c r="G4" s="14">
        <f>E4-F4</f>
        <v>-6635.2677108385396</v>
      </c>
    </row>
    <row r="5" spans="1:9" x14ac:dyDescent="0.25">
      <c r="A5" s="5" t="s">
        <v>4</v>
      </c>
      <c r="B5" s="5" t="s">
        <v>5</v>
      </c>
      <c r="C5" s="8">
        <v>58564.453243552198</v>
      </c>
      <c r="D5" s="11">
        <v>1.1846139296467832</v>
      </c>
      <c r="E5" s="8">
        <f>INDEX('Payroll per Employee'!$C$3:$T$54,MATCH($B5,'Payroll per Employee'!$B$3:$B$54,0),MATCH($I$1,'Payroll per Employee'!$C$2:$T$2,0))</f>
        <v>58994.691292875992</v>
      </c>
      <c r="F5" s="11">
        <f t="shared" ref="F5:F54" si="0">$E$3*D5</f>
        <v>62354.038719906181</v>
      </c>
      <c r="G5" s="14">
        <f t="shared" ref="G5:G54" si="1">E5-F5</f>
        <v>-3359.3474270301886</v>
      </c>
    </row>
    <row r="6" spans="1:9" x14ac:dyDescent="0.25">
      <c r="A6" s="5" t="s">
        <v>6</v>
      </c>
      <c r="B6" s="5" t="s">
        <v>7</v>
      </c>
      <c r="C6" s="8">
        <v>49645.896090102899</v>
      </c>
      <c r="D6" s="11">
        <v>1.0042135937571934</v>
      </c>
      <c r="E6" s="8">
        <f>INDEX('Payroll per Employee'!$C$3:$T$54,MATCH($B6,'Payroll per Employee'!$B$3:$B$54,0),MATCH($I$1,'Payroll per Employee'!$C$2:$T$2,0))</f>
        <v>52430.745358090186</v>
      </c>
      <c r="F6" s="11">
        <f t="shared" si="0"/>
        <v>52858.380052024746</v>
      </c>
      <c r="G6" s="14">
        <f t="shared" si="1"/>
        <v>-427.63469393456035</v>
      </c>
    </row>
    <row r="7" spans="1:9" x14ac:dyDescent="0.25">
      <c r="A7" s="5" t="s">
        <v>8</v>
      </c>
      <c r="B7" s="5" t="s">
        <v>9</v>
      </c>
      <c r="C7" s="8">
        <v>42839.910154723199</v>
      </c>
      <c r="D7" s="11">
        <v>0.86654534454633703</v>
      </c>
      <c r="E7" s="8">
        <f>INDEX('Payroll per Employee'!$C$3:$T$54,MATCH($B7,'Payroll per Employee'!$B$3:$B$54,0),MATCH($I$1,'Payroll per Employee'!$C$2:$T$2,0))</f>
        <v>34597.734545454543</v>
      </c>
      <c r="F7" s="11">
        <f t="shared" si="0"/>
        <v>45611.992746453405</v>
      </c>
      <c r="G7" s="14">
        <f t="shared" si="1"/>
        <v>-11014.258200998862</v>
      </c>
    </row>
    <row r="8" spans="1:9" x14ac:dyDescent="0.25">
      <c r="A8" s="5" t="s">
        <v>10</v>
      </c>
      <c r="B8" s="5" t="s">
        <v>11</v>
      </c>
      <c r="C8" s="8">
        <v>60373.531611879102</v>
      </c>
      <c r="D8" s="11">
        <v>1.2212071071845361</v>
      </c>
      <c r="E8" s="8">
        <f>INDEX('Payroll per Employee'!$C$3:$T$54,MATCH($B8,'Payroll per Employee'!$B$3:$B$54,0),MATCH($I$1,'Payroll per Employee'!$C$2:$T$2,0))</f>
        <v>71207.147540983613</v>
      </c>
      <c r="F8" s="11">
        <f t="shared" si="0"/>
        <v>64280.178833549609</v>
      </c>
      <c r="G8" s="14">
        <f t="shared" si="1"/>
        <v>6926.9687074340036</v>
      </c>
    </row>
    <row r="9" spans="1:9" x14ac:dyDescent="0.25">
      <c r="A9" s="5" t="s">
        <v>12</v>
      </c>
      <c r="B9" s="5" t="s">
        <v>13</v>
      </c>
      <c r="C9" s="8">
        <v>53361.005101802999</v>
      </c>
      <c r="D9" s="11">
        <v>1.0793610533793963</v>
      </c>
      <c r="E9" s="8">
        <f>INDEX('Payroll per Employee'!$C$3:$T$54,MATCH($B9,'Payroll per Employee'!$B$3:$B$54,0),MATCH($I$1,'Payroll per Employee'!$C$2:$T$2,0))</f>
        <v>60493.415759686548</v>
      </c>
      <c r="F9" s="11">
        <f t="shared" si="0"/>
        <v>56813.886136933419</v>
      </c>
      <c r="G9" s="14">
        <f t="shared" si="1"/>
        <v>3679.5296227531289</v>
      </c>
    </row>
    <row r="10" spans="1:9" x14ac:dyDescent="0.25">
      <c r="A10" s="5" t="s">
        <v>14</v>
      </c>
      <c r="B10" s="5" t="s">
        <v>15</v>
      </c>
      <c r="C10" s="8">
        <v>59593.620354343002</v>
      </c>
      <c r="D10" s="11">
        <v>1.2054314328907216</v>
      </c>
      <c r="E10" s="8">
        <f>INDEX('Payroll per Employee'!$C$3:$T$54,MATCH($B10,'Payroll per Employee'!$B$3:$B$54,0),MATCH($I$1,'Payroll per Employee'!$C$2:$T$2,0))</f>
        <v>54549.711700064639</v>
      </c>
      <c r="F10" s="11">
        <f t="shared" si="0"/>
        <v>63449.801120498036</v>
      </c>
      <c r="G10" s="14">
        <f t="shared" si="1"/>
        <v>-8900.0894204333963</v>
      </c>
    </row>
    <row r="11" spans="1:9" x14ac:dyDescent="0.25">
      <c r="A11" s="5" t="s">
        <v>16</v>
      </c>
      <c r="B11" s="5" t="s">
        <v>17</v>
      </c>
      <c r="C11" s="8">
        <v>54672.489312706697</v>
      </c>
      <c r="D11" s="11">
        <v>1.1058891327637861</v>
      </c>
      <c r="E11" s="8">
        <f>INDEX('Payroll per Employee'!$C$3:$T$54,MATCH($B11,'Payroll per Employee'!$B$3:$B$54,0),MATCH($I$1,'Payroll per Employee'!$C$2:$T$2,0))</f>
        <v>51215.163934426229</v>
      </c>
      <c r="F11" s="11">
        <f t="shared" si="0"/>
        <v>58210.233797299188</v>
      </c>
      <c r="G11" s="14">
        <f t="shared" si="1"/>
        <v>-6995.0698628729588</v>
      </c>
    </row>
    <row r="12" spans="1:9" x14ac:dyDescent="0.25">
      <c r="A12" s="5" t="s">
        <v>18</v>
      </c>
      <c r="B12" s="5" t="s">
        <v>19</v>
      </c>
      <c r="C12" s="8">
        <v>63345.233613189797</v>
      </c>
      <c r="D12" s="11">
        <v>1.2813172830769313</v>
      </c>
      <c r="E12" s="8">
        <f>INDEX('Payroll per Employee'!$C$3:$T$54,MATCH($B12,'Payroll per Employee'!$B$3:$B$54,0),MATCH($I$1,'Payroll per Employee'!$C$2:$T$2,0))</f>
        <v>69756.342494714583</v>
      </c>
      <c r="F12" s="11">
        <f t="shared" si="0"/>
        <v>67444.173567405523</v>
      </c>
      <c r="G12" s="14">
        <f t="shared" si="1"/>
        <v>2312.1689273090597</v>
      </c>
    </row>
    <row r="13" spans="1:9" x14ac:dyDescent="0.25">
      <c r="A13" s="5" t="s">
        <v>20</v>
      </c>
      <c r="B13" s="5" t="s">
        <v>21</v>
      </c>
      <c r="C13" s="8">
        <v>47934.573736139297</v>
      </c>
      <c r="D13" s="11">
        <v>0.96959777842309558</v>
      </c>
      <c r="E13" s="8">
        <f>INDEX('Payroll per Employee'!$C$3:$T$54,MATCH($B13,'Payroll per Employee'!$B$3:$B$54,0),MATCH($I$1,'Payroll per Employee'!$C$2:$T$2,0))</f>
        <v>47696.468833652005</v>
      </c>
      <c r="F13" s="11">
        <f t="shared" si="0"/>
        <v>51036.321543640464</v>
      </c>
      <c r="G13" s="14">
        <f t="shared" si="1"/>
        <v>-3339.8527099884595</v>
      </c>
    </row>
    <row r="14" spans="1:9" x14ac:dyDescent="0.25">
      <c r="A14" s="5" t="s">
        <v>22</v>
      </c>
      <c r="B14" s="5" t="s">
        <v>23</v>
      </c>
      <c r="C14" s="8">
        <v>48132.523715711301</v>
      </c>
      <c r="D14" s="11">
        <v>0.97360181654156142</v>
      </c>
      <c r="E14" s="8">
        <f>INDEX('Payroll per Employee'!$C$3:$T$54,MATCH($B14,'Payroll per Employee'!$B$3:$B$54,0),MATCH($I$1,'Payroll per Employee'!$C$2:$T$2,0))</f>
        <v>46480.455865921787</v>
      </c>
      <c r="F14" s="11">
        <f t="shared" si="0"/>
        <v>51247.080459795739</v>
      </c>
      <c r="G14" s="14">
        <f t="shared" si="1"/>
        <v>-4766.6245938739521</v>
      </c>
    </row>
    <row r="15" spans="1:9" x14ac:dyDescent="0.25">
      <c r="A15" s="5" t="s">
        <v>24</v>
      </c>
      <c r="B15" s="5" t="s">
        <v>25</v>
      </c>
      <c r="C15" s="8">
        <v>54131.097460776902</v>
      </c>
      <c r="D15" s="11">
        <v>1.0949381156591587</v>
      </c>
      <c r="E15" s="8">
        <f>INDEX('Payroll per Employee'!$C$3:$T$54,MATCH($B15,'Payroll per Employee'!$B$3:$B$54,0),MATCH($I$1,'Payroll per Employee'!$C$2:$T$2,0))</f>
        <v>46782.109090909093</v>
      </c>
      <c r="F15" s="11">
        <f t="shared" si="0"/>
        <v>57633.809590665136</v>
      </c>
      <c r="G15" s="14">
        <f t="shared" si="1"/>
        <v>-10851.700499756043</v>
      </c>
    </row>
    <row r="16" spans="1:9" x14ac:dyDescent="0.25">
      <c r="A16" s="5" t="s">
        <v>26</v>
      </c>
      <c r="B16" s="5" t="s">
        <v>27</v>
      </c>
      <c r="C16" s="8">
        <v>43949.933549584799</v>
      </c>
      <c r="D16" s="11">
        <v>0.88899837028053763</v>
      </c>
      <c r="E16" s="8">
        <f>INDEX('Payroll per Employee'!$C$3:$T$54,MATCH($B16,'Payroll per Employee'!$B$3:$B$54,0),MATCH($I$1,'Payroll per Employee'!$C$2:$T$2,0))</f>
        <v>41732.097087378643</v>
      </c>
      <c r="F16" s="11">
        <f t="shared" si="0"/>
        <v>46793.843475177186</v>
      </c>
      <c r="G16" s="14">
        <f t="shared" si="1"/>
        <v>-5061.7463877985429</v>
      </c>
    </row>
    <row r="17" spans="1:7" x14ac:dyDescent="0.25">
      <c r="A17" s="5" t="s">
        <v>28</v>
      </c>
      <c r="B17" s="5" t="s">
        <v>29</v>
      </c>
      <c r="C17" s="8">
        <v>52542.083562543899</v>
      </c>
      <c r="D17" s="11">
        <v>1.0627962976450649</v>
      </c>
      <c r="E17" s="8">
        <f>INDEX('Payroll per Employee'!$C$3:$T$54,MATCH($B17,'Payroll per Employee'!$B$3:$B$54,0),MATCH($I$1,'Payroll per Employee'!$C$2:$T$2,0))</f>
        <v>52921.584360902256</v>
      </c>
      <c r="F17" s="11">
        <f t="shared" si="0"/>
        <v>55941.973866956767</v>
      </c>
      <c r="G17" s="14">
        <f t="shared" si="1"/>
        <v>-3020.389506054511</v>
      </c>
    </row>
    <row r="18" spans="1:7" x14ac:dyDescent="0.25">
      <c r="A18" s="5" t="s">
        <v>30</v>
      </c>
      <c r="B18" s="5" t="s">
        <v>31</v>
      </c>
      <c r="C18" s="8">
        <v>47226.751395553998</v>
      </c>
      <c r="D18" s="11">
        <v>0.95528028448380309</v>
      </c>
      <c r="E18" s="8">
        <f>INDEX('Payroll per Employee'!$C$3:$T$54,MATCH($B18,'Payroll per Employee'!$B$3:$B$54,0),MATCH($I$1,'Payroll per Employee'!$C$2:$T$2,0))</f>
        <v>39365.075204765453</v>
      </c>
      <c r="F18" s="11">
        <f t="shared" si="0"/>
        <v>50282.697473282911</v>
      </c>
      <c r="G18" s="14">
        <f t="shared" si="1"/>
        <v>-10917.622268517458</v>
      </c>
    </row>
    <row r="19" spans="1:7" x14ac:dyDescent="0.25">
      <c r="A19" s="5" t="s">
        <v>32</v>
      </c>
      <c r="B19" s="5" t="s">
        <v>33</v>
      </c>
      <c r="C19" s="8">
        <v>45147.310632663401</v>
      </c>
      <c r="D19" s="11">
        <v>0.9132183449084218</v>
      </c>
      <c r="E19" s="8">
        <f>INDEX('Payroll per Employee'!$C$3:$T$54,MATCH($B19,'Payroll per Employee'!$B$3:$B$54,0),MATCH($I$1,'Payroll per Employee'!$C$2:$T$2,0))</f>
        <v>52778.854503464201</v>
      </c>
      <c r="F19" s="11">
        <f t="shared" si="0"/>
        <v>48068.700369855556</v>
      </c>
      <c r="G19" s="14">
        <f t="shared" si="1"/>
        <v>4710.1541336086448</v>
      </c>
    </row>
    <row r="20" spans="1:7" x14ac:dyDescent="0.25">
      <c r="A20" s="5" t="s">
        <v>34</v>
      </c>
      <c r="B20" s="5" t="s">
        <v>35</v>
      </c>
      <c r="C20" s="8">
        <v>46511.530185424599</v>
      </c>
      <c r="D20" s="11">
        <v>0.94081312972740838</v>
      </c>
      <c r="E20" s="8">
        <f>INDEX('Payroll per Employee'!$C$3:$T$54,MATCH($B20,'Payroll per Employee'!$B$3:$B$54,0),MATCH($I$1,'Payroll per Employee'!$C$2:$T$2,0))</f>
        <v>39932.387999999999</v>
      </c>
      <c r="F20" s="11">
        <f t="shared" si="0"/>
        <v>49521.195767730555</v>
      </c>
      <c r="G20" s="14">
        <f t="shared" si="1"/>
        <v>-9588.8077677305555</v>
      </c>
    </row>
    <row r="21" spans="1:7" x14ac:dyDescent="0.25">
      <c r="A21" s="5" t="s">
        <v>36</v>
      </c>
      <c r="B21" s="5" t="s">
        <v>37</v>
      </c>
      <c r="C21" s="8">
        <v>44225.401416750203</v>
      </c>
      <c r="D21" s="11">
        <v>0.89457040339176885</v>
      </c>
      <c r="E21" s="8">
        <f>INDEX('Payroll per Employee'!$C$3:$T$54,MATCH($B21,'Payroll per Employee'!$B$3:$B$54,0),MATCH($I$1,'Payroll per Employee'!$C$2:$T$2,0))</f>
        <v>40971.43548387097</v>
      </c>
      <c r="F21" s="11">
        <f t="shared" si="0"/>
        <v>47087.136302208106</v>
      </c>
      <c r="G21" s="14">
        <f t="shared" si="1"/>
        <v>-6115.7008183371363</v>
      </c>
    </row>
    <row r="22" spans="1:7" x14ac:dyDescent="0.25">
      <c r="A22" s="5" t="s">
        <v>38</v>
      </c>
      <c r="B22" s="5" t="s">
        <v>39</v>
      </c>
      <c r="C22" s="8">
        <v>45675.031780169898</v>
      </c>
      <c r="D22" s="11">
        <v>0.92389283750046547</v>
      </c>
      <c r="E22" s="8">
        <f>INDEX('Payroll per Employee'!$C$3:$T$54,MATCH($B22,'Payroll per Employee'!$B$3:$B$54,0),MATCH($I$1,'Payroll per Employee'!$C$2:$T$2,0))</f>
        <v>40190.45521774856</v>
      </c>
      <c r="F22" s="11">
        <f t="shared" si="0"/>
        <v>48630.569268863102</v>
      </c>
      <c r="G22" s="14">
        <f t="shared" si="1"/>
        <v>-8440.1140511145422</v>
      </c>
    </row>
    <row r="23" spans="1:7" x14ac:dyDescent="0.25">
      <c r="A23" s="5" t="s">
        <v>40</v>
      </c>
      <c r="B23" s="5" t="s">
        <v>41</v>
      </c>
      <c r="C23" s="8">
        <v>45987.470848118202</v>
      </c>
      <c r="D23" s="11">
        <v>0.9302127064919542</v>
      </c>
      <c r="E23" s="8">
        <f>INDEX('Payroll per Employee'!$C$3:$T$54,MATCH($B23,'Payroll per Employee'!$B$3:$B$54,0),MATCH($I$1,'Payroll per Employee'!$C$2:$T$2,0))</f>
        <v>43361.660377358494</v>
      </c>
      <c r="F23" s="11">
        <f t="shared" si="0"/>
        <v>48963.225627139691</v>
      </c>
      <c r="G23" s="14">
        <f t="shared" si="1"/>
        <v>-5601.5652497811971</v>
      </c>
    </row>
    <row r="24" spans="1:7" x14ac:dyDescent="0.25">
      <c r="A24" s="5" t="s">
        <v>42</v>
      </c>
      <c r="B24" s="5" t="s">
        <v>43</v>
      </c>
      <c r="C24" s="8">
        <v>55909.371073892202</v>
      </c>
      <c r="D24" s="11">
        <v>1.1309081892472976</v>
      </c>
      <c r="E24" s="8">
        <f>INDEX('Payroll per Employee'!$C$3:$T$54,MATCH($B24,'Payroll per Employee'!$B$3:$B$54,0),MATCH($I$1,'Payroll per Employee'!$C$2:$T$2,0))</f>
        <v>47591.524705882352</v>
      </c>
      <c r="F24" s="11">
        <f t="shared" si="0"/>
        <v>59527.151636661045</v>
      </c>
      <c r="G24" s="14">
        <f t="shared" si="1"/>
        <v>-11935.626930778693</v>
      </c>
    </row>
    <row r="25" spans="1:7" x14ac:dyDescent="0.25">
      <c r="A25" s="5" t="s">
        <v>44</v>
      </c>
      <c r="B25" s="5" t="s">
        <v>45</v>
      </c>
      <c r="C25" s="8">
        <v>59061.547743619398</v>
      </c>
      <c r="D25" s="11">
        <v>1.1946689209685923</v>
      </c>
      <c r="E25" s="8">
        <f>INDEX('Payroll per Employee'!$C$3:$T$54,MATCH($B25,'Payroll per Employee'!$B$3:$B$54,0),MATCH($I$1,'Payroll per Employee'!$C$2:$T$2,0))</f>
        <v>56228.214729370011</v>
      </c>
      <c r="F25" s="11">
        <f t="shared" si="0"/>
        <v>62883.299184026633</v>
      </c>
      <c r="G25" s="14">
        <f t="shared" si="1"/>
        <v>-6655.0844546566223</v>
      </c>
    </row>
    <row r="26" spans="1:7" x14ac:dyDescent="0.25">
      <c r="A26" s="5" t="s">
        <v>46</v>
      </c>
      <c r="B26" s="5" t="s">
        <v>47</v>
      </c>
      <c r="C26" s="8">
        <v>49239.767014465899</v>
      </c>
      <c r="D26" s="11">
        <v>0.9959986078128461</v>
      </c>
      <c r="E26" s="8">
        <f>INDEX('Payroll per Employee'!$C$3:$T$54,MATCH($B26,'Payroll per Employee'!$B$3:$B$54,0),MATCH($I$1,'Payroll per Employee'!$C$2:$T$2,0))</f>
        <v>49438.887762490951</v>
      </c>
      <c r="F26" s="11">
        <f t="shared" si="0"/>
        <v>52425.971198103834</v>
      </c>
      <c r="G26" s="14">
        <f t="shared" si="1"/>
        <v>-2987.0834356128835</v>
      </c>
    </row>
    <row r="27" spans="1:7" x14ac:dyDescent="0.25">
      <c r="A27" s="5" t="s">
        <v>48</v>
      </c>
      <c r="B27" s="5" t="s">
        <v>49</v>
      </c>
      <c r="C27" s="8">
        <v>51778.116651032899</v>
      </c>
      <c r="D27" s="11">
        <v>1.0473431380056928</v>
      </c>
      <c r="E27" s="8">
        <f>INDEX('Payroll per Employee'!$C$3:$T$54,MATCH($B27,'Payroll per Employee'!$B$3:$B$54,0),MATCH($I$1,'Payroll per Employee'!$C$2:$T$2,0))</f>
        <v>56407.752808988764</v>
      </c>
      <c r="F27" s="11">
        <f t="shared" si="0"/>
        <v>55128.572225811447</v>
      </c>
      <c r="G27" s="14">
        <f t="shared" si="1"/>
        <v>1279.1805831773163</v>
      </c>
    </row>
    <row r="28" spans="1:7" x14ac:dyDescent="0.25">
      <c r="A28" s="5" t="s">
        <v>50</v>
      </c>
      <c r="B28" s="5" t="s">
        <v>51</v>
      </c>
      <c r="C28" s="8">
        <v>43218.396342139</v>
      </c>
      <c r="D28" s="11">
        <v>0.87420118328399354</v>
      </c>
      <c r="E28" s="8">
        <f>INDEX('Payroll per Employee'!$C$3:$T$54,MATCH($B28,'Payroll per Employee'!$B$3:$B$54,0),MATCH($I$1,'Payroll per Employee'!$C$2:$T$2,0))</f>
        <v>37006.857142857145</v>
      </c>
      <c r="F28" s="11">
        <f t="shared" si="0"/>
        <v>46014.969997635591</v>
      </c>
      <c r="G28" s="14">
        <f t="shared" si="1"/>
        <v>-9008.1128547784465</v>
      </c>
    </row>
    <row r="29" spans="1:7" x14ac:dyDescent="0.25">
      <c r="A29" s="5" t="s">
        <v>52</v>
      </c>
      <c r="B29" s="5" t="s">
        <v>53</v>
      </c>
      <c r="C29" s="8">
        <v>45952.459724251501</v>
      </c>
      <c r="D29" s="11">
        <v>0.92950451811610435</v>
      </c>
      <c r="E29" s="8">
        <f>INDEX('Payroll per Employee'!$C$3:$T$54,MATCH($B29,'Payroll per Employee'!$B$3:$B$54,0),MATCH($I$1,'Payroll per Employee'!$C$2:$T$2,0))</f>
        <v>39901.719685039367</v>
      </c>
      <c r="F29" s="11">
        <f t="shared" si="0"/>
        <v>48925.949005361414</v>
      </c>
      <c r="G29" s="14">
        <f t="shared" si="1"/>
        <v>-9024.229320322047</v>
      </c>
    </row>
    <row r="30" spans="1:7" x14ac:dyDescent="0.25">
      <c r="A30" s="5" t="s">
        <v>54</v>
      </c>
      <c r="B30" s="5" t="s">
        <v>55</v>
      </c>
      <c r="C30" s="8">
        <v>45200.160335984197</v>
      </c>
      <c r="D30" s="11">
        <v>0.91428736359235208</v>
      </c>
      <c r="E30" s="8">
        <f>INDEX('Payroll per Employee'!$C$3:$T$54,MATCH($B30,'Payroll per Employee'!$B$3:$B$54,0),MATCH($I$1,'Payroll per Employee'!$C$2:$T$2,0))</f>
        <v>44803.199999999997</v>
      </c>
      <c r="F30" s="11">
        <f t="shared" si="0"/>
        <v>48124.969868923465</v>
      </c>
      <c r="G30" s="14">
        <f t="shared" si="1"/>
        <v>-3321.7698689234676</v>
      </c>
    </row>
    <row r="31" spans="1:7" x14ac:dyDescent="0.25">
      <c r="A31" s="5" t="s">
        <v>56</v>
      </c>
      <c r="B31" s="5" t="s">
        <v>57</v>
      </c>
      <c r="C31" s="8">
        <v>46807.015453786596</v>
      </c>
      <c r="D31" s="11">
        <v>0.94679006531752385</v>
      </c>
      <c r="E31" s="8">
        <f>INDEX('Payroll per Employee'!$C$3:$T$54,MATCH($B31,'Payroll per Employee'!$B$3:$B$54,0),MATCH($I$1,'Payroll per Employee'!$C$2:$T$2,0))</f>
        <v>39429.725490196077</v>
      </c>
      <c r="F31" s="11">
        <f t="shared" si="0"/>
        <v>49835.801280873195</v>
      </c>
      <c r="G31" s="14">
        <f t="shared" si="1"/>
        <v>-10406.075790677118</v>
      </c>
    </row>
    <row r="32" spans="1:7" x14ac:dyDescent="0.25">
      <c r="A32" s="5" t="s">
        <v>58</v>
      </c>
      <c r="B32" s="5" t="s">
        <v>59</v>
      </c>
      <c r="C32" s="8">
        <v>54083.815676540798</v>
      </c>
      <c r="D32" s="11">
        <v>1.0939817221965284</v>
      </c>
      <c r="E32" s="8">
        <f>INDEX('Payroll per Employee'!$C$3:$T$54,MATCH($B32,'Payroll per Employee'!$B$3:$B$54,0),MATCH($I$1,'Payroll per Employee'!$C$2:$T$2,0))</f>
        <v>66709.607766990288</v>
      </c>
      <c r="F32" s="11">
        <f t="shared" si="0"/>
        <v>57583.468299289227</v>
      </c>
      <c r="G32" s="14">
        <f t="shared" si="1"/>
        <v>9126.1394677010612</v>
      </c>
    </row>
    <row r="33" spans="1:7" x14ac:dyDescent="0.25">
      <c r="A33" s="5" t="s">
        <v>60</v>
      </c>
      <c r="B33" s="5" t="s">
        <v>61</v>
      </c>
      <c r="C33" s="8">
        <v>51333.409560147396</v>
      </c>
      <c r="D33" s="11">
        <v>1.0383478143016562</v>
      </c>
      <c r="E33" s="8">
        <f>INDEX('Payroll per Employee'!$C$3:$T$54,MATCH($B33,'Payroll per Employee'!$B$3:$B$54,0),MATCH($I$1,'Payroll per Employee'!$C$2:$T$2,0))</f>
        <v>45744.42966751918</v>
      </c>
      <c r="F33" s="11">
        <f t="shared" si="0"/>
        <v>54655.089052515636</v>
      </c>
      <c r="G33" s="14">
        <f t="shared" si="1"/>
        <v>-8910.6593849964556</v>
      </c>
    </row>
    <row r="34" spans="1:7" x14ac:dyDescent="0.25">
      <c r="A34" s="5" t="s">
        <v>62</v>
      </c>
      <c r="B34" s="5" t="s">
        <v>63</v>
      </c>
      <c r="C34" s="8">
        <v>60852.444688527998</v>
      </c>
      <c r="D34" s="11">
        <v>1.2308943333134805</v>
      </c>
      <c r="E34" s="8">
        <f>INDEX('Payroll per Employee'!$C$3:$T$54,MATCH($B34,'Payroll per Employee'!$B$3:$B$54,0),MATCH($I$1,'Payroll per Employee'!$C$2:$T$2,0))</f>
        <v>54432.424153166423</v>
      </c>
      <c r="F34" s="11">
        <f t="shared" si="0"/>
        <v>64790.081391687512</v>
      </c>
      <c r="G34" s="14">
        <f t="shared" si="1"/>
        <v>-10357.657238521089</v>
      </c>
    </row>
    <row r="35" spans="1:7" x14ac:dyDescent="0.25">
      <c r="A35" s="5" t="s">
        <v>64</v>
      </c>
      <c r="B35" s="5" t="s">
        <v>65</v>
      </c>
      <c r="C35" s="8">
        <v>47150.666043009202</v>
      </c>
      <c r="D35" s="11">
        <v>0.95374126612924215</v>
      </c>
      <c r="E35" s="8">
        <f>INDEX('Payroll per Employee'!$C$3:$T$54,MATCH($B35,'Payroll per Employee'!$B$3:$B$54,0),MATCH($I$1,'Payroll per Employee'!$C$2:$T$2,0))</f>
        <v>47729.195604395602</v>
      </c>
      <c r="F35" s="11">
        <f t="shared" si="0"/>
        <v>50201.688793856396</v>
      </c>
      <c r="G35" s="14">
        <f t="shared" si="1"/>
        <v>-2472.4931894607944</v>
      </c>
    </row>
    <row r="36" spans="1:7" x14ac:dyDescent="0.25">
      <c r="A36" s="5" t="s">
        <v>66</v>
      </c>
      <c r="B36" s="5" t="s">
        <v>67</v>
      </c>
      <c r="C36" s="8">
        <v>59770.181448973402</v>
      </c>
      <c r="D36" s="11">
        <v>1.2090028268088555</v>
      </c>
      <c r="E36" s="8">
        <f>INDEX('Payroll per Employee'!$C$3:$T$54,MATCH($B36,'Payroll per Employee'!$B$3:$B$54,0),MATCH($I$1,'Payroll per Employee'!$C$2:$T$2,0))</f>
        <v>60311.553759094582</v>
      </c>
      <c r="F36" s="11">
        <f t="shared" si="0"/>
        <v>63637.78712090051</v>
      </c>
      <c r="G36" s="14">
        <f t="shared" si="1"/>
        <v>-3326.2333618059274</v>
      </c>
    </row>
    <row r="37" spans="1:7" x14ac:dyDescent="0.25">
      <c r="A37" s="5" t="s">
        <v>68</v>
      </c>
      <c r="B37" s="5" t="s">
        <v>69</v>
      </c>
      <c r="C37" s="8">
        <v>48327.978767532499</v>
      </c>
      <c r="D37" s="11">
        <v>0.97755538844710488</v>
      </c>
      <c r="E37" s="8">
        <f>INDEX('Payroll per Employee'!$C$3:$T$54,MATCH($B37,'Payroll per Employee'!$B$3:$B$54,0),MATCH($I$1,'Payroll per Employee'!$C$2:$T$2,0))</f>
        <v>43039.046703296706</v>
      </c>
      <c r="F37" s="11">
        <f t="shared" si="0"/>
        <v>51455.183006550105</v>
      </c>
      <c r="G37" s="14">
        <f t="shared" si="1"/>
        <v>-8416.1363032533991</v>
      </c>
    </row>
    <row r="38" spans="1:7" x14ac:dyDescent="0.25">
      <c r="A38" s="5" t="s">
        <v>70</v>
      </c>
      <c r="B38" s="5" t="s">
        <v>71</v>
      </c>
      <c r="C38" s="8">
        <v>46216.525912547702</v>
      </c>
      <c r="D38" s="11">
        <v>0.93484592348539042</v>
      </c>
      <c r="E38" s="8">
        <f>INDEX('Payroll per Employee'!$C$3:$T$54,MATCH($B38,'Payroll per Employee'!$B$3:$B$54,0),MATCH($I$1,'Payroll per Employee'!$C$2:$T$2,0))</f>
        <v>41536.643835616436</v>
      </c>
      <c r="F38" s="11">
        <f t="shared" si="0"/>
        <v>49207.102374302871</v>
      </c>
      <c r="G38" s="14">
        <f t="shared" si="1"/>
        <v>-7670.4585386864346</v>
      </c>
    </row>
    <row r="39" spans="1:7" x14ac:dyDescent="0.25">
      <c r="A39" s="5" t="s">
        <v>72</v>
      </c>
      <c r="B39" s="5" t="s">
        <v>73</v>
      </c>
      <c r="C39" s="8">
        <v>48137.213854804999</v>
      </c>
      <c r="D39" s="11">
        <v>0.97369668644633567</v>
      </c>
      <c r="E39" s="8">
        <f>INDEX('Payroll per Employee'!$C$3:$T$54,MATCH($B39,'Payroll per Employee'!$B$3:$B$54,0),MATCH($I$1,'Payroll per Employee'!$C$2:$T$2,0))</f>
        <v>45220.826587132513</v>
      </c>
      <c r="F39" s="11">
        <f t="shared" si="0"/>
        <v>51252.074088156514</v>
      </c>
      <c r="G39" s="14">
        <f t="shared" si="1"/>
        <v>-6031.2475010240014</v>
      </c>
    </row>
    <row r="40" spans="1:7" x14ac:dyDescent="0.25">
      <c r="A40" s="5" t="s">
        <v>74</v>
      </c>
      <c r="B40" s="5" t="s">
        <v>75</v>
      </c>
      <c r="C40" s="8">
        <v>43702.368713921001</v>
      </c>
      <c r="D40" s="11">
        <v>0.88399074643064979</v>
      </c>
      <c r="E40" s="8">
        <f>INDEX('Payroll per Employee'!$C$3:$T$54,MATCH($B40,'Payroll per Employee'!$B$3:$B$54,0),MATCH($I$1,'Payroll per Employee'!$C$2:$T$2,0))</f>
        <v>37428.023888520242</v>
      </c>
      <c r="F40" s="11">
        <f t="shared" si="0"/>
        <v>46530.259227502727</v>
      </c>
      <c r="G40" s="14">
        <f t="shared" si="1"/>
        <v>-9102.2353389824857</v>
      </c>
    </row>
    <row r="41" spans="1:7" x14ac:dyDescent="0.25">
      <c r="A41" s="5" t="s">
        <v>76</v>
      </c>
      <c r="B41" s="5" t="s">
        <v>77</v>
      </c>
      <c r="C41" s="8">
        <v>52492.596847532397</v>
      </c>
      <c r="D41" s="11">
        <v>1.0617953038905208</v>
      </c>
      <c r="E41" s="8">
        <f>INDEX('Payroll per Employee'!$C$3:$T$54,MATCH($B41,'Payroll per Employee'!$B$3:$B$54,0),MATCH($I$1,'Payroll per Employee'!$C$2:$T$2,0))</f>
        <v>53314.145354185835</v>
      </c>
      <c r="F41" s="11">
        <f t="shared" si="0"/>
        <v>55889.284968263979</v>
      </c>
      <c r="G41" s="14">
        <f t="shared" si="1"/>
        <v>-2575.1396140781435</v>
      </c>
    </row>
    <row r="42" spans="1:7" x14ac:dyDescent="0.25">
      <c r="A42" s="5" t="s">
        <v>78</v>
      </c>
      <c r="B42" s="5" t="s">
        <v>79</v>
      </c>
      <c r="C42" s="8">
        <v>51348.801209901801</v>
      </c>
      <c r="D42" s="11">
        <v>1.038659149278583</v>
      </c>
      <c r="E42" s="8">
        <f>INDEX('Payroll per Employee'!$C$3:$T$54,MATCH($B42,'Payroll per Employee'!$B$3:$B$54,0),MATCH($I$1,'Payroll per Employee'!$C$2:$T$2,0))</f>
        <v>48091.887509697437</v>
      </c>
      <c r="F42" s="11">
        <f t="shared" si="0"/>
        <v>54671.476664310765</v>
      </c>
      <c r="G42" s="14">
        <f t="shared" si="1"/>
        <v>-6579.589154613328</v>
      </c>
    </row>
    <row r="43" spans="1:7" x14ac:dyDescent="0.25">
      <c r="A43" s="5" t="s">
        <v>80</v>
      </c>
      <c r="B43" s="5" t="s">
        <v>81</v>
      </c>
      <c r="C43" s="8">
        <v>56403.118942182002</v>
      </c>
      <c r="D43" s="11">
        <v>1.1408954864918748</v>
      </c>
      <c r="E43" s="8">
        <f>INDEX('Payroll per Employee'!$C$3:$T$54,MATCH($B43,'Payroll per Employee'!$B$3:$B$54,0),MATCH($I$1,'Payroll per Employee'!$C$2:$T$2,0))</f>
        <v>48366.402555910543</v>
      </c>
      <c r="F43" s="11">
        <f t="shared" si="0"/>
        <v>60052.848915335846</v>
      </c>
      <c r="G43" s="14">
        <f t="shared" si="1"/>
        <v>-11686.446359425303</v>
      </c>
    </row>
    <row r="44" spans="1:7" x14ac:dyDescent="0.25">
      <c r="A44" s="5" t="s">
        <v>82</v>
      </c>
      <c r="B44" s="5" t="s">
        <v>83</v>
      </c>
      <c r="C44" s="8">
        <v>45384.6077961595</v>
      </c>
      <c r="D44" s="11">
        <v>0.91801827916502821</v>
      </c>
      <c r="E44" s="8">
        <f>INDEX('Payroll per Employee'!$C$3:$T$54,MATCH($B44,'Payroll per Employee'!$B$3:$B$54,0),MATCH($I$1,'Payroll per Employee'!$C$2:$T$2,0))</f>
        <v>41345.339026473099</v>
      </c>
      <c r="F44" s="11">
        <f t="shared" si="0"/>
        <v>48321.352545386428</v>
      </c>
      <c r="G44" s="14">
        <f t="shared" si="1"/>
        <v>-6976.0135189133289</v>
      </c>
    </row>
    <row r="45" spans="1:7" x14ac:dyDescent="0.25">
      <c r="A45" s="5" t="s">
        <v>84</v>
      </c>
      <c r="B45" s="5" t="s">
        <v>85</v>
      </c>
      <c r="C45" s="8">
        <v>44195.458806384398</v>
      </c>
      <c r="D45" s="11">
        <v>0.89396473849839386</v>
      </c>
      <c r="E45" s="8">
        <f>INDEX('Payroll per Employee'!$C$3:$T$54,MATCH($B45,'Payroll per Employee'!$B$3:$B$54,0),MATCH($I$1,'Payroll per Employee'!$C$2:$T$2,0))</f>
        <v>38009.538461538461</v>
      </c>
      <c r="F45" s="11">
        <f t="shared" si="0"/>
        <v>47055.256167028492</v>
      </c>
      <c r="G45" s="14">
        <f t="shared" si="1"/>
        <v>-9045.7177054900312</v>
      </c>
    </row>
    <row r="46" spans="1:7" x14ac:dyDescent="0.25">
      <c r="A46" s="5" t="s">
        <v>86</v>
      </c>
      <c r="B46" s="5" t="s">
        <v>87</v>
      </c>
      <c r="C46" s="8">
        <v>44905.0375067559</v>
      </c>
      <c r="D46" s="11">
        <v>0.90831775924879743</v>
      </c>
      <c r="E46" s="8">
        <f>INDEX('Payroll per Employee'!$C$3:$T$54,MATCH($B46,'Payroll per Employee'!$B$3:$B$54,0),MATCH($I$1,'Payroll per Employee'!$C$2:$T$2,0))</f>
        <v>43228.136272545089</v>
      </c>
      <c r="F46" s="11">
        <f t="shared" si="0"/>
        <v>47810.750247606404</v>
      </c>
      <c r="G46" s="14">
        <f t="shared" si="1"/>
        <v>-4582.6139750613147</v>
      </c>
    </row>
    <row r="47" spans="1:7" x14ac:dyDescent="0.25">
      <c r="A47" s="5" t="s">
        <v>88</v>
      </c>
      <c r="B47" s="5" t="s">
        <v>89</v>
      </c>
      <c r="C47" s="8">
        <v>49958.668728666897</v>
      </c>
      <c r="D47" s="11">
        <v>1.0105402100565795</v>
      </c>
      <c r="E47" s="8">
        <f>INDEX('Payroll per Employee'!$C$3:$T$54,MATCH($B47,'Payroll per Employee'!$B$3:$B$54,0),MATCH($I$1,'Payroll per Employee'!$C$2:$T$2,0))</f>
        <v>41321.052528227789</v>
      </c>
      <c r="F47" s="11">
        <f t="shared" si="0"/>
        <v>53191.391565586411</v>
      </c>
      <c r="G47" s="14">
        <f t="shared" si="1"/>
        <v>-11870.339037358623</v>
      </c>
    </row>
    <row r="48" spans="1:7" x14ac:dyDescent="0.25">
      <c r="A48" s="5" t="s">
        <v>92</v>
      </c>
      <c r="B48" s="5" t="s">
        <v>93</v>
      </c>
      <c r="C48" s="8">
        <v>47034.127047554102</v>
      </c>
      <c r="D48" s="11">
        <v>0.95138397070997094</v>
      </c>
      <c r="E48" s="8">
        <f>INDEX('Payroll per Employee'!$C$3:$T$54,MATCH($B48,'Payroll per Employee'!$B$3:$B$54,0),MATCH($I$1,'Payroll per Employee'!$C$2:$T$2,0))</f>
        <v>46629.468085106382</v>
      </c>
      <c r="F48" s="11">
        <f t="shared" si="0"/>
        <v>50077.608799379785</v>
      </c>
      <c r="G48" s="14">
        <f t="shared" si="1"/>
        <v>-3448.1407142734024</v>
      </c>
    </row>
    <row r="49" spans="1:7" x14ac:dyDescent="0.25">
      <c r="A49" s="5" t="s">
        <v>94</v>
      </c>
      <c r="B49" s="5" t="s">
        <v>95</v>
      </c>
      <c r="C49" s="8">
        <v>48707.258560955001</v>
      </c>
      <c r="D49" s="11">
        <v>0.98522727986993341</v>
      </c>
      <c r="E49" s="8">
        <f>INDEX('Payroll per Employee'!$C$3:$T$54,MATCH($B49,'Payroll per Employee'!$B$3:$B$54,0),MATCH($I$1,'Payroll per Employee'!$C$2:$T$2,0))</f>
        <v>43072.333333333336</v>
      </c>
      <c r="F49" s="11">
        <f t="shared" si="0"/>
        <v>51859.005216353602</v>
      </c>
      <c r="G49" s="14">
        <f t="shared" si="1"/>
        <v>-8786.6718830202663</v>
      </c>
    </row>
    <row r="50" spans="1:7" x14ac:dyDescent="0.25">
      <c r="A50" s="5" t="s">
        <v>96</v>
      </c>
      <c r="B50" s="5" t="s">
        <v>97</v>
      </c>
      <c r="C50" s="8">
        <v>52243.594779258601</v>
      </c>
      <c r="D50" s="11">
        <v>1.056758608382389</v>
      </c>
      <c r="E50" s="8">
        <f>INDEX('Payroll per Employee'!$C$3:$T$54,MATCH($B50,'Payroll per Employee'!$B$3:$B$54,0),MATCH($I$1,'Payroll per Employee'!$C$2:$T$2,0))</f>
        <v>50329.664670658683</v>
      </c>
      <c r="F50" s="11">
        <f t="shared" si="0"/>
        <v>55624.170487609452</v>
      </c>
      <c r="G50" s="14">
        <f t="shared" si="1"/>
        <v>-5294.5058169507683</v>
      </c>
    </row>
    <row r="51" spans="1:7" x14ac:dyDescent="0.25">
      <c r="A51" s="5" t="s">
        <v>98</v>
      </c>
      <c r="B51" s="5" t="s">
        <v>99</v>
      </c>
      <c r="C51" s="8">
        <v>56972.148769398496</v>
      </c>
      <c r="D51" s="11">
        <v>1.1524055514266889</v>
      </c>
      <c r="E51" s="8">
        <f>INDEX('Payroll per Employee'!$C$3:$T$54,MATCH($B51,'Payroll per Employee'!$B$3:$B$54,0),MATCH($I$1,'Payroll per Employee'!$C$2:$T$2,0))</f>
        <v>59736.861205145564</v>
      </c>
      <c r="F51" s="11">
        <f t="shared" si="0"/>
        <v>60658.699493868233</v>
      </c>
      <c r="G51" s="14">
        <f t="shared" si="1"/>
        <v>-921.83828872266895</v>
      </c>
    </row>
    <row r="52" spans="1:7" x14ac:dyDescent="0.25">
      <c r="A52" s="5" t="s">
        <v>100</v>
      </c>
      <c r="B52" s="5" t="s">
        <v>101</v>
      </c>
      <c r="C52" s="8">
        <v>42544.299698741997</v>
      </c>
      <c r="D52" s="11">
        <v>0.86056587672055107</v>
      </c>
      <c r="E52" s="8">
        <f>INDEX('Payroll per Employee'!$C$3:$T$54,MATCH($B52,'Payroll per Employee'!$B$3:$B$54,0),MATCH($I$1,'Payroll per Employee'!$C$2:$T$2,0))</f>
        <v>34534.081871345028</v>
      </c>
      <c r="F52" s="11">
        <f t="shared" si="0"/>
        <v>45297.253945057862</v>
      </c>
      <c r="G52" s="14">
        <f t="shared" si="1"/>
        <v>-10763.172073712834</v>
      </c>
    </row>
    <row r="53" spans="1:7" x14ac:dyDescent="0.25">
      <c r="A53" s="5" t="s">
        <v>102</v>
      </c>
      <c r="B53" s="5" t="s">
        <v>103</v>
      </c>
      <c r="C53" s="8">
        <v>48843.105600012503</v>
      </c>
      <c r="D53" s="11">
        <v>0.98797512921976927</v>
      </c>
      <c r="E53" s="8">
        <f>INDEX('Payroll per Employee'!$C$3:$T$54,MATCH($B53,'Payroll per Employee'!$B$3:$B$54,0),MATCH($I$1,'Payroll per Employee'!$C$2:$T$2,0))</f>
        <v>47229.4802259887</v>
      </c>
      <c r="F53" s="11">
        <f t="shared" si="0"/>
        <v>52003.642638274869</v>
      </c>
      <c r="G53" s="14">
        <f t="shared" si="1"/>
        <v>-4774.1624122861685</v>
      </c>
    </row>
    <row r="54" spans="1:7" x14ac:dyDescent="0.25">
      <c r="A54" s="6" t="s">
        <v>104</v>
      </c>
      <c r="B54" s="6" t="s">
        <v>105</v>
      </c>
      <c r="C54" s="9">
        <v>48417.197958199999</v>
      </c>
      <c r="D54" s="12">
        <v>0.97936007183784701</v>
      </c>
      <c r="E54" s="8">
        <f>INDEX('Payroll per Employee'!$C$3:$T$54,MATCH($B54,'Payroll per Employee'!$B$3:$B$54,0),MATCH($I$1,'Payroll per Employee'!$C$2:$T$2,0))</f>
        <v>43857.0989010989</v>
      </c>
      <c r="F54" s="11">
        <f t="shared" si="0"/>
        <v>51550.175387786971</v>
      </c>
      <c r="G54" s="14">
        <f t="shared" si="1"/>
        <v>-7693.0764866880709</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G3" sqref="G3: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151</v>
      </c>
      <c r="B1" s="39"/>
      <c r="C1" s="39"/>
      <c r="D1" s="39"/>
      <c r="E1" s="39"/>
      <c r="F1" s="39"/>
      <c r="G1" s="40"/>
      <c r="I1" t="s">
        <v>168</v>
      </c>
    </row>
    <row r="2" spans="1:9" ht="47.25" x14ac:dyDescent="0.25">
      <c r="A2" s="16" t="s">
        <v>0</v>
      </c>
      <c r="B2" s="16" t="s">
        <v>1</v>
      </c>
      <c r="C2" s="16" t="s">
        <v>138</v>
      </c>
      <c r="D2" s="16" t="s">
        <v>119</v>
      </c>
      <c r="E2" s="16" t="s">
        <v>152</v>
      </c>
      <c r="F2" s="16" t="s">
        <v>133</v>
      </c>
      <c r="G2" s="16" t="s">
        <v>125</v>
      </c>
    </row>
    <row r="3" spans="1:9" x14ac:dyDescent="0.25">
      <c r="A3" s="4" t="s">
        <v>90</v>
      </c>
      <c r="B3" s="4" t="s">
        <v>91</v>
      </c>
      <c r="C3" s="7">
        <v>49437.586185580629</v>
      </c>
      <c r="D3" s="10">
        <v>1</v>
      </c>
      <c r="E3" s="7">
        <f>INDEX('Payroll per Employee'!$C$3:$T$54,MATCH($B3,'Payroll per Employee'!$B$3:$B$54,0),MATCH($I$1,'Payroll per Employee'!$C$2:$T$2,0))</f>
        <v>39990.330676709062</v>
      </c>
      <c r="F3" s="10">
        <f>$E$3*D3</f>
        <v>39990.330676709062</v>
      </c>
      <c r="G3" s="13">
        <f>E3-F3</f>
        <v>0</v>
      </c>
    </row>
    <row r="4" spans="1:9" x14ac:dyDescent="0.25">
      <c r="A4" s="5" t="s">
        <v>2</v>
      </c>
      <c r="B4" s="5" t="s">
        <v>3</v>
      </c>
      <c r="C4" s="8">
        <v>46683.653717435198</v>
      </c>
      <c r="D4" s="11">
        <v>0.94429476273765434</v>
      </c>
      <c r="E4" s="8">
        <f>INDEX('Payroll per Employee'!$C$3:$T$54,MATCH($B4,'Payroll per Employee'!$B$3:$B$54,0),MATCH($I$1,'Payroll per Employee'!$C$2:$T$2,0))</f>
        <v>30504.185900314325</v>
      </c>
      <c r="F4" s="11">
        <f>$E$3*D4</f>
        <v>37762.659818163324</v>
      </c>
      <c r="G4" s="14">
        <f>E4-F4</f>
        <v>-7258.4739178489981</v>
      </c>
    </row>
    <row r="5" spans="1:9" x14ac:dyDescent="0.25">
      <c r="A5" s="5" t="s">
        <v>4</v>
      </c>
      <c r="B5" s="5" t="s">
        <v>5</v>
      </c>
      <c r="C5" s="8">
        <v>58564.453243552198</v>
      </c>
      <c r="D5" s="11">
        <v>1.1846139296467832</v>
      </c>
      <c r="E5" s="8">
        <f>INDEX('Payroll per Employee'!$C$3:$T$54,MATCH($B5,'Payroll per Employee'!$B$3:$B$54,0),MATCH($I$1,'Payroll per Employee'!$C$2:$T$2,0))</f>
        <v>46044.765217391301</v>
      </c>
      <c r="F5" s="11">
        <f t="shared" ref="F5:F54" si="0">$E$3*D5</f>
        <v>47373.102770810627</v>
      </c>
      <c r="G5" s="14">
        <f t="shared" ref="G5:G54" si="1">E5-F5</f>
        <v>-1328.3375534193256</v>
      </c>
    </row>
    <row r="6" spans="1:9" x14ac:dyDescent="0.25">
      <c r="A6" s="5" t="s">
        <v>6</v>
      </c>
      <c r="B6" s="5" t="s">
        <v>7</v>
      </c>
      <c r="C6" s="8">
        <v>49645.896090102899</v>
      </c>
      <c r="D6" s="11">
        <v>1.0042135937571934</v>
      </c>
      <c r="E6" s="8">
        <f>INDEX('Payroll per Employee'!$C$3:$T$54,MATCH($B6,'Payroll per Employee'!$B$3:$B$54,0),MATCH($I$1,'Payroll per Employee'!$C$2:$T$2,0))</f>
        <v>39183.80563319716</v>
      </c>
      <c r="F6" s="11">
        <f t="shared" si="0"/>
        <v>40158.833684396544</v>
      </c>
      <c r="G6" s="14">
        <f t="shared" si="1"/>
        <v>-975.02805119938421</v>
      </c>
    </row>
    <row r="7" spans="1:9" x14ac:dyDescent="0.25">
      <c r="A7" s="5" t="s">
        <v>8</v>
      </c>
      <c r="B7" s="5" t="s">
        <v>9</v>
      </c>
      <c r="C7" s="8">
        <v>42839.910154723199</v>
      </c>
      <c r="D7" s="11">
        <v>0.86654534454633703</v>
      </c>
      <c r="E7" s="8">
        <f>INDEX('Payroll per Employee'!$C$3:$T$54,MATCH($B7,'Payroll per Employee'!$B$3:$B$54,0),MATCH($I$1,'Payroll per Employee'!$C$2:$T$2,0))</f>
        <v>31577.355246523388</v>
      </c>
      <c r="F7" s="11">
        <f t="shared" si="0"/>
        <v>34653.434874770806</v>
      </c>
      <c r="G7" s="14">
        <f t="shared" si="1"/>
        <v>-3076.0796282474184</v>
      </c>
    </row>
    <row r="8" spans="1:9" x14ac:dyDescent="0.25">
      <c r="A8" s="5" t="s">
        <v>10</v>
      </c>
      <c r="B8" s="5" t="s">
        <v>11</v>
      </c>
      <c r="C8" s="8">
        <v>60373.531611879102</v>
      </c>
      <c r="D8" s="11">
        <v>1.2212071071845361</v>
      </c>
      <c r="E8" s="8">
        <f>INDEX('Payroll per Employee'!$C$3:$T$54,MATCH($B8,'Payroll per Employee'!$B$3:$B$54,0),MATCH($I$1,'Payroll per Employee'!$C$2:$T$2,0))</f>
        <v>49028.712216549924</v>
      </c>
      <c r="F8" s="11">
        <f t="shared" si="0"/>
        <v>48836.476041056885</v>
      </c>
      <c r="G8" s="14">
        <f t="shared" si="1"/>
        <v>192.2361754930389</v>
      </c>
    </row>
    <row r="9" spans="1:9" x14ac:dyDescent="0.25">
      <c r="A9" s="5" t="s">
        <v>12</v>
      </c>
      <c r="B9" s="5" t="s">
        <v>13</v>
      </c>
      <c r="C9" s="8">
        <v>53361.005101802999</v>
      </c>
      <c r="D9" s="11">
        <v>1.0793610533793963</v>
      </c>
      <c r="E9" s="8">
        <f>INDEX('Payroll per Employee'!$C$3:$T$54,MATCH($B9,'Payroll per Employee'!$B$3:$B$54,0),MATCH($I$1,'Payroll per Employee'!$C$2:$T$2,0))</f>
        <v>42648.905874409182</v>
      </c>
      <c r="F9" s="11">
        <f t="shared" si="0"/>
        <v>43164.005444203074</v>
      </c>
      <c r="G9" s="14">
        <f t="shared" si="1"/>
        <v>-515.09956979389244</v>
      </c>
    </row>
    <row r="10" spans="1:9" x14ac:dyDescent="0.25">
      <c r="A10" s="5" t="s">
        <v>14</v>
      </c>
      <c r="B10" s="5" t="s">
        <v>15</v>
      </c>
      <c r="C10" s="8">
        <v>59593.620354343002</v>
      </c>
      <c r="D10" s="11">
        <v>1.2054314328907216</v>
      </c>
      <c r="E10" s="8">
        <f>INDEX('Payroll per Employee'!$C$3:$T$54,MATCH($B10,'Payroll per Employee'!$B$3:$B$54,0),MATCH($I$1,'Payroll per Employee'!$C$2:$T$2,0))</f>
        <v>46818.37413394919</v>
      </c>
      <c r="F10" s="11">
        <f t="shared" si="0"/>
        <v>48205.601609399186</v>
      </c>
      <c r="G10" s="14">
        <f t="shared" si="1"/>
        <v>-1387.2274754499958</v>
      </c>
    </row>
    <row r="11" spans="1:9" x14ac:dyDescent="0.25">
      <c r="A11" s="5" t="s">
        <v>16</v>
      </c>
      <c r="B11" s="5" t="s">
        <v>17</v>
      </c>
      <c r="C11" s="8">
        <v>54672.489312706697</v>
      </c>
      <c r="D11" s="11">
        <v>1.1058891327637861</v>
      </c>
      <c r="E11" s="8">
        <f>INDEX('Payroll per Employee'!$C$3:$T$54,MATCH($B11,'Payroll per Employee'!$B$3:$B$54,0),MATCH($I$1,'Payroll per Employee'!$C$2:$T$2,0))</f>
        <v>35496.686940966014</v>
      </c>
      <c r="F11" s="11">
        <f t="shared" si="0"/>
        <v>44224.872111002813</v>
      </c>
      <c r="G11" s="14">
        <f t="shared" si="1"/>
        <v>-8728.1851700367988</v>
      </c>
    </row>
    <row r="12" spans="1:9" x14ac:dyDescent="0.25">
      <c r="A12" s="5" t="s">
        <v>18</v>
      </c>
      <c r="B12" s="5" t="s">
        <v>19</v>
      </c>
      <c r="C12" s="8">
        <v>63345.233613189797</v>
      </c>
      <c r="D12" s="11">
        <v>1.2813172830769313</v>
      </c>
      <c r="E12" s="8">
        <f>INDEX('Payroll per Employee'!$C$3:$T$54,MATCH($B12,'Payroll per Employee'!$B$3:$B$54,0),MATCH($I$1,'Payroll per Employee'!$C$2:$T$2,0))</f>
        <v>53406.244343891405</v>
      </c>
      <c r="F12" s="11">
        <f t="shared" si="0"/>
        <v>51240.301852028912</v>
      </c>
      <c r="G12" s="14">
        <f t="shared" si="1"/>
        <v>2165.9424918624936</v>
      </c>
    </row>
    <row r="13" spans="1:9" x14ac:dyDescent="0.25">
      <c r="A13" s="5" t="s">
        <v>20</v>
      </c>
      <c r="B13" s="5" t="s">
        <v>21</v>
      </c>
      <c r="C13" s="8">
        <v>47934.573736139297</v>
      </c>
      <c r="D13" s="11">
        <v>0.96959777842309558</v>
      </c>
      <c r="E13" s="8">
        <f>INDEX('Payroll per Employee'!$C$3:$T$54,MATCH($B13,'Payroll per Employee'!$B$3:$B$54,0),MATCH($I$1,'Payroll per Employee'!$C$2:$T$2,0))</f>
        <v>36160.904267079371</v>
      </c>
      <c r="F13" s="11">
        <f t="shared" si="0"/>
        <v>38774.535782542072</v>
      </c>
      <c r="G13" s="14">
        <f t="shared" si="1"/>
        <v>-2613.6315154627009</v>
      </c>
    </row>
    <row r="14" spans="1:9" x14ac:dyDescent="0.25">
      <c r="A14" s="5" t="s">
        <v>22</v>
      </c>
      <c r="B14" s="5" t="s">
        <v>23</v>
      </c>
      <c r="C14" s="8">
        <v>48132.523715711301</v>
      </c>
      <c r="D14" s="11">
        <v>0.97360181654156142</v>
      </c>
      <c r="E14" s="8">
        <f>INDEX('Payroll per Employee'!$C$3:$T$54,MATCH($B14,'Payroll per Employee'!$B$3:$B$54,0),MATCH($I$1,'Payroll per Employee'!$C$2:$T$2,0))</f>
        <v>31898.435471100554</v>
      </c>
      <c r="F14" s="11">
        <f t="shared" si="0"/>
        <v>38934.658590941668</v>
      </c>
      <c r="G14" s="14">
        <f t="shared" si="1"/>
        <v>-7036.2231198411137</v>
      </c>
    </row>
    <row r="15" spans="1:9" x14ac:dyDescent="0.25">
      <c r="A15" s="5" t="s">
        <v>24</v>
      </c>
      <c r="B15" s="5" t="s">
        <v>25</v>
      </c>
      <c r="C15" s="8">
        <v>54131.097460776902</v>
      </c>
      <c r="D15" s="11">
        <v>1.0949381156591587</v>
      </c>
      <c r="E15" s="8">
        <f>INDEX('Payroll per Employee'!$C$3:$T$54,MATCH($B15,'Payroll per Employee'!$B$3:$B$54,0),MATCH($I$1,'Payroll per Employee'!$C$2:$T$2,0))</f>
        <v>39373.346393588603</v>
      </c>
      <c r="F15" s="11">
        <f t="shared" si="0"/>
        <v>43786.937315742471</v>
      </c>
      <c r="G15" s="14">
        <f t="shared" si="1"/>
        <v>-4413.5909221538677</v>
      </c>
    </row>
    <row r="16" spans="1:9" x14ac:dyDescent="0.25">
      <c r="A16" s="5" t="s">
        <v>26</v>
      </c>
      <c r="B16" s="5" t="s">
        <v>27</v>
      </c>
      <c r="C16" s="8">
        <v>43949.933549584799</v>
      </c>
      <c r="D16" s="11">
        <v>0.88899837028053763</v>
      </c>
      <c r="E16" s="8">
        <f>INDEX('Payroll per Employee'!$C$3:$T$54,MATCH($B16,'Payroll per Employee'!$B$3:$B$54,0),MATCH($I$1,'Payroll per Employee'!$C$2:$T$2,0))</f>
        <v>36634.158357771259</v>
      </c>
      <c r="F16" s="11">
        <f t="shared" si="0"/>
        <v>35551.338798574143</v>
      </c>
      <c r="G16" s="14">
        <f t="shared" si="1"/>
        <v>1082.8195591971162</v>
      </c>
    </row>
    <row r="17" spans="1:7" x14ac:dyDescent="0.25">
      <c r="A17" s="5" t="s">
        <v>28</v>
      </c>
      <c r="B17" s="5" t="s">
        <v>29</v>
      </c>
      <c r="C17" s="8">
        <v>52542.083562543899</v>
      </c>
      <c r="D17" s="11">
        <v>1.0627962976450649</v>
      </c>
      <c r="E17" s="8">
        <f>INDEX('Payroll per Employee'!$C$3:$T$54,MATCH($B17,'Payroll per Employee'!$B$3:$B$54,0),MATCH($I$1,'Payroll per Employee'!$C$2:$T$2,0))</f>
        <v>41185.692520011042</v>
      </c>
      <c r="F17" s="11">
        <f t="shared" si="0"/>
        <v>42501.575384808253</v>
      </c>
      <c r="G17" s="14">
        <f t="shared" si="1"/>
        <v>-1315.8828647972114</v>
      </c>
    </row>
    <row r="18" spans="1:7" x14ac:dyDescent="0.25">
      <c r="A18" s="5" t="s">
        <v>30</v>
      </c>
      <c r="B18" s="5" t="s">
        <v>31</v>
      </c>
      <c r="C18" s="8">
        <v>47226.751395553998</v>
      </c>
      <c r="D18" s="11">
        <v>0.95528028448380309</v>
      </c>
      <c r="E18" s="8">
        <f>INDEX('Payroll per Employee'!$C$3:$T$54,MATCH($B18,'Payroll per Employee'!$B$3:$B$54,0),MATCH($I$1,'Payroll per Employee'!$C$2:$T$2,0))</f>
        <v>34420.601809954751</v>
      </c>
      <c r="F18" s="11">
        <f t="shared" si="0"/>
        <v>38201.974465447987</v>
      </c>
      <c r="G18" s="14">
        <f t="shared" si="1"/>
        <v>-3781.3726554932364</v>
      </c>
    </row>
    <row r="19" spans="1:7" x14ac:dyDescent="0.25">
      <c r="A19" s="5" t="s">
        <v>32</v>
      </c>
      <c r="B19" s="5" t="s">
        <v>33</v>
      </c>
      <c r="C19" s="8">
        <v>45147.310632663401</v>
      </c>
      <c r="D19" s="11">
        <v>0.9132183449084218</v>
      </c>
      <c r="E19" s="8">
        <f>INDEX('Payroll per Employee'!$C$3:$T$54,MATCH($B19,'Payroll per Employee'!$B$3:$B$54,0),MATCH($I$1,'Payroll per Employee'!$C$2:$T$2,0))</f>
        <v>40981.594244604319</v>
      </c>
      <c r="F19" s="11">
        <f t="shared" si="0"/>
        <v>36519.90359292474</v>
      </c>
      <c r="G19" s="14">
        <f t="shared" si="1"/>
        <v>4461.6906516795789</v>
      </c>
    </row>
    <row r="20" spans="1:7" x14ac:dyDescent="0.25">
      <c r="A20" s="5" t="s">
        <v>34</v>
      </c>
      <c r="B20" s="5" t="s">
        <v>35</v>
      </c>
      <c r="C20" s="8">
        <v>46511.530185424599</v>
      </c>
      <c r="D20" s="11">
        <v>0.94081312972740838</v>
      </c>
      <c r="E20" s="8">
        <f>INDEX('Payroll per Employee'!$C$3:$T$54,MATCH($B20,'Payroll per Employee'!$B$3:$B$54,0),MATCH($I$1,'Payroll per Employee'!$C$2:$T$2,0))</f>
        <v>36287.208077893978</v>
      </c>
      <c r="F20" s="11">
        <f t="shared" si="0"/>
        <v>37623.428162788645</v>
      </c>
      <c r="G20" s="14">
        <f t="shared" si="1"/>
        <v>-1336.2200848946668</v>
      </c>
    </row>
    <row r="21" spans="1:7" x14ac:dyDescent="0.25">
      <c r="A21" s="5" t="s">
        <v>36</v>
      </c>
      <c r="B21" s="5" t="s">
        <v>37</v>
      </c>
      <c r="C21" s="8">
        <v>44225.401416750203</v>
      </c>
      <c r="D21" s="11">
        <v>0.89457040339176885</v>
      </c>
      <c r="E21" s="8">
        <f>INDEX('Payroll per Employee'!$C$3:$T$54,MATCH($B21,'Payroll per Employee'!$B$3:$B$54,0),MATCH($I$1,'Payroll per Employee'!$C$2:$T$2,0))</f>
        <v>26552.657766990291</v>
      </c>
      <c r="F21" s="11">
        <f t="shared" si="0"/>
        <v>35774.166245233857</v>
      </c>
      <c r="G21" s="14">
        <f t="shared" si="1"/>
        <v>-9221.5084782435661</v>
      </c>
    </row>
    <row r="22" spans="1:7" x14ac:dyDescent="0.25">
      <c r="A22" s="5" t="s">
        <v>38</v>
      </c>
      <c r="B22" s="5" t="s">
        <v>39</v>
      </c>
      <c r="C22" s="8">
        <v>45675.031780169898</v>
      </c>
      <c r="D22" s="11">
        <v>0.92389283750046547</v>
      </c>
      <c r="E22" s="8">
        <f>INDEX('Payroll per Employee'!$C$3:$T$54,MATCH($B22,'Payroll per Employee'!$B$3:$B$54,0),MATCH($I$1,'Payroll per Employee'!$C$2:$T$2,0))</f>
        <v>32958.144208037826</v>
      </c>
      <c r="F22" s="11">
        <f t="shared" si="0"/>
        <v>36946.780081486642</v>
      </c>
      <c r="G22" s="14">
        <f t="shared" si="1"/>
        <v>-3988.6358734488167</v>
      </c>
    </row>
    <row r="23" spans="1:7" x14ac:dyDescent="0.25">
      <c r="A23" s="5" t="s">
        <v>40</v>
      </c>
      <c r="B23" s="5" t="s">
        <v>41</v>
      </c>
      <c r="C23" s="8">
        <v>45987.470848118202</v>
      </c>
      <c r="D23" s="11">
        <v>0.9302127064919542</v>
      </c>
      <c r="E23" s="8">
        <f>INDEX('Payroll per Employee'!$C$3:$T$54,MATCH($B23,'Payroll per Employee'!$B$3:$B$54,0),MATCH($I$1,'Payroll per Employee'!$C$2:$T$2,0))</f>
        <v>36622.432889963726</v>
      </c>
      <c r="F23" s="11">
        <f t="shared" si="0"/>
        <v>37199.513732289757</v>
      </c>
      <c r="G23" s="14">
        <f t="shared" si="1"/>
        <v>-577.08084232603142</v>
      </c>
    </row>
    <row r="24" spans="1:7" x14ac:dyDescent="0.25">
      <c r="A24" s="5" t="s">
        <v>42</v>
      </c>
      <c r="B24" s="5" t="s">
        <v>43</v>
      </c>
      <c r="C24" s="8">
        <v>55909.371073892202</v>
      </c>
      <c r="D24" s="11">
        <v>1.1309081892472976</v>
      </c>
      <c r="E24" s="8">
        <f>INDEX('Payroll per Employee'!$C$3:$T$54,MATCH($B24,'Payroll per Employee'!$B$3:$B$54,0),MATCH($I$1,'Payroll per Employee'!$C$2:$T$2,0))</f>
        <v>44156.687252124648</v>
      </c>
      <c r="F24" s="11">
        <f t="shared" si="0"/>
        <v>45225.392452997701</v>
      </c>
      <c r="G24" s="14">
        <f t="shared" si="1"/>
        <v>-1068.7052008730534</v>
      </c>
    </row>
    <row r="25" spans="1:7" x14ac:dyDescent="0.25">
      <c r="A25" s="5" t="s">
        <v>44</v>
      </c>
      <c r="B25" s="5" t="s">
        <v>45</v>
      </c>
      <c r="C25" s="8">
        <v>59061.547743619398</v>
      </c>
      <c r="D25" s="11">
        <v>1.1946689209685923</v>
      </c>
      <c r="E25" s="8">
        <f>INDEX('Payroll per Employee'!$C$3:$T$54,MATCH($B25,'Payroll per Employee'!$B$3:$B$54,0),MATCH($I$1,'Payroll per Employee'!$C$2:$T$2,0))</f>
        <v>42456.326180257514</v>
      </c>
      <c r="F25" s="11">
        <f t="shared" si="0"/>
        <v>47775.205198721211</v>
      </c>
      <c r="G25" s="14">
        <f t="shared" si="1"/>
        <v>-5318.8790184636964</v>
      </c>
    </row>
    <row r="26" spans="1:7" x14ac:dyDescent="0.25">
      <c r="A26" s="5" t="s">
        <v>46</v>
      </c>
      <c r="B26" s="5" t="s">
        <v>47</v>
      </c>
      <c r="C26" s="8">
        <v>49239.767014465899</v>
      </c>
      <c r="D26" s="11">
        <v>0.9959986078128461</v>
      </c>
      <c r="E26" s="8">
        <f>INDEX('Payroll per Employee'!$C$3:$T$54,MATCH($B26,'Payroll per Employee'!$B$3:$B$54,0),MATCH($I$1,'Payroll per Employee'!$C$2:$T$2,0))</f>
        <v>37086.586686174101</v>
      </c>
      <c r="F26" s="11">
        <f t="shared" si="0"/>
        <v>39830.313679977575</v>
      </c>
      <c r="G26" s="14">
        <f t="shared" si="1"/>
        <v>-2743.7269938034733</v>
      </c>
    </row>
    <row r="27" spans="1:7" x14ac:dyDescent="0.25">
      <c r="A27" s="5" t="s">
        <v>48</v>
      </c>
      <c r="B27" s="5" t="s">
        <v>49</v>
      </c>
      <c r="C27" s="8">
        <v>51778.116651032899</v>
      </c>
      <c r="D27" s="11">
        <v>1.0473431380056928</v>
      </c>
      <c r="E27" s="8">
        <f>INDEX('Payroll per Employee'!$C$3:$T$54,MATCH($B27,'Payroll per Employee'!$B$3:$B$54,0),MATCH($I$1,'Payroll per Employee'!$C$2:$T$2,0))</f>
        <v>47846.544539116963</v>
      </c>
      <c r="F27" s="11">
        <f t="shared" si="0"/>
        <v>41883.598420829789</v>
      </c>
      <c r="G27" s="14">
        <f t="shared" si="1"/>
        <v>5962.9461182871746</v>
      </c>
    </row>
    <row r="28" spans="1:7" x14ac:dyDescent="0.25">
      <c r="A28" s="5" t="s">
        <v>50</v>
      </c>
      <c r="B28" s="5" t="s">
        <v>51</v>
      </c>
      <c r="C28" s="8">
        <v>43218.396342139</v>
      </c>
      <c r="D28" s="11">
        <v>0.87420118328399354</v>
      </c>
      <c r="E28" s="8">
        <f>INDEX('Payroll per Employee'!$C$3:$T$54,MATCH($B28,'Payroll per Employee'!$B$3:$B$54,0),MATCH($I$1,'Payroll per Employee'!$C$2:$T$2,0))</f>
        <v>27749.320825515948</v>
      </c>
      <c r="F28" s="11">
        <f t="shared" si="0"/>
        <v>34959.594397497247</v>
      </c>
      <c r="G28" s="14">
        <f t="shared" si="1"/>
        <v>-7210.273571981299</v>
      </c>
    </row>
    <row r="29" spans="1:7" x14ac:dyDescent="0.25">
      <c r="A29" s="5" t="s">
        <v>52</v>
      </c>
      <c r="B29" s="5" t="s">
        <v>53</v>
      </c>
      <c r="C29" s="8">
        <v>45952.459724251501</v>
      </c>
      <c r="D29" s="11">
        <v>0.92950451811610435</v>
      </c>
      <c r="E29" s="8">
        <f>INDEX('Payroll per Employee'!$C$3:$T$54,MATCH($B29,'Payroll per Employee'!$B$3:$B$54,0),MATCH($I$1,'Payroll per Employee'!$C$2:$T$2,0))</f>
        <v>31788.241105064881</v>
      </c>
      <c r="F29" s="11">
        <f t="shared" si="0"/>
        <v>37171.19304495812</v>
      </c>
      <c r="G29" s="14">
        <f t="shared" si="1"/>
        <v>-5382.9519398932389</v>
      </c>
    </row>
    <row r="30" spans="1:7" x14ac:dyDescent="0.25">
      <c r="A30" s="5" t="s">
        <v>54</v>
      </c>
      <c r="B30" s="5" t="s">
        <v>55</v>
      </c>
      <c r="C30" s="8">
        <v>45200.160335984197</v>
      </c>
      <c r="D30" s="11">
        <v>0.91428736359235208</v>
      </c>
      <c r="E30" s="8">
        <f>INDEX('Payroll per Employee'!$C$3:$T$54,MATCH($B30,'Payroll per Employee'!$B$3:$B$54,0),MATCH($I$1,'Payroll per Employee'!$C$2:$T$2,0))</f>
        <v>39054.800000000003</v>
      </c>
      <c r="F30" s="11">
        <f t="shared" si="0"/>
        <v>36562.654003594689</v>
      </c>
      <c r="G30" s="14">
        <f t="shared" si="1"/>
        <v>2492.1459964053138</v>
      </c>
    </row>
    <row r="31" spans="1:7" x14ac:dyDescent="0.25">
      <c r="A31" s="5" t="s">
        <v>56</v>
      </c>
      <c r="B31" s="5" t="s">
        <v>57</v>
      </c>
      <c r="C31" s="8">
        <v>46807.015453786596</v>
      </c>
      <c r="D31" s="11">
        <v>0.94679006531752385</v>
      </c>
      <c r="E31" s="8">
        <f>INDEX('Payroll per Employee'!$C$3:$T$54,MATCH($B31,'Payroll per Employee'!$B$3:$B$54,0),MATCH($I$1,'Payroll per Employee'!$C$2:$T$2,0))</f>
        <v>36653.986928104576</v>
      </c>
      <c r="F31" s="11">
        <f t="shared" si="0"/>
        <v>37862.447793470754</v>
      </c>
      <c r="G31" s="14">
        <f t="shared" si="1"/>
        <v>-1208.460865366178</v>
      </c>
    </row>
    <row r="32" spans="1:7" x14ac:dyDescent="0.25">
      <c r="A32" s="5" t="s">
        <v>58</v>
      </c>
      <c r="B32" s="5" t="s">
        <v>59</v>
      </c>
      <c r="C32" s="8">
        <v>54083.815676540798</v>
      </c>
      <c r="D32" s="11">
        <v>1.0939817221965284</v>
      </c>
      <c r="E32" s="8">
        <f>INDEX('Payroll per Employee'!$C$3:$T$54,MATCH($B32,'Payroll per Employee'!$B$3:$B$54,0),MATCH($I$1,'Payroll per Employee'!$C$2:$T$2,0))</f>
        <v>50874.010175240248</v>
      </c>
      <c r="F32" s="11">
        <f t="shared" si="0"/>
        <v>43748.69082491484</v>
      </c>
      <c r="G32" s="14">
        <f t="shared" si="1"/>
        <v>7125.3193503254079</v>
      </c>
    </row>
    <row r="33" spans="1:7" x14ac:dyDescent="0.25">
      <c r="A33" s="5" t="s">
        <v>60</v>
      </c>
      <c r="B33" s="5" t="s">
        <v>61</v>
      </c>
      <c r="C33" s="8">
        <v>51333.409560147396</v>
      </c>
      <c r="D33" s="11">
        <v>1.0383478143016562</v>
      </c>
      <c r="E33" s="8">
        <f>INDEX('Payroll per Employee'!$C$3:$T$54,MATCH($B33,'Payroll per Employee'!$B$3:$B$54,0),MATCH($I$1,'Payroll per Employee'!$C$2:$T$2,0))</f>
        <v>37788.437025796658</v>
      </c>
      <c r="F33" s="11">
        <f t="shared" si="0"/>
        <v>41523.872451361327</v>
      </c>
      <c r="G33" s="14">
        <f t="shared" si="1"/>
        <v>-3735.4354255646685</v>
      </c>
    </row>
    <row r="34" spans="1:7" x14ac:dyDescent="0.25">
      <c r="A34" s="5" t="s">
        <v>62</v>
      </c>
      <c r="B34" s="5" t="s">
        <v>63</v>
      </c>
      <c r="C34" s="8">
        <v>60852.444688527998</v>
      </c>
      <c r="D34" s="11">
        <v>1.2308943333134805</v>
      </c>
      <c r="E34" s="8">
        <f>INDEX('Payroll per Employee'!$C$3:$T$54,MATCH($B34,'Payroll per Employee'!$B$3:$B$54,0),MATCH($I$1,'Payroll per Employee'!$C$2:$T$2,0))</f>
        <v>46321.590439102998</v>
      </c>
      <c r="F34" s="11">
        <f t="shared" si="0"/>
        <v>49223.871417293427</v>
      </c>
      <c r="G34" s="14">
        <f t="shared" si="1"/>
        <v>-2902.2809781904289</v>
      </c>
    </row>
    <row r="35" spans="1:7" x14ac:dyDescent="0.25">
      <c r="A35" s="5" t="s">
        <v>64</v>
      </c>
      <c r="B35" s="5" t="s">
        <v>65</v>
      </c>
      <c r="C35" s="8">
        <v>47150.666043009202</v>
      </c>
      <c r="D35" s="11">
        <v>0.95374126612924215</v>
      </c>
      <c r="E35" s="8">
        <f>INDEX('Payroll per Employee'!$C$3:$T$54,MATCH($B35,'Payroll per Employee'!$B$3:$B$54,0),MATCH($I$1,'Payroll per Employee'!$C$2:$T$2,0))</f>
        <v>33984.417600000001</v>
      </c>
      <c r="F35" s="11">
        <f t="shared" si="0"/>
        <v>38140.42861253157</v>
      </c>
      <c r="G35" s="14">
        <f t="shared" si="1"/>
        <v>-4156.0110125315696</v>
      </c>
    </row>
    <row r="36" spans="1:7" x14ac:dyDescent="0.25">
      <c r="A36" s="5" t="s">
        <v>66</v>
      </c>
      <c r="B36" s="5" t="s">
        <v>67</v>
      </c>
      <c r="C36" s="8">
        <v>59770.181448973402</v>
      </c>
      <c r="D36" s="11">
        <v>1.2090028268088555</v>
      </c>
      <c r="E36" s="8">
        <f>INDEX('Payroll per Employee'!$C$3:$T$54,MATCH($B36,'Payroll per Employee'!$B$3:$B$54,0),MATCH($I$1,'Payroll per Employee'!$C$2:$T$2,0))</f>
        <v>47080.69757419893</v>
      </c>
      <c r="F36" s="11">
        <f t="shared" si="0"/>
        <v>48348.422833162149</v>
      </c>
      <c r="G36" s="14">
        <f t="shared" si="1"/>
        <v>-1267.7252589632189</v>
      </c>
    </row>
    <row r="37" spans="1:7" x14ac:dyDescent="0.25">
      <c r="A37" s="5" t="s">
        <v>68</v>
      </c>
      <c r="B37" s="5" t="s">
        <v>69</v>
      </c>
      <c r="C37" s="8">
        <v>48327.978767532499</v>
      </c>
      <c r="D37" s="11">
        <v>0.97755538844710488</v>
      </c>
      <c r="E37" s="8">
        <f>INDEX('Payroll per Employee'!$C$3:$T$54,MATCH($B37,'Payroll per Employee'!$B$3:$B$54,0),MATCH($I$1,'Payroll per Employee'!$C$2:$T$2,0))</f>
        <v>34633.378062570671</v>
      </c>
      <c r="F37" s="11">
        <f t="shared" si="0"/>
        <v>39092.7632387985</v>
      </c>
      <c r="G37" s="14">
        <f t="shared" si="1"/>
        <v>-4459.3851762278282</v>
      </c>
    </row>
    <row r="38" spans="1:7" x14ac:dyDescent="0.25">
      <c r="A38" s="5" t="s">
        <v>70</v>
      </c>
      <c r="B38" s="5" t="s">
        <v>71</v>
      </c>
      <c r="C38" s="8">
        <v>46216.525912547702</v>
      </c>
      <c r="D38" s="11">
        <v>0.93484592348539042</v>
      </c>
      <c r="E38" s="8">
        <f>INDEX('Payroll per Employee'!$C$3:$T$54,MATCH($B38,'Payroll per Employee'!$B$3:$B$54,0),MATCH($I$1,'Payroll per Employee'!$C$2:$T$2,0))</f>
        <v>33903.674858223065</v>
      </c>
      <c r="F38" s="11">
        <f t="shared" si="0"/>
        <v>37384.797611954222</v>
      </c>
      <c r="G38" s="14">
        <f t="shared" si="1"/>
        <v>-3481.122753731157</v>
      </c>
    </row>
    <row r="39" spans="1:7" x14ac:dyDescent="0.25">
      <c r="A39" s="5" t="s">
        <v>72</v>
      </c>
      <c r="B39" s="5" t="s">
        <v>73</v>
      </c>
      <c r="C39" s="8">
        <v>48137.213854804999</v>
      </c>
      <c r="D39" s="11">
        <v>0.97369668644633567</v>
      </c>
      <c r="E39" s="8">
        <f>INDEX('Payroll per Employee'!$C$3:$T$54,MATCH($B39,'Payroll per Employee'!$B$3:$B$54,0),MATCH($I$1,'Payroll per Employee'!$C$2:$T$2,0))</f>
        <v>39274.758297016429</v>
      </c>
      <c r="F39" s="11">
        <f t="shared" si="0"/>
        <v>38938.452469804863</v>
      </c>
      <c r="G39" s="14">
        <f t="shared" si="1"/>
        <v>336.30582721156679</v>
      </c>
    </row>
    <row r="40" spans="1:7" x14ac:dyDescent="0.25">
      <c r="A40" s="5" t="s">
        <v>74</v>
      </c>
      <c r="B40" s="5" t="s">
        <v>75</v>
      </c>
      <c r="C40" s="8">
        <v>43702.368713921001</v>
      </c>
      <c r="D40" s="11">
        <v>0.88399074643064979</v>
      </c>
      <c r="E40" s="8">
        <f>INDEX('Payroll per Employee'!$C$3:$T$54,MATCH($B40,'Payroll per Employee'!$B$3:$B$54,0),MATCH($I$1,'Payroll per Employee'!$C$2:$T$2,0))</f>
        <v>32497.253881661771</v>
      </c>
      <c r="F40" s="11">
        <f t="shared" si="0"/>
        <v>35351.082264912555</v>
      </c>
      <c r="G40" s="14">
        <f t="shared" si="1"/>
        <v>-2853.8283832507841</v>
      </c>
    </row>
    <row r="41" spans="1:7" x14ac:dyDescent="0.25">
      <c r="A41" s="5" t="s">
        <v>76</v>
      </c>
      <c r="B41" s="5" t="s">
        <v>77</v>
      </c>
      <c r="C41" s="8">
        <v>52492.596847532397</v>
      </c>
      <c r="D41" s="11">
        <v>1.0617953038905208</v>
      </c>
      <c r="E41" s="8">
        <f>INDEX('Payroll per Employee'!$C$3:$T$54,MATCH($B41,'Payroll per Employee'!$B$3:$B$54,0),MATCH($I$1,'Payroll per Employee'!$C$2:$T$2,0))</f>
        <v>43446.402370051168</v>
      </c>
      <c r="F41" s="11">
        <f t="shared" si="0"/>
        <v>42461.545313558716</v>
      </c>
      <c r="G41" s="14">
        <f t="shared" si="1"/>
        <v>984.8570564924521</v>
      </c>
    </row>
    <row r="42" spans="1:7" x14ac:dyDescent="0.25">
      <c r="A42" s="5" t="s">
        <v>78</v>
      </c>
      <c r="B42" s="5" t="s">
        <v>79</v>
      </c>
      <c r="C42" s="8">
        <v>51348.801209901801</v>
      </c>
      <c r="D42" s="11">
        <v>1.038659149278583</v>
      </c>
      <c r="E42" s="8">
        <f>INDEX('Payroll per Employee'!$C$3:$T$54,MATCH($B42,'Payroll per Employee'!$B$3:$B$54,0),MATCH($I$1,'Payroll per Employee'!$C$2:$T$2,0))</f>
        <v>44239.838031778578</v>
      </c>
      <c r="F42" s="11">
        <f t="shared" si="0"/>
        <v>41536.322840039858</v>
      </c>
      <c r="G42" s="14">
        <f t="shared" si="1"/>
        <v>2703.5151917387193</v>
      </c>
    </row>
    <row r="43" spans="1:7" x14ac:dyDescent="0.25">
      <c r="A43" s="5" t="s">
        <v>80</v>
      </c>
      <c r="B43" s="5" t="s">
        <v>81</v>
      </c>
      <c r="C43" s="8">
        <v>56403.118942182002</v>
      </c>
      <c r="D43" s="11">
        <v>1.1408954864918748</v>
      </c>
      <c r="E43" s="8">
        <f>INDEX('Payroll per Employee'!$C$3:$T$54,MATCH($B43,'Payroll per Employee'!$B$3:$B$54,0),MATCH($I$1,'Payroll per Employee'!$C$2:$T$2,0))</f>
        <v>40506.723404255317</v>
      </c>
      <c r="F43" s="11">
        <f t="shared" si="0"/>
        <v>45624.787772374926</v>
      </c>
      <c r="G43" s="14">
        <f t="shared" si="1"/>
        <v>-5118.0643681196088</v>
      </c>
    </row>
    <row r="44" spans="1:7" x14ac:dyDescent="0.25">
      <c r="A44" s="5" t="s">
        <v>82</v>
      </c>
      <c r="B44" s="5" t="s">
        <v>83</v>
      </c>
      <c r="C44" s="8">
        <v>45384.6077961595</v>
      </c>
      <c r="D44" s="11">
        <v>0.91801827916502821</v>
      </c>
      <c r="E44" s="8">
        <f>INDEX('Payroll per Employee'!$C$3:$T$54,MATCH($B44,'Payroll per Employee'!$B$3:$B$54,0),MATCH($I$1,'Payroll per Employee'!$C$2:$T$2,0))</f>
        <v>31176.898544025884</v>
      </c>
      <c r="F44" s="11">
        <f t="shared" si="0"/>
        <v>36711.854551072887</v>
      </c>
      <c r="G44" s="14">
        <f t="shared" si="1"/>
        <v>-5534.9560070470034</v>
      </c>
    </row>
    <row r="45" spans="1:7" x14ac:dyDescent="0.25">
      <c r="A45" s="5" t="s">
        <v>84</v>
      </c>
      <c r="B45" s="5" t="s">
        <v>85</v>
      </c>
      <c r="C45" s="8">
        <v>44195.458806384398</v>
      </c>
      <c r="D45" s="11">
        <v>0.89396473849839386</v>
      </c>
      <c r="E45" s="8">
        <f>INDEX('Payroll per Employee'!$C$3:$T$54,MATCH($B45,'Payroll per Employee'!$B$3:$B$54,0),MATCH($I$1,'Payroll per Employee'!$C$2:$T$2,0))</f>
        <v>35608.852103120757</v>
      </c>
      <c r="F45" s="11">
        <f t="shared" si="0"/>
        <v>35749.945505868513</v>
      </c>
      <c r="G45" s="14">
        <f t="shared" si="1"/>
        <v>-141.09340274775604</v>
      </c>
    </row>
    <row r="46" spans="1:7" x14ac:dyDescent="0.25">
      <c r="A46" s="5" t="s">
        <v>86</v>
      </c>
      <c r="B46" s="5" t="s">
        <v>87</v>
      </c>
      <c r="C46" s="8">
        <v>44905.0375067559</v>
      </c>
      <c r="D46" s="11">
        <v>0.90831775924879743</v>
      </c>
      <c r="E46" s="8">
        <f>INDEX('Payroll per Employee'!$C$3:$T$54,MATCH($B46,'Payroll per Employee'!$B$3:$B$54,0),MATCH($I$1,'Payroll per Employee'!$C$2:$T$2,0))</f>
        <v>31292.517440701613</v>
      </c>
      <c r="F46" s="11">
        <f t="shared" si="0"/>
        <v>36323.927551886823</v>
      </c>
      <c r="G46" s="14">
        <f t="shared" si="1"/>
        <v>-5031.4101111852106</v>
      </c>
    </row>
    <row r="47" spans="1:7" x14ac:dyDescent="0.25">
      <c r="A47" s="5" t="s">
        <v>88</v>
      </c>
      <c r="B47" s="5" t="s">
        <v>89</v>
      </c>
      <c r="C47" s="8">
        <v>49958.668728666897</v>
      </c>
      <c r="D47" s="11">
        <v>1.0105402100565795</v>
      </c>
      <c r="E47" s="8">
        <f>INDEX('Payroll per Employee'!$C$3:$T$54,MATCH($B47,'Payroll per Employee'!$B$3:$B$54,0),MATCH($I$1,'Payroll per Employee'!$C$2:$T$2,0))</f>
        <v>33844.214344600165</v>
      </c>
      <c r="F47" s="11">
        <f t="shared" si="0"/>
        <v>40411.837162273645</v>
      </c>
      <c r="G47" s="14">
        <f t="shared" si="1"/>
        <v>-6567.6228176734803</v>
      </c>
    </row>
    <row r="48" spans="1:7" x14ac:dyDescent="0.25">
      <c r="A48" s="5" t="s">
        <v>92</v>
      </c>
      <c r="B48" s="5" t="s">
        <v>93</v>
      </c>
      <c r="C48" s="8">
        <v>47034.127047554102</v>
      </c>
      <c r="D48" s="11">
        <v>0.95138397070997094</v>
      </c>
      <c r="E48" s="8">
        <f>INDEX('Payroll per Employee'!$C$3:$T$54,MATCH($B48,'Payroll per Employee'!$B$3:$B$54,0),MATCH($I$1,'Payroll per Employee'!$C$2:$T$2,0))</f>
        <v>31939.364327979714</v>
      </c>
      <c r="F48" s="11">
        <f t="shared" si="0"/>
        <v>38046.159589212228</v>
      </c>
      <c r="G48" s="14">
        <f t="shared" si="1"/>
        <v>-6106.7952612325134</v>
      </c>
    </row>
    <row r="49" spans="1:7" x14ac:dyDescent="0.25">
      <c r="A49" s="5" t="s">
        <v>94</v>
      </c>
      <c r="B49" s="5" t="s">
        <v>95</v>
      </c>
      <c r="C49" s="8">
        <v>48707.258560955001</v>
      </c>
      <c r="D49" s="11">
        <v>0.98522727986993341</v>
      </c>
      <c r="E49" s="8">
        <f>INDEX('Payroll per Employee'!$C$3:$T$54,MATCH($B49,'Payroll per Employee'!$B$3:$B$54,0),MATCH($I$1,'Payroll per Employee'!$C$2:$T$2,0))</f>
        <v>41106.666666666664</v>
      </c>
      <c r="F49" s="11">
        <f t="shared" si="0"/>
        <v>39399.564713713226</v>
      </c>
      <c r="G49" s="14">
        <f t="shared" si="1"/>
        <v>1707.1019529534387</v>
      </c>
    </row>
    <row r="50" spans="1:7" x14ac:dyDescent="0.25">
      <c r="A50" s="5" t="s">
        <v>96</v>
      </c>
      <c r="B50" s="5" t="s">
        <v>97</v>
      </c>
      <c r="C50" s="8">
        <v>52243.594779258601</v>
      </c>
      <c r="D50" s="11">
        <v>1.056758608382389</v>
      </c>
      <c r="E50" s="8">
        <f>INDEX('Payroll per Employee'!$C$3:$T$54,MATCH($B50,'Payroll per Employee'!$B$3:$B$54,0),MATCH($I$1,'Payroll per Employee'!$C$2:$T$2,0))</f>
        <v>36845.451509312777</v>
      </c>
      <c r="F50" s="11">
        <f t="shared" si="0"/>
        <v>42260.126194670629</v>
      </c>
      <c r="G50" s="14">
        <f t="shared" si="1"/>
        <v>-5414.6746853578516</v>
      </c>
    </row>
    <row r="51" spans="1:7" x14ac:dyDescent="0.25">
      <c r="A51" s="5" t="s">
        <v>98</v>
      </c>
      <c r="B51" s="5" t="s">
        <v>99</v>
      </c>
      <c r="C51" s="8">
        <v>56972.148769398496</v>
      </c>
      <c r="D51" s="11">
        <v>1.1524055514266889</v>
      </c>
      <c r="E51" s="8">
        <f>INDEX('Payroll per Employee'!$C$3:$T$54,MATCH($B51,'Payroll per Employee'!$B$3:$B$54,0),MATCH($I$1,'Payroll per Employee'!$C$2:$T$2,0))</f>
        <v>50727.659811781108</v>
      </c>
      <c r="F51" s="11">
        <f t="shared" si="0"/>
        <v>46085.079075228539</v>
      </c>
      <c r="G51" s="14">
        <f t="shared" si="1"/>
        <v>4642.5807365525689</v>
      </c>
    </row>
    <row r="52" spans="1:7" x14ac:dyDescent="0.25">
      <c r="A52" s="5" t="s">
        <v>100</v>
      </c>
      <c r="B52" s="5" t="s">
        <v>101</v>
      </c>
      <c r="C52" s="8">
        <v>42544.299698741997</v>
      </c>
      <c r="D52" s="11">
        <v>0.86056587672055107</v>
      </c>
      <c r="E52" s="8">
        <f>INDEX('Payroll per Employee'!$C$3:$T$54,MATCH($B52,'Payroll per Employee'!$B$3:$B$54,0),MATCH($I$1,'Payroll per Employee'!$C$2:$T$2,0))</f>
        <v>24078.644295302012</v>
      </c>
      <c r="F52" s="11">
        <f t="shared" si="0"/>
        <v>34414.313979146878</v>
      </c>
      <c r="G52" s="14">
        <f t="shared" si="1"/>
        <v>-10335.669683844866</v>
      </c>
    </row>
    <row r="53" spans="1:7" x14ac:dyDescent="0.25">
      <c r="A53" s="5" t="s">
        <v>102</v>
      </c>
      <c r="B53" s="5" t="s">
        <v>103</v>
      </c>
      <c r="C53" s="8">
        <v>48843.105600012503</v>
      </c>
      <c r="D53" s="11">
        <v>0.98797512921976927</v>
      </c>
      <c r="E53" s="8">
        <f>INDEX('Payroll per Employee'!$C$3:$T$54,MATCH($B53,'Payroll per Employee'!$B$3:$B$54,0),MATCH($I$1,'Payroll per Employee'!$C$2:$T$2,0))</f>
        <v>43000.072281776418</v>
      </c>
      <c r="F53" s="11">
        <f t="shared" si="0"/>
        <v>39509.452117862937</v>
      </c>
      <c r="G53" s="14">
        <f t="shared" si="1"/>
        <v>3490.6201639134815</v>
      </c>
    </row>
    <row r="54" spans="1:7" x14ac:dyDescent="0.25">
      <c r="A54" s="6" t="s">
        <v>104</v>
      </c>
      <c r="B54" s="6" t="s">
        <v>105</v>
      </c>
      <c r="C54" s="9">
        <v>48417.197958199999</v>
      </c>
      <c r="D54" s="12">
        <v>0.97936007183784701</v>
      </c>
      <c r="E54" s="8">
        <f>INDEX('Payroll per Employee'!$C$3:$T$54,MATCH($B54,'Payroll per Employee'!$B$3:$B$54,0),MATCH($I$1,'Payroll per Employee'!$C$2:$T$2,0))</f>
        <v>41273.482176360223</v>
      </c>
      <c r="F54" s="11">
        <f t="shared" si="0"/>
        <v>39164.933124361043</v>
      </c>
      <c r="G54" s="14">
        <f t="shared" si="1"/>
        <v>2108.5490519991799</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G3" sqref="G3:G5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153</v>
      </c>
      <c r="B1" s="39"/>
      <c r="C1" s="39"/>
      <c r="D1" s="39"/>
      <c r="E1" s="39"/>
      <c r="F1" s="39"/>
      <c r="G1" s="40"/>
      <c r="I1" t="s">
        <v>169</v>
      </c>
    </row>
    <row r="2" spans="1:9" ht="47.25" x14ac:dyDescent="0.25">
      <c r="A2" s="16" t="s">
        <v>0</v>
      </c>
      <c r="B2" s="16" t="s">
        <v>1</v>
      </c>
      <c r="C2" s="16" t="s">
        <v>138</v>
      </c>
      <c r="D2" s="16" t="s">
        <v>119</v>
      </c>
      <c r="E2" s="16" t="s">
        <v>154</v>
      </c>
      <c r="F2" s="16" t="s">
        <v>133</v>
      </c>
      <c r="G2" s="16" t="s">
        <v>125</v>
      </c>
    </row>
    <row r="3" spans="1:9" x14ac:dyDescent="0.25">
      <c r="A3" s="4" t="s">
        <v>90</v>
      </c>
      <c r="B3" s="4" t="s">
        <v>91</v>
      </c>
      <c r="C3" s="7">
        <v>49437.586185580629</v>
      </c>
      <c r="D3" s="10">
        <v>1</v>
      </c>
      <c r="E3" s="7">
        <f>INDEX('Payroll per Employee'!$C$3:$T$54,MATCH($B3,'Payroll per Employee'!$B$3:$B$54,0),MATCH($I$1,'Payroll per Employee'!$C$2:$T$2,0))</f>
        <v>42361.985456619375</v>
      </c>
      <c r="F3" s="10">
        <f>$E$3*D3</f>
        <v>42361.985456619375</v>
      </c>
      <c r="G3" s="13">
        <f>E3-F3</f>
        <v>0</v>
      </c>
    </row>
    <row r="4" spans="1:9" x14ac:dyDescent="0.25">
      <c r="A4" s="5" t="s">
        <v>2</v>
      </c>
      <c r="B4" s="5" t="s">
        <v>3</v>
      </c>
      <c r="C4" s="8">
        <v>46683.653717435198</v>
      </c>
      <c r="D4" s="11">
        <v>0.94429476273765434</v>
      </c>
      <c r="E4" s="8">
        <f>INDEX('Payroll per Employee'!$C$3:$T$54,MATCH($B4,'Payroll per Employee'!$B$3:$B$54,0),MATCH($I$1,'Payroll per Employee'!$C$2:$T$2,0))</f>
        <v>35824.705882352944</v>
      </c>
      <c r="F4" s="11">
        <f>$E$3*D4</f>
        <v>40002.20100585436</v>
      </c>
      <c r="G4" s="14">
        <f>E4-F4</f>
        <v>-4177.4951235014159</v>
      </c>
    </row>
    <row r="5" spans="1:9" x14ac:dyDescent="0.25">
      <c r="A5" s="5" t="s">
        <v>4</v>
      </c>
      <c r="B5" s="5" t="s">
        <v>5</v>
      </c>
      <c r="C5" s="8">
        <v>58564.453243552198</v>
      </c>
      <c r="D5" s="11">
        <v>1.1846139296467832</v>
      </c>
      <c r="E5" s="8">
        <f>INDEX('Payroll per Employee'!$C$3:$T$54,MATCH($B5,'Payroll per Employee'!$B$3:$B$54,0),MATCH($I$1,'Payroll per Employee'!$C$2:$T$2,0))</f>
        <v>53446.635475996743</v>
      </c>
      <c r="F5" s="11">
        <f t="shared" ref="F5:F54" si="0">$E$3*D5</f>
        <v>50182.598059405762</v>
      </c>
      <c r="G5" s="14">
        <f t="shared" ref="G5:G54" si="1">E5-F5</f>
        <v>3264.0374165909816</v>
      </c>
    </row>
    <row r="6" spans="1:9" x14ac:dyDescent="0.25">
      <c r="A6" s="5" t="s">
        <v>6</v>
      </c>
      <c r="B6" s="5" t="s">
        <v>7</v>
      </c>
      <c r="C6" s="8">
        <v>49645.896090102899</v>
      </c>
      <c r="D6" s="11">
        <v>1.0042135937571934</v>
      </c>
      <c r="E6" s="8">
        <f>INDEX('Payroll per Employee'!$C$3:$T$54,MATCH($B6,'Payroll per Employee'!$B$3:$B$54,0),MATCH($I$1,'Payroll per Employee'!$C$2:$T$2,0))</f>
        <v>39560.495272399821</v>
      </c>
      <c r="F6" s="11">
        <f t="shared" si="0"/>
        <v>42540.481654081705</v>
      </c>
      <c r="G6" s="14">
        <f t="shared" si="1"/>
        <v>-2979.9863816818834</v>
      </c>
    </row>
    <row r="7" spans="1:9" x14ac:dyDescent="0.25">
      <c r="A7" s="5" t="s">
        <v>8</v>
      </c>
      <c r="B7" s="5" t="s">
        <v>9</v>
      </c>
      <c r="C7" s="8">
        <v>42839.910154723199</v>
      </c>
      <c r="D7" s="11">
        <v>0.86654534454633703</v>
      </c>
      <c r="E7" s="8">
        <f>INDEX('Payroll per Employee'!$C$3:$T$54,MATCH($B7,'Payroll per Employee'!$B$3:$B$54,0),MATCH($I$1,'Payroll per Employee'!$C$2:$T$2,0))</f>
        <v>33072.440556303278</v>
      </c>
      <c r="F7" s="11">
        <f t="shared" si="0"/>
        <v>36708.581283173153</v>
      </c>
      <c r="G7" s="14">
        <f t="shared" si="1"/>
        <v>-3636.1407268698749</v>
      </c>
    </row>
    <row r="8" spans="1:9" x14ac:dyDescent="0.25">
      <c r="A8" s="5" t="s">
        <v>10</v>
      </c>
      <c r="B8" s="5" t="s">
        <v>11</v>
      </c>
      <c r="C8" s="8">
        <v>60373.531611879102</v>
      </c>
      <c r="D8" s="11">
        <v>1.2212071071845361</v>
      </c>
      <c r="E8" s="8">
        <f>INDEX('Payroll per Employee'!$C$3:$T$54,MATCH($B8,'Payroll per Employee'!$B$3:$B$54,0),MATCH($I$1,'Payroll per Employee'!$C$2:$T$2,0))</f>
        <v>52510.58810820154</v>
      </c>
      <c r="F8" s="11">
        <f t="shared" si="0"/>
        <v>51732.757714071537</v>
      </c>
      <c r="G8" s="14">
        <f t="shared" si="1"/>
        <v>777.8303941300037</v>
      </c>
    </row>
    <row r="9" spans="1:9" x14ac:dyDescent="0.25">
      <c r="A9" s="5" t="s">
        <v>12</v>
      </c>
      <c r="B9" s="5" t="s">
        <v>13</v>
      </c>
      <c r="C9" s="8">
        <v>53361.005101802999</v>
      </c>
      <c r="D9" s="11">
        <v>1.0793610533793963</v>
      </c>
      <c r="E9" s="8">
        <f>INDEX('Payroll per Employee'!$C$3:$T$54,MATCH($B9,'Payroll per Employee'!$B$3:$B$54,0),MATCH($I$1,'Payroll per Employee'!$C$2:$T$2,0))</f>
        <v>48774.744160177972</v>
      </c>
      <c r="F9" s="11">
        <f t="shared" si="0"/>
        <v>45723.877245699354</v>
      </c>
      <c r="G9" s="14">
        <f t="shared" si="1"/>
        <v>3050.8669144786181</v>
      </c>
    </row>
    <row r="10" spans="1:9" x14ac:dyDescent="0.25">
      <c r="A10" s="5" t="s">
        <v>14</v>
      </c>
      <c r="B10" s="5" t="s">
        <v>15</v>
      </c>
      <c r="C10" s="8">
        <v>59593.620354343002</v>
      </c>
      <c r="D10" s="11">
        <v>1.2054314328907216</v>
      </c>
      <c r="E10" s="8">
        <f>INDEX('Payroll per Employee'!$C$3:$T$54,MATCH($B10,'Payroll per Employee'!$B$3:$B$54,0),MATCH($I$1,'Payroll per Employee'!$C$2:$T$2,0))</f>
        <v>50995</v>
      </c>
      <c r="F10" s="11">
        <f t="shared" si="0"/>
        <v>51064.468829068603</v>
      </c>
      <c r="G10" s="14">
        <f t="shared" si="1"/>
        <v>-69.468829068602645</v>
      </c>
    </row>
    <row r="11" spans="1:9" x14ac:dyDescent="0.25">
      <c r="A11" s="5" t="s">
        <v>16</v>
      </c>
      <c r="B11" s="5" t="s">
        <v>17</v>
      </c>
      <c r="C11" s="8">
        <v>54672.489312706697</v>
      </c>
      <c r="D11" s="11">
        <v>1.1058891327637861</v>
      </c>
      <c r="E11" s="8">
        <f>INDEX('Payroll per Employee'!$C$3:$T$54,MATCH($B11,'Payroll per Employee'!$B$3:$B$54,0),MATCH($I$1,'Payroll per Employee'!$C$2:$T$2,0))</f>
        <v>37517.842401500937</v>
      </c>
      <c r="F11" s="11">
        <f t="shared" si="0"/>
        <v>46847.659358772922</v>
      </c>
      <c r="G11" s="14">
        <f t="shared" si="1"/>
        <v>-9329.8169572719853</v>
      </c>
    </row>
    <row r="12" spans="1:9" x14ac:dyDescent="0.25">
      <c r="A12" s="5" t="s">
        <v>18</v>
      </c>
      <c r="B12" s="5" t="s">
        <v>19</v>
      </c>
      <c r="C12" s="8">
        <v>63345.233613189797</v>
      </c>
      <c r="D12" s="11">
        <v>1.2813172830769313</v>
      </c>
      <c r="E12" s="8">
        <f>INDEX('Payroll per Employee'!$C$3:$T$54,MATCH($B12,'Payroll per Employee'!$B$3:$B$54,0),MATCH($I$1,'Payroll per Employee'!$C$2:$T$2,0))</f>
        <v>63474.883720930229</v>
      </c>
      <c r="F12" s="11">
        <f t="shared" si="0"/>
        <v>54279.14411102001</v>
      </c>
      <c r="G12" s="14">
        <f t="shared" si="1"/>
        <v>9195.7396099102189</v>
      </c>
    </row>
    <row r="13" spans="1:9" x14ac:dyDescent="0.25">
      <c r="A13" s="5" t="s">
        <v>20</v>
      </c>
      <c r="B13" s="5" t="s">
        <v>21</v>
      </c>
      <c r="C13" s="8">
        <v>47934.573736139297</v>
      </c>
      <c r="D13" s="11">
        <v>0.96959777842309558</v>
      </c>
      <c r="E13" s="8">
        <f>INDEX('Payroll per Employee'!$C$3:$T$54,MATCH($B13,'Payroll per Employee'!$B$3:$B$54,0),MATCH($I$1,'Payroll per Employee'!$C$2:$T$2,0))</f>
        <v>38986.861133338185</v>
      </c>
      <c r="F13" s="11">
        <f t="shared" si="0"/>
        <v>41074.086988329633</v>
      </c>
      <c r="G13" s="14">
        <f t="shared" si="1"/>
        <v>-2087.2258549914477</v>
      </c>
    </row>
    <row r="14" spans="1:9" x14ac:dyDescent="0.25">
      <c r="A14" s="5" t="s">
        <v>22</v>
      </c>
      <c r="B14" s="5" t="s">
        <v>23</v>
      </c>
      <c r="C14" s="8">
        <v>48132.523715711301</v>
      </c>
      <c r="D14" s="11">
        <v>0.97360181654156142</v>
      </c>
      <c r="E14" s="8">
        <f>INDEX('Payroll per Employee'!$C$3:$T$54,MATCH($B14,'Payroll per Employee'!$B$3:$B$54,0),MATCH($I$1,'Payroll per Employee'!$C$2:$T$2,0))</f>
        <v>30832.287719298245</v>
      </c>
      <c r="F14" s="11">
        <f t="shared" si="0"/>
        <v>41243.70599287183</v>
      </c>
      <c r="G14" s="14">
        <f t="shared" si="1"/>
        <v>-10411.418273573585</v>
      </c>
    </row>
    <row r="15" spans="1:9" x14ac:dyDescent="0.25">
      <c r="A15" s="5" t="s">
        <v>24</v>
      </c>
      <c r="B15" s="5" t="s">
        <v>25</v>
      </c>
      <c r="C15" s="8">
        <v>54131.097460776902</v>
      </c>
      <c r="D15" s="11">
        <v>1.0949381156591587</v>
      </c>
      <c r="E15" s="8">
        <f>INDEX('Payroll per Employee'!$C$3:$T$54,MATCH($B15,'Payroll per Employee'!$B$3:$B$54,0),MATCH($I$1,'Payroll per Employee'!$C$2:$T$2,0))</f>
        <v>41162.183462532303</v>
      </c>
      <c r="F15" s="11">
        <f t="shared" si="0"/>
        <v>46383.752531451501</v>
      </c>
      <c r="G15" s="14">
        <f t="shared" si="1"/>
        <v>-5221.5690689191979</v>
      </c>
    </row>
    <row r="16" spans="1:9" x14ac:dyDescent="0.25">
      <c r="A16" s="5" t="s">
        <v>26</v>
      </c>
      <c r="B16" s="5" t="s">
        <v>27</v>
      </c>
      <c r="C16" s="8">
        <v>43949.933549584799</v>
      </c>
      <c r="D16" s="11">
        <v>0.88899837028053763</v>
      </c>
      <c r="E16" s="8">
        <f>INDEX('Payroll per Employee'!$C$3:$T$54,MATCH($B16,'Payroll per Employee'!$B$3:$B$54,0),MATCH($I$1,'Payroll per Employee'!$C$2:$T$2,0))</f>
        <v>40272.874067573495</v>
      </c>
      <c r="F16" s="11">
        <f t="shared" si="0"/>
        <v>37659.736032782464</v>
      </c>
      <c r="G16" s="14">
        <f t="shared" si="1"/>
        <v>2613.1380347910308</v>
      </c>
    </row>
    <row r="17" spans="1:7" x14ac:dyDescent="0.25">
      <c r="A17" s="5" t="s">
        <v>28</v>
      </c>
      <c r="B17" s="5" t="s">
        <v>29</v>
      </c>
      <c r="C17" s="8">
        <v>52542.083562543899</v>
      </c>
      <c r="D17" s="11">
        <v>1.0627962976450649</v>
      </c>
      <c r="E17" s="8">
        <f>INDEX('Payroll per Employee'!$C$3:$T$54,MATCH($B17,'Payroll per Employee'!$B$3:$B$54,0),MATCH($I$1,'Payroll per Employee'!$C$2:$T$2,0))</f>
        <v>42088.907666941464</v>
      </c>
      <c r="F17" s="11">
        <f t="shared" si="0"/>
        <v>45022.161304189154</v>
      </c>
      <c r="G17" s="14">
        <f t="shared" si="1"/>
        <v>-2933.2536372476898</v>
      </c>
    </row>
    <row r="18" spans="1:7" x14ac:dyDescent="0.25">
      <c r="A18" s="5" t="s">
        <v>30</v>
      </c>
      <c r="B18" s="5" t="s">
        <v>31</v>
      </c>
      <c r="C18" s="8">
        <v>47226.751395553998</v>
      </c>
      <c r="D18" s="11">
        <v>0.95528028448380309</v>
      </c>
      <c r="E18" s="8">
        <f>INDEX('Payroll per Employee'!$C$3:$T$54,MATCH($B18,'Payroll per Employee'!$B$3:$B$54,0),MATCH($I$1,'Payroll per Employee'!$C$2:$T$2,0))</f>
        <v>34175.716395864103</v>
      </c>
      <c r="F18" s="11">
        <f t="shared" si="0"/>
        <v>40467.569518298085</v>
      </c>
      <c r="G18" s="14">
        <f t="shared" si="1"/>
        <v>-6291.8531224339822</v>
      </c>
    </row>
    <row r="19" spans="1:7" x14ac:dyDescent="0.25">
      <c r="A19" s="5" t="s">
        <v>32</v>
      </c>
      <c r="B19" s="5" t="s">
        <v>33</v>
      </c>
      <c r="C19" s="8">
        <v>45147.310632663401</v>
      </c>
      <c r="D19" s="11">
        <v>0.9132183449084218</v>
      </c>
      <c r="E19" s="8">
        <f>INDEX('Payroll per Employee'!$C$3:$T$54,MATCH($B19,'Payroll per Employee'!$B$3:$B$54,0),MATCH($I$1,'Payroll per Employee'!$C$2:$T$2,0))</f>
        <v>50080.155124653742</v>
      </c>
      <c r="F19" s="11">
        <f t="shared" si="0"/>
        <v>38685.742245728579</v>
      </c>
      <c r="G19" s="14">
        <f t="shared" si="1"/>
        <v>11394.412878925163</v>
      </c>
    </row>
    <row r="20" spans="1:7" x14ac:dyDescent="0.25">
      <c r="A20" s="5" t="s">
        <v>34</v>
      </c>
      <c r="B20" s="5" t="s">
        <v>35</v>
      </c>
      <c r="C20" s="8">
        <v>46511.530185424599</v>
      </c>
      <c r="D20" s="11">
        <v>0.94081312972740838</v>
      </c>
      <c r="E20" s="8">
        <f>INDEX('Payroll per Employee'!$C$3:$T$54,MATCH($B20,'Payroll per Employee'!$B$3:$B$54,0),MATCH($I$1,'Payroll per Employee'!$C$2:$T$2,0))</f>
        <v>37494.275477707008</v>
      </c>
      <c r="F20" s="11">
        <f t="shared" si="0"/>
        <v>39854.712118909032</v>
      </c>
      <c r="G20" s="14">
        <f t="shared" si="1"/>
        <v>-2360.4366412020245</v>
      </c>
    </row>
    <row r="21" spans="1:7" x14ac:dyDescent="0.25">
      <c r="A21" s="5" t="s">
        <v>36</v>
      </c>
      <c r="B21" s="5" t="s">
        <v>37</v>
      </c>
      <c r="C21" s="8">
        <v>44225.401416750203</v>
      </c>
      <c r="D21" s="11">
        <v>0.89457040339176885</v>
      </c>
      <c r="E21" s="8">
        <f>INDEX('Payroll per Employee'!$C$3:$T$54,MATCH($B21,'Payroll per Employee'!$B$3:$B$54,0),MATCH($I$1,'Payroll per Employee'!$C$2:$T$2,0))</f>
        <v>34546.733834586463</v>
      </c>
      <c r="F21" s="11">
        <f t="shared" si="0"/>
        <v>37895.778418404239</v>
      </c>
      <c r="G21" s="14">
        <f t="shared" si="1"/>
        <v>-3349.0445838177766</v>
      </c>
    </row>
    <row r="22" spans="1:7" x14ac:dyDescent="0.25">
      <c r="A22" s="5" t="s">
        <v>38</v>
      </c>
      <c r="B22" s="5" t="s">
        <v>39</v>
      </c>
      <c r="C22" s="8">
        <v>45675.031780169898</v>
      </c>
      <c r="D22" s="11">
        <v>0.92389283750046547</v>
      </c>
      <c r="E22" s="8">
        <f>INDEX('Payroll per Employee'!$C$3:$T$54,MATCH($B22,'Payroll per Employee'!$B$3:$B$54,0),MATCH($I$1,'Payroll per Employee'!$C$2:$T$2,0))</f>
        <v>39489.567683881061</v>
      </c>
      <c r="F22" s="11">
        <f t="shared" si="0"/>
        <v>39137.934945669527</v>
      </c>
      <c r="G22" s="14">
        <f t="shared" si="1"/>
        <v>351.63273821153416</v>
      </c>
    </row>
    <row r="23" spans="1:7" x14ac:dyDescent="0.25">
      <c r="A23" s="5" t="s">
        <v>40</v>
      </c>
      <c r="B23" s="5" t="s">
        <v>41</v>
      </c>
      <c r="C23" s="8">
        <v>45987.470848118202</v>
      </c>
      <c r="D23" s="11">
        <v>0.9302127064919542</v>
      </c>
      <c r="E23" s="8">
        <f>INDEX('Payroll per Employee'!$C$3:$T$54,MATCH($B23,'Payroll per Employee'!$B$3:$B$54,0),MATCH($I$1,'Payroll per Employee'!$C$2:$T$2,0))</f>
        <v>42134.265536723164</v>
      </c>
      <c r="F23" s="11">
        <f t="shared" si="0"/>
        <v>39405.657143974713</v>
      </c>
      <c r="G23" s="14">
        <f t="shared" si="1"/>
        <v>2728.6083927484506</v>
      </c>
    </row>
    <row r="24" spans="1:7" x14ac:dyDescent="0.25">
      <c r="A24" s="5" t="s">
        <v>42</v>
      </c>
      <c r="B24" s="5" t="s">
        <v>43</v>
      </c>
      <c r="C24" s="8">
        <v>55909.371073892202</v>
      </c>
      <c r="D24" s="11">
        <v>1.1309081892472976</v>
      </c>
      <c r="E24" s="8">
        <f>INDEX('Payroll per Employee'!$C$3:$T$54,MATCH($B24,'Payroll per Employee'!$B$3:$B$54,0),MATCH($I$1,'Payroll per Employee'!$C$2:$T$2,0))</f>
        <v>48893.282232704405</v>
      </c>
      <c r="F24" s="11">
        <f t="shared" si="0"/>
        <v>47907.516265665778</v>
      </c>
      <c r="G24" s="14">
        <f t="shared" si="1"/>
        <v>985.76596703862742</v>
      </c>
    </row>
    <row r="25" spans="1:7" x14ac:dyDescent="0.25">
      <c r="A25" s="5" t="s">
        <v>44</v>
      </c>
      <c r="B25" s="5" t="s">
        <v>45</v>
      </c>
      <c r="C25" s="8">
        <v>59061.547743619398</v>
      </c>
      <c r="D25" s="11">
        <v>1.1946689209685923</v>
      </c>
      <c r="E25" s="8">
        <f>INDEX('Payroll per Employee'!$C$3:$T$54,MATCH($B25,'Payroll per Employee'!$B$3:$B$54,0),MATCH($I$1,'Payroll per Employee'!$C$2:$T$2,0))</f>
        <v>54171.436277815243</v>
      </c>
      <c r="F25" s="11">
        <f t="shared" si="0"/>
        <v>50608.547455546672</v>
      </c>
      <c r="G25" s="14">
        <f t="shared" si="1"/>
        <v>3562.8888222685709</v>
      </c>
    </row>
    <row r="26" spans="1:7" x14ac:dyDescent="0.25">
      <c r="A26" s="5" t="s">
        <v>46</v>
      </c>
      <c r="B26" s="5" t="s">
        <v>47</v>
      </c>
      <c r="C26" s="8">
        <v>49239.767014465899</v>
      </c>
      <c r="D26" s="11">
        <v>0.9959986078128461</v>
      </c>
      <c r="E26" s="8">
        <f>INDEX('Payroll per Employee'!$C$3:$T$54,MATCH($B26,'Payroll per Employee'!$B$3:$B$54,0),MATCH($I$1,'Payroll per Employee'!$C$2:$T$2,0))</f>
        <v>44419.199239956572</v>
      </c>
      <c r="F26" s="11">
        <f t="shared" si="0"/>
        <v>42192.478538980933</v>
      </c>
      <c r="G26" s="14">
        <f t="shared" si="1"/>
        <v>2226.7207009756385</v>
      </c>
    </row>
    <row r="27" spans="1:7" x14ac:dyDescent="0.25">
      <c r="A27" s="5" t="s">
        <v>48</v>
      </c>
      <c r="B27" s="5" t="s">
        <v>49</v>
      </c>
      <c r="C27" s="8">
        <v>51778.116651032899</v>
      </c>
      <c r="D27" s="11">
        <v>1.0473431380056928</v>
      </c>
      <c r="E27" s="8">
        <f>INDEX('Payroll per Employee'!$C$3:$T$54,MATCH($B27,'Payroll per Employee'!$B$3:$B$54,0),MATCH($I$1,'Payroll per Employee'!$C$2:$T$2,0))</f>
        <v>45369.967180005049</v>
      </c>
      <c r="F27" s="11">
        <f t="shared" si="0"/>
        <v>44367.534780287257</v>
      </c>
      <c r="G27" s="14">
        <f t="shared" si="1"/>
        <v>1002.4323997177926</v>
      </c>
    </row>
    <row r="28" spans="1:7" x14ac:dyDescent="0.25">
      <c r="A28" s="5" t="s">
        <v>50</v>
      </c>
      <c r="B28" s="5" t="s">
        <v>51</v>
      </c>
      <c r="C28" s="8">
        <v>43218.396342139</v>
      </c>
      <c r="D28" s="11">
        <v>0.87420118328399354</v>
      </c>
      <c r="E28" s="8">
        <f>INDEX('Payroll per Employee'!$C$3:$T$54,MATCH($B28,'Payroll per Employee'!$B$3:$B$54,0),MATCH($I$1,'Payroll per Employee'!$C$2:$T$2,0))</f>
        <v>30441.06427503737</v>
      </c>
      <c r="F28" s="11">
        <f t="shared" si="0"/>
        <v>37032.897812435986</v>
      </c>
      <c r="G28" s="14">
        <f t="shared" si="1"/>
        <v>-6591.8335373986156</v>
      </c>
    </row>
    <row r="29" spans="1:7" x14ac:dyDescent="0.25">
      <c r="A29" s="5" t="s">
        <v>52</v>
      </c>
      <c r="B29" s="5" t="s">
        <v>53</v>
      </c>
      <c r="C29" s="8">
        <v>45952.459724251501</v>
      </c>
      <c r="D29" s="11">
        <v>0.92950451811610435</v>
      </c>
      <c r="E29" s="8">
        <f>INDEX('Payroll per Employee'!$C$3:$T$54,MATCH($B29,'Payroll per Employee'!$B$3:$B$54,0),MATCH($I$1,'Payroll per Employee'!$C$2:$T$2,0))</f>
        <v>30504.257460097153</v>
      </c>
      <c r="F29" s="11">
        <f t="shared" si="0"/>
        <v>39375.65687829641</v>
      </c>
      <c r="G29" s="14">
        <f t="shared" si="1"/>
        <v>-8871.3994181992566</v>
      </c>
    </row>
    <row r="30" spans="1:7" x14ac:dyDescent="0.25">
      <c r="A30" s="5" t="s">
        <v>54</v>
      </c>
      <c r="B30" s="5" t="s">
        <v>55</v>
      </c>
      <c r="C30" s="8">
        <v>45200.160335984197</v>
      </c>
      <c r="D30" s="11">
        <v>0.91428736359235208</v>
      </c>
      <c r="E30" s="8">
        <f>INDEX('Payroll per Employee'!$C$3:$T$54,MATCH($B30,'Payroll per Employee'!$B$3:$B$54,0),MATCH($I$1,'Payroll per Employee'!$C$2:$T$2,0))</f>
        <v>38081.118047673095</v>
      </c>
      <c r="F30" s="11">
        <f t="shared" si="0"/>
        <v>38731.027999670092</v>
      </c>
      <c r="G30" s="14">
        <f t="shared" si="1"/>
        <v>-649.90995199699682</v>
      </c>
    </row>
    <row r="31" spans="1:7" x14ac:dyDescent="0.25">
      <c r="A31" s="5" t="s">
        <v>56</v>
      </c>
      <c r="B31" s="5" t="s">
        <v>57</v>
      </c>
      <c r="C31" s="8">
        <v>46807.015453786596</v>
      </c>
      <c r="D31" s="11">
        <v>0.94679006531752385</v>
      </c>
      <c r="E31" s="8">
        <f>INDEX('Payroll per Employee'!$C$3:$T$54,MATCH($B31,'Payroll per Employee'!$B$3:$B$54,0),MATCH($I$1,'Payroll per Employee'!$C$2:$T$2,0))</f>
        <v>33914.139518413598</v>
      </c>
      <c r="F31" s="11">
        <f t="shared" si="0"/>
        <v>40107.906977452651</v>
      </c>
      <c r="G31" s="14">
        <f t="shared" si="1"/>
        <v>-6193.7674590390525</v>
      </c>
    </row>
    <row r="32" spans="1:7" x14ac:dyDescent="0.25">
      <c r="A32" s="5" t="s">
        <v>58</v>
      </c>
      <c r="B32" s="5" t="s">
        <v>59</v>
      </c>
      <c r="C32" s="8">
        <v>54083.815676540798</v>
      </c>
      <c r="D32" s="11">
        <v>1.0939817221965284</v>
      </c>
      <c r="E32" s="8">
        <f>INDEX('Payroll per Employee'!$C$3:$T$54,MATCH($B32,'Payroll per Employee'!$B$3:$B$54,0),MATCH($I$1,'Payroll per Employee'!$C$2:$T$2,0))</f>
        <v>49962.109181141437</v>
      </c>
      <c r="F32" s="11">
        <f t="shared" si="0"/>
        <v>46343.237805496756</v>
      </c>
      <c r="G32" s="14">
        <f t="shared" si="1"/>
        <v>3618.8713756446814</v>
      </c>
    </row>
    <row r="33" spans="1:7" x14ac:dyDescent="0.25">
      <c r="A33" s="5" t="s">
        <v>60</v>
      </c>
      <c r="B33" s="5" t="s">
        <v>61</v>
      </c>
      <c r="C33" s="8">
        <v>51333.409560147396</v>
      </c>
      <c r="D33" s="11">
        <v>1.0383478143016562</v>
      </c>
      <c r="E33" s="8">
        <f>INDEX('Payroll per Employee'!$C$3:$T$54,MATCH($B33,'Payroll per Employee'!$B$3:$B$54,0),MATCH($I$1,'Payroll per Employee'!$C$2:$T$2,0))</f>
        <v>42881.65048543689</v>
      </c>
      <c r="F33" s="11">
        <f t="shared" si="0"/>
        <v>43986.475008359281</v>
      </c>
      <c r="G33" s="14">
        <f t="shared" si="1"/>
        <v>-1104.8245229223903</v>
      </c>
    </row>
    <row r="34" spans="1:7" x14ac:dyDescent="0.25">
      <c r="A34" s="5" t="s">
        <v>62</v>
      </c>
      <c r="B34" s="5" t="s">
        <v>63</v>
      </c>
      <c r="C34" s="8">
        <v>60852.444688527998</v>
      </c>
      <c r="D34" s="11">
        <v>1.2308943333134805</v>
      </c>
      <c r="E34" s="8">
        <f>INDEX('Payroll per Employee'!$C$3:$T$54,MATCH($B34,'Payroll per Employee'!$B$3:$B$54,0),MATCH($I$1,'Payroll per Employee'!$C$2:$T$2,0))</f>
        <v>59112.91851851852</v>
      </c>
      <c r="F34" s="11">
        <f t="shared" si="0"/>
        <v>52143.127846460862</v>
      </c>
      <c r="G34" s="14">
        <f t="shared" si="1"/>
        <v>6969.7906720576575</v>
      </c>
    </row>
    <row r="35" spans="1:7" x14ac:dyDescent="0.25">
      <c r="A35" s="5" t="s">
        <v>64</v>
      </c>
      <c r="B35" s="5" t="s">
        <v>65</v>
      </c>
      <c r="C35" s="8">
        <v>47150.666043009202</v>
      </c>
      <c r="D35" s="11">
        <v>0.95374126612924215</v>
      </c>
      <c r="E35" s="8">
        <f>INDEX('Payroll per Employee'!$C$3:$T$54,MATCH($B35,'Payroll per Employee'!$B$3:$B$54,0),MATCH($I$1,'Payroll per Employee'!$C$2:$T$2,0))</f>
        <v>37405.50977653631</v>
      </c>
      <c r="F35" s="11">
        <f t="shared" si="0"/>
        <v>40402.373645144704</v>
      </c>
      <c r="G35" s="14">
        <f t="shared" si="1"/>
        <v>-2996.8638686083941</v>
      </c>
    </row>
    <row r="36" spans="1:7" x14ac:dyDescent="0.25">
      <c r="A36" s="5" t="s">
        <v>66</v>
      </c>
      <c r="B36" s="5" t="s">
        <v>67</v>
      </c>
      <c r="C36" s="8">
        <v>59770.181448973402</v>
      </c>
      <c r="D36" s="11">
        <v>1.2090028268088555</v>
      </c>
      <c r="E36" s="8">
        <f>INDEX('Payroll per Employee'!$C$3:$T$54,MATCH($B36,'Payroll per Employee'!$B$3:$B$54,0),MATCH($I$1,'Payroll per Employee'!$C$2:$T$2,0))</f>
        <v>52105.879488740109</v>
      </c>
      <c r="F36" s="11">
        <f t="shared" si="0"/>
        <v>51215.760166288448</v>
      </c>
      <c r="G36" s="14">
        <f t="shared" si="1"/>
        <v>890.11932245166099</v>
      </c>
    </row>
    <row r="37" spans="1:7" x14ac:dyDescent="0.25">
      <c r="A37" s="5" t="s">
        <v>68</v>
      </c>
      <c r="B37" s="5" t="s">
        <v>69</v>
      </c>
      <c r="C37" s="8">
        <v>48327.978767532499</v>
      </c>
      <c r="D37" s="11">
        <v>0.97755538844710488</v>
      </c>
      <c r="E37" s="8">
        <f>INDEX('Payroll per Employee'!$C$3:$T$54,MATCH($B37,'Payroll per Employee'!$B$3:$B$54,0),MATCH($I$1,'Payroll per Employee'!$C$2:$T$2,0))</f>
        <v>36608.66480446927</v>
      </c>
      <c r="F37" s="11">
        <f t="shared" si="0"/>
        <v>41411.187148436162</v>
      </c>
      <c r="G37" s="14">
        <f t="shared" si="1"/>
        <v>-4802.5223439668916</v>
      </c>
    </row>
    <row r="38" spans="1:7" x14ac:dyDescent="0.25">
      <c r="A38" s="5" t="s">
        <v>70</v>
      </c>
      <c r="B38" s="5" t="s">
        <v>71</v>
      </c>
      <c r="C38" s="8">
        <v>46216.525912547702</v>
      </c>
      <c r="D38" s="11">
        <v>0.93484592348539042</v>
      </c>
      <c r="E38" s="8">
        <f>INDEX('Payroll per Employee'!$C$3:$T$54,MATCH($B38,'Payroll per Employee'!$B$3:$B$54,0),MATCH($I$1,'Payroll per Employee'!$C$2:$T$2,0))</f>
        <v>39799.558080808078</v>
      </c>
      <c r="F38" s="11">
        <f t="shared" si="0"/>
        <v>39601.92941486802</v>
      </c>
      <c r="G38" s="14">
        <f t="shared" si="1"/>
        <v>197.62866594005754</v>
      </c>
    </row>
    <row r="39" spans="1:7" x14ac:dyDescent="0.25">
      <c r="A39" s="5" t="s">
        <v>72</v>
      </c>
      <c r="B39" s="5" t="s">
        <v>73</v>
      </c>
      <c r="C39" s="8">
        <v>48137.213854804999</v>
      </c>
      <c r="D39" s="11">
        <v>0.97369668644633567</v>
      </c>
      <c r="E39" s="8">
        <f>INDEX('Payroll per Employee'!$C$3:$T$54,MATCH($B39,'Payroll per Employee'!$B$3:$B$54,0),MATCH($I$1,'Payroll per Employee'!$C$2:$T$2,0))</f>
        <v>40351.472246957557</v>
      </c>
      <c r="F39" s="11">
        <f t="shared" si="0"/>
        <v>41247.724870398146</v>
      </c>
      <c r="G39" s="14">
        <f t="shared" si="1"/>
        <v>-896.25262344058865</v>
      </c>
    </row>
    <row r="40" spans="1:7" x14ac:dyDescent="0.25">
      <c r="A40" s="5" t="s">
        <v>74</v>
      </c>
      <c r="B40" s="5" t="s">
        <v>75</v>
      </c>
      <c r="C40" s="8">
        <v>43702.368713921001</v>
      </c>
      <c r="D40" s="11">
        <v>0.88399074643064979</v>
      </c>
      <c r="E40" s="8">
        <f>INDEX('Payroll per Employee'!$C$3:$T$54,MATCH($B40,'Payroll per Employee'!$B$3:$B$54,0),MATCH($I$1,'Payroll per Employee'!$C$2:$T$2,0))</f>
        <v>33309.843153878763</v>
      </c>
      <c r="F40" s="11">
        <f t="shared" si="0"/>
        <v>37447.603144081295</v>
      </c>
      <c r="G40" s="14">
        <f t="shared" si="1"/>
        <v>-4137.7599902025322</v>
      </c>
    </row>
    <row r="41" spans="1:7" x14ac:dyDescent="0.25">
      <c r="A41" s="5" t="s">
        <v>76</v>
      </c>
      <c r="B41" s="5" t="s">
        <v>77</v>
      </c>
      <c r="C41" s="8">
        <v>52492.596847532397</v>
      </c>
      <c r="D41" s="11">
        <v>1.0617953038905208</v>
      </c>
      <c r="E41" s="8">
        <f>INDEX('Payroll per Employee'!$C$3:$T$54,MATCH($B41,'Payroll per Employee'!$B$3:$B$54,0),MATCH($I$1,'Payroll per Employee'!$C$2:$T$2,0))</f>
        <v>41929.481717011127</v>
      </c>
      <c r="F41" s="11">
        <f t="shared" si="0"/>
        <v>44979.757221316991</v>
      </c>
      <c r="G41" s="14">
        <f t="shared" si="1"/>
        <v>-3050.2755043058642</v>
      </c>
    </row>
    <row r="42" spans="1:7" x14ac:dyDescent="0.25">
      <c r="A42" s="5" t="s">
        <v>78</v>
      </c>
      <c r="B42" s="5" t="s">
        <v>79</v>
      </c>
      <c r="C42" s="8">
        <v>51348.801209901801</v>
      </c>
      <c r="D42" s="11">
        <v>1.038659149278583</v>
      </c>
      <c r="E42" s="8">
        <f>INDEX('Payroll per Employee'!$C$3:$T$54,MATCH($B42,'Payroll per Employee'!$B$3:$B$54,0),MATCH($I$1,'Payroll per Employee'!$C$2:$T$2,0))</f>
        <v>49184.490027566077</v>
      </c>
      <c r="F42" s="11">
        <f t="shared" si="0"/>
        <v>43999.663776123991</v>
      </c>
      <c r="G42" s="14">
        <f t="shared" si="1"/>
        <v>5184.8262514420858</v>
      </c>
    </row>
    <row r="43" spans="1:7" x14ac:dyDescent="0.25">
      <c r="A43" s="5" t="s">
        <v>80</v>
      </c>
      <c r="B43" s="5" t="s">
        <v>81</v>
      </c>
      <c r="C43" s="8">
        <v>56403.118942182002</v>
      </c>
      <c r="D43" s="11">
        <v>1.1408954864918748</v>
      </c>
      <c r="E43" s="8">
        <f>INDEX('Payroll per Employee'!$C$3:$T$54,MATCH($B43,'Payroll per Employee'!$B$3:$B$54,0),MATCH($I$1,'Payroll per Employee'!$C$2:$T$2,0))</f>
        <v>55890.023752969122</v>
      </c>
      <c r="F43" s="11">
        <f t="shared" si="0"/>
        <v>48330.59800629149</v>
      </c>
      <c r="G43" s="14">
        <f t="shared" si="1"/>
        <v>7559.4257466776326</v>
      </c>
    </row>
    <row r="44" spans="1:7" x14ac:dyDescent="0.25">
      <c r="A44" s="5" t="s">
        <v>82</v>
      </c>
      <c r="B44" s="5" t="s">
        <v>83</v>
      </c>
      <c r="C44" s="8">
        <v>45384.6077961595</v>
      </c>
      <c r="D44" s="11">
        <v>0.91801827916502821</v>
      </c>
      <c r="E44" s="8">
        <f>INDEX('Payroll per Employee'!$C$3:$T$54,MATCH($B44,'Payroll per Employee'!$B$3:$B$54,0),MATCH($I$1,'Payroll per Employee'!$C$2:$T$2,0))</f>
        <v>30992.696886446887</v>
      </c>
      <c r="F44" s="11">
        <f t="shared" si="0"/>
        <v>38889.076990899674</v>
      </c>
      <c r="G44" s="14">
        <f t="shared" si="1"/>
        <v>-7896.3801044527863</v>
      </c>
    </row>
    <row r="45" spans="1:7" x14ac:dyDescent="0.25">
      <c r="A45" s="5" t="s">
        <v>84</v>
      </c>
      <c r="B45" s="5" t="s">
        <v>85</v>
      </c>
      <c r="C45" s="8">
        <v>44195.458806384398</v>
      </c>
      <c r="D45" s="11">
        <v>0.89396473849839386</v>
      </c>
      <c r="E45" s="8">
        <f>INDEX('Payroll per Employee'!$C$3:$T$54,MATCH($B45,'Payroll per Employee'!$B$3:$B$54,0),MATCH($I$1,'Payroll per Employee'!$C$2:$T$2,0))</f>
        <v>35541.243325705567</v>
      </c>
      <c r="F45" s="11">
        <f t="shared" si="0"/>
        <v>37870.121250999502</v>
      </c>
      <c r="G45" s="14">
        <f t="shared" si="1"/>
        <v>-2328.8779252939348</v>
      </c>
    </row>
    <row r="46" spans="1:7" x14ac:dyDescent="0.25">
      <c r="A46" s="5" t="s">
        <v>86</v>
      </c>
      <c r="B46" s="5" t="s">
        <v>87</v>
      </c>
      <c r="C46" s="8">
        <v>44905.0375067559</v>
      </c>
      <c r="D46" s="11">
        <v>0.90831775924879743</v>
      </c>
      <c r="E46" s="8">
        <f>INDEX('Payroll per Employee'!$C$3:$T$54,MATCH($B46,'Payroll per Employee'!$B$3:$B$54,0),MATCH($I$1,'Payroll per Employee'!$C$2:$T$2,0))</f>
        <v>37006.959345681986</v>
      </c>
      <c r="F46" s="11">
        <f t="shared" si="0"/>
        <v>38478.143707286654</v>
      </c>
      <c r="G46" s="14">
        <f t="shared" si="1"/>
        <v>-1471.1843616046681</v>
      </c>
    </row>
    <row r="47" spans="1:7" x14ac:dyDescent="0.25">
      <c r="A47" s="5" t="s">
        <v>88</v>
      </c>
      <c r="B47" s="5" t="s">
        <v>89</v>
      </c>
      <c r="C47" s="8">
        <v>49958.668728666897</v>
      </c>
      <c r="D47" s="11">
        <v>1.0105402100565795</v>
      </c>
      <c r="E47" s="8">
        <f>INDEX('Payroll per Employee'!$C$3:$T$54,MATCH($B47,'Payroll per Employee'!$B$3:$B$54,0),MATCH($I$1,'Payroll per Employee'!$C$2:$T$2,0))</f>
        <v>41700.211754839613</v>
      </c>
      <c r="F47" s="11">
        <f t="shared" si="0"/>
        <v>42808.489681745908</v>
      </c>
      <c r="G47" s="14">
        <f t="shared" si="1"/>
        <v>-1108.2779269062958</v>
      </c>
    </row>
    <row r="48" spans="1:7" x14ac:dyDescent="0.25">
      <c r="A48" s="5" t="s">
        <v>92</v>
      </c>
      <c r="B48" s="5" t="s">
        <v>93</v>
      </c>
      <c r="C48" s="8">
        <v>47034.127047554102</v>
      </c>
      <c r="D48" s="11">
        <v>0.95138397070997094</v>
      </c>
      <c r="E48" s="8">
        <f>INDEX('Payroll per Employee'!$C$3:$T$54,MATCH($B48,'Payroll per Employee'!$B$3:$B$54,0),MATCH($I$1,'Payroll per Employee'!$C$2:$T$2,0))</f>
        <v>36905.925423728811</v>
      </c>
      <c r="F48" s="11">
        <f t="shared" si="0"/>
        <v>40302.513930876579</v>
      </c>
      <c r="G48" s="14">
        <f t="shared" si="1"/>
        <v>-3396.5885071477678</v>
      </c>
    </row>
    <row r="49" spans="1:7" x14ac:dyDescent="0.25">
      <c r="A49" s="5" t="s">
        <v>94</v>
      </c>
      <c r="B49" s="5" t="s">
        <v>95</v>
      </c>
      <c r="C49" s="8">
        <v>48707.258560955001</v>
      </c>
      <c r="D49" s="11">
        <v>0.98522727986993341</v>
      </c>
      <c r="E49" s="8">
        <f>INDEX('Payroll per Employee'!$C$3:$T$54,MATCH($B49,'Payroll per Employee'!$B$3:$B$54,0),MATCH($I$1,'Payroll per Employee'!$C$2:$T$2,0))</f>
        <v>46109.22428330523</v>
      </c>
      <c r="F49" s="11">
        <f t="shared" si="0"/>
        <v>41736.183701314789</v>
      </c>
      <c r="G49" s="14">
        <f t="shared" si="1"/>
        <v>4373.0405819904408</v>
      </c>
    </row>
    <row r="50" spans="1:7" x14ac:dyDescent="0.25">
      <c r="A50" s="5" t="s">
        <v>96</v>
      </c>
      <c r="B50" s="5" t="s">
        <v>97</v>
      </c>
      <c r="C50" s="8">
        <v>52243.594779258601</v>
      </c>
      <c r="D50" s="11">
        <v>1.056758608382389</v>
      </c>
      <c r="E50" s="8">
        <f>INDEX('Payroll per Employee'!$C$3:$T$54,MATCH($B50,'Payroll per Employee'!$B$3:$B$54,0),MATCH($I$1,'Payroll per Employee'!$C$2:$T$2,0))</f>
        <v>42780.489488547224</v>
      </c>
      <c r="F50" s="11">
        <f t="shared" si="0"/>
        <v>44766.392799452093</v>
      </c>
      <c r="G50" s="14">
        <f t="shared" si="1"/>
        <v>-1985.9033109048687</v>
      </c>
    </row>
    <row r="51" spans="1:7" x14ac:dyDescent="0.25">
      <c r="A51" s="5" t="s">
        <v>98</v>
      </c>
      <c r="B51" s="5" t="s">
        <v>99</v>
      </c>
      <c r="C51" s="8">
        <v>56972.148769398496</v>
      </c>
      <c r="D51" s="11">
        <v>1.1524055514266889</v>
      </c>
      <c r="E51" s="8">
        <f>INDEX('Payroll per Employee'!$C$3:$T$54,MATCH($B51,'Payroll per Employee'!$B$3:$B$54,0),MATCH($I$1,'Payroll per Employee'!$C$2:$T$2,0))</f>
        <v>45088.316683316683</v>
      </c>
      <c r="F51" s="11">
        <f t="shared" si="0"/>
        <v>48818.187209664829</v>
      </c>
      <c r="G51" s="14">
        <f t="shared" si="1"/>
        <v>-3729.8705263481461</v>
      </c>
    </row>
    <row r="52" spans="1:7" x14ac:dyDescent="0.25">
      <c r="A52" s="5" t="s">
        <v>100</v>
      </c>
      <c r="B52" s="5" t="s">
        <v>101</v>
      </c>
      <c r="C52" s="8">
        <v>42544.299698741997</v>
      </c>
      <c r="D52" s="11">
        <v>0.86056587672055107</v>
      </c>
      <c r="E52" s="8">
        <f>INDEX('Payroll per Employee'!$C$3:$T$54,MATCH($B52,'Payroll per Employee'!$B$3:$B$54,0),MATCH($I$1,'Payroll per Employee'!$C$2:$T$2,0))</f>
        <v>34119.076620825144</v>
      </c>
      <c r="F52" s="11">
        <f t="shared" si="0"/>
        <v>36455.279154098884</v>
      </c>
      <c r="G52" s="14">
        <f t="shared" si="1"/>
        <v>-2336.2025332737394</v>
      </c>
    </row>
    <row r="53" spans="1:7" x14ac:dyDescent="0.25">
      <c r="A53" s="5" t="s">
        <v>102</v>
      </c>
      <c r="B53" s="5" t="s">
        <v>103</v>
      </c>
      <c r="C53" s="8">
        <v>48843.105600012503</v>
      </c>
      <c r="D53" s="11">
        <v>0.98797512921976927</v>
      </c>
      <c r="E53" s="8">
        <f>INDEX('Payroll per Employee'!$C$3:$T$54,MATCH($B53,'Payroll per Employee'!$B$3:$B$54,0),MATCH($I$1,'Payroll per Employee'!$C$2:$T$2,0))</f>
        <v>41255.107252298265</v>
      </c>
      <c r="F53" s="11">
        <f t="shared" si="0"/>
        <v>41852.588055509514</v>
      </c>
      <c r="G53" s="14">
        <f t="shared" si="1"/>
        <v>-597.48080321124871</v>
      </c>
    </row>
    <row r="54" spans="1:7" x14ac:dyDescent="0.25">
      <c r="A54" s="6" t="s">
        <v>104</v>
      </c>
      <c r="B54" s="6" t="s">
        <v>105</v>
      </c>
      <c r="C54" s="9">
        <v>48417.197958199999</v>
      </c>
      <c r="D54" s="12">
        <v>0.97936007183784701</v>
      </c>
      <c r="E54" s="8">
        <f>INDEX('Payroll per Employee'!$C$3:$T$54,MATCH($B54,'Payroll per Employee'!$B$3:$B$54,0),MATCH($I$1,'Payroll per Employee'!$C$2:$T$2,0))</f>
        <v>41454.597264437689</v>
      </c>
      <c r="F54" s="11">
        <f t="shared" si="0"/>
        <v>41487.637119988583</v>
      </c>
      <c r="G54" s="14">
        <f t="shared" si="1"/>
        <v>-33.039855550894572</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E9" sqref="E9"/>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179</v>
      </c>
      <c r="B1" s="39"/>
      <c r="C1" s="39"/>
      <c r="D1" s="39"/>
      <c r="E1" s="39"/>
      <c r="F1" s="39"/>
      <c r="G1" s="40"/>
      <c r="I1" t="s">
        <v>171</v>
      </c>
    </row>
    <row r="2" spans="1:9" ht="47.25" x14ac:dyDescent="0.25">
      <c r="A2" s="16" t="s">
        <v>0</v>
      </c>
      <c r="B2" s="16" t="s">
        <v>1</v>
      </c>
      <c r="C2" s="16" t="s">
        <v>138</v>
      </c>
      <c r="D2" s="16" t="s">
        <v>119</v>
      </c>
      <c r="E2" s="16" t="s">
        <v>154</v>
      </c>
      <c r="F2" s="16" t="s">
        <v>133</v>
      </c>
      <c r="G2" s="16" t="s">
        <v>125</v>
      </c>
    </row>
    <row r="3" spans="1:9" x14ac:dyDescent="0.25">
      <c r="A3" s="4" t="s">
        <v>90</v>
      </c>
      <c r="B3" s="4" t="s">
        <v>91</v>
      </c>
      <c r="C3" s="7">
        <v>49437.586185580629</v>
      </c>
      <c r="D3" s="10">
        <v>1</v>
      </c>
      <c r="E3" s="7">
        <f>INDEX('Payroll per Employee'!$C$3:$T$54,MATCH($B3,'Payroll per Employee'!$B$3:$B$54,0),MATCH($I$1,'Payroll per Employee'!$C$2:$T$2,0))</f>
        <v>46243.171928777294</v>
      </c>
      <c r="F3" s="10">
        <f>$E$3*D3</f>
        <v>46243.171928777294</v>
      </c>
      <c r="G3" s="13">
        <f>E3-F3</f>
        <v>0</v>
      </c>
    </row>
    <row r="4" spans="1:9" x14ac:dyDescent="0.25">
      <c r="A4" s="5" t="s">
        <v>2</v>
      </c>
      <c r="B4" s="5" t="s">
        <v>3</v>
      </c>
      <c r="C4" s="8">
        <v>46683.653717435198</v>
      </c>
      <c r="D4" s="11">
        <v>0.94429476273765434</v>
      </c>
      <c r="E4" s="8">
        <f>INDEX('Payroll per Employee'!$C$3:$T$54,MATCH($B4,'Payroll per Employee'!$B$3:$B$54,0),MATCH($I$1,'Payroll per Employee'!$C$2:$T$2,0))</f>
        <v>31293.274725274725</v>
      </c>
      <c r="F4" s="11">
        <f>$E$3*D4</f>
        <v>43667.185064721314</v>
      </c>
      <c r="G4" s="14">
        <f>E4-F4</f>
        <v>-12373.910339446589</v>
      </c>
    </row>
    <row r="5" spans="1:9" x14ac:dyDescent="0.25">
      <c r="A5" s="5" t="s">
        <v>4</v>
      </c>
      <c r="B5" s="5" t="s">
        <v>5</v>
      </c>
      <c r="C5" s="8">
        <v>58564.453243552198</v>
      </c>
      <c r="D5" s="11">
        <v>1.1846139296467832</v>
      </c>
      <c r="E5" s="8">
        <f>INDEX('Payroll per Employee'!$C$3:$T$54,MATCH($B5,'Payroll per Employee'!$B$3:$B$54,0),MATCH($I$1,'Payroll per Employee'!$C$2:$T$2,0))</f>
        <v>56812.601226993866</v>
      </c>
      <c r="F5" s="11">
        <f t="shared" ref="F5:F54" si="0">$E$3*D5</f>
        <v>54780.305617880687</v>
      </c>
      <c r="G5" s="14">
        <f t="shared" ref="G5:G54" si="1">E5-F5</f>
        <v>2032.2956091131782</v>
      </c>
    </row>
    <row r="6" spans="1:9" x14ac:dyDescent="0.25">
      <c r="A6" s="5" t="s">
        <v>6</v>
      </c>
      <c r="B6" s="5" t="s">
        <v>7</v>
      </c>
      <c r="C6" s="8">
        <v>49645.896090102899</v>
      </c>
      <c r="D6" s="11">
        <v>1.0042135937571934</v>
      </c>
      <c r="E6" s="8">
        <f>INDEX('Payroll per Employee'!$C$3:$T$54,MATCH($B6,'Payroll per Employee'!$B$3:$B$54,0),MATCH($I$1,'Payroll per Employee'!$C$2:$T$2,0))</f>
        <v>46113.89920424403</v>
      </c>
      <c r="F6" s="11">
        <f t="shared" si="0"/>
        <v>46438.021869329212</v>
      </c>
      <c r="G6" s="14">
        <f t="shared" si="1"/>
        <v>-324.12266508518223</v>
      </c>
    </row>
    <row r="7" spans="1:9" x14ac:dyDescent="0.25">
      <c r="A7" s="5" t="s">
        <v>8</v>
      </c>
      <c r="B7" s="5" t="s">
        <v>9</v>
      </c>
      <c r="C7" s="8">
        <v>42839.910154723199</v>
      </c>
      <c r="D7" s="11">
        <v>0.86654534454633703</v>
      </c>
      <c r="E7" s="8">
        <f>INDEX('Payroll per Employee'!$C$3:$T$54,MATCH($B7,'Payroll per Employee'!$B$3:$B$54,0),MATCH($I$1,'Payroll per Employee'!$C$2:$T$2,0))</f>
        <v>33577.22243713733</v>
      </c>
      <c r="F7" s="11">
        <f t="shared" si="0"/>
        <v>40071.805351937823</v>
      </c>
      <c r="G7" s="14">
        <f t="shared" si="1"/>
        <v>-6494.5829148004923</v>
      </c>
    </row>
    <row r="8" spans="1:9" x14ac:dyDescent="0.25">
      <c r="A8" s="5" t="s">
        <v>10</v>
      </c>
      <c r="B8" s="5" t="s">
        <v>11</v>
      </c>
      <c r="C8" s="8">
        <v>60373.531611879102</v>
      </c>
      <c r="D8" s="11">
        <v>1.2212071071845361</v>
      </c>
      <c r="E8" s="8">
        <f>INDEX('Payroll per Employee'!$C$3:$T$54,MATCH($B8,'Payroll per Employee'!$B$3:$B$54,0),MATCH($I$1,'Payroll per Employee'!$C$2:$T$2,0))</f>
        <v>64314.905511011872</v>
      </c>
      <c r="F8" s="11">
        <f t="shared" si="0"/>
        <v>56472.490218179264</v>
      </c>
      <c r="G8" s="14">
        <f t="shared" si="1"/>
        <v>7842.4152928326075</v>
      </c>
    </row>
    <row r="9" spans="1:9" x14ac:dyDescent="0.25">
      <c r="A9" s="5" t="s">
        <v>12</v>
      </c>
      <c r="B9" s="5" t="s">
        <v>13</v>
      </c>
      <c r="C9" s="8">
        <v>53361.005101802999</v>
      </c>
      <c r="D9" s="11">
        <v>1.0793610533793963</v>
      </c>
      <c r="E9" s="8">
        <f>INDEX('Payroll per Employee'!$C$3:$T$54,MATCH($B9,'Payroll per Employee'!$B$3:$B$54,0),MATCH($I$1,'Payroll per Employee'!$C$2:$T$2,0))</f>
        <v>51001.814977973569</v>
      </c>
      <c r="F9" s="11">
        <f t="shared" si="0"/>
        <v>49913.078764649588</v>
      </c>
      <c r="G9" s="14">
        <f t="shared" si="1"/>
        <v>1088.7362133239803</v>
      </c>
    </row>
    <row r="10" spans="1:9" x14ac:dyDescent="0.25">
      <c r="A10" s="5" t="s">
        <v>14</v>
      </c>
      <c r="B10" s="5" t="s">
        <v>15</v>
      </c>
      <c r="C10" s="8">
        <v>59593.620354343002</v>
      </c>
      <c r="D10" s="11">
        <v>1.2054314328907216</v>
      </c>
      <c r="E10" s="8">
        <f>INDEX('Payroll per Employee'!$C$3:$T$54,MATCH($B10,'Payroll per Employee'!$B$3:$B$54,0),MATCH($I$1,'Payroll per Employee'!$C$2:$T$2,0))</f>
        <v>60943.996647108128</v>
      </c>
      <c r="F10" s="11">
        <f t="shared" si="0"/>
        <v>55742.97299951801</v>
      </c>
      <c r="G10" s="14">
        <f t="shared" si="1"/>
        <v>5201.0236475901183</v>
      </c>
    </row>
    <row r="11" spans="1:9" x14ac:dyDescent="0.25">
      <c r="A11" s="5" t="s">
        <v>16</v>
      </c>
      <c r="B11" s="5" t="s">
        <v>17</v>
      </c>
      <c r="C11" s="8">
        <v>54672.489312706697</v>
      </c>
      <c r="D11" s="11">
        <v>1.1058891327637861</v>
      </c>
      <c r="E11" s="8">
        <f>INDEX('Payroll per Employee'!$C$3:$T$54,MATCH($B11,'Payroll per Employee'!$B$3:$B$54,0),MATCH($I$1,'Payroll per Employee'!$C$2:$T$2,0))</f>
        <v>45564</v>
      </c>
      <c r="F11" s="11">
        <f t="shared" si="0"/>
        <v>51139.82130056218</v>
      </c>
      <c r="G11" s="14">
        <f t="shared" si="1"/>
        <v>-5575.8213005621801</v>
      </c>
    </row>
    <row r="12" spans="1:9" x14ac:dyDescent="0.25">
      <c r="A12" s="5" t="s">
        <v>18</v>
      </c>
      <c r="B12" s="5" t="s">
        <v>19</v>
      </c>
      <c r="C12" s="8">
        <v>63345.233613189797</v>
      </c>
      <c r="D12" s="11">
        <v>1.2813172830769313</v>
      </c>
      <c r="E12" s="8">
        <f>INDEX('Payroll per Employee'!$C$3:$T$54,MATCH($B12,'Payroll per Employee'!$B$3:$B$54,0),MATCH($I$1,'Payroll per Employee'!$C$2:$T$2,0))</f>
        <v>54208.608150470216</v>
      </c>
      <c r="F12" s="11">
        <f t="shared" si="0"/>
        <v>59252.175416640341</v>
      </c>
      <c r="G12" s="14">
        <f t="shared" si="1"/>
        <v>-5043.5672661701246</v>
      </c>
    </row>
    <row r="13" spans="1:9" x14ac:dyDescent="0.25">
      <c r="A13" s="5" t="s">
        <v>20</v>
      </c>
      <c r="B13" s="5" t="s">
        <v>21</v>
      </c>
      <c r="C13" s="8">
        <v>47934.573736139297</v>
      </c>
      <c r="D13" s="11">
        <v>0.96959777842309558</v>
      </c>
      <c r="E13" s="8">
        <f>INDEX('Payroll per Employee'!$C$3:$T$54,MATCH($B13,'Payroll per Employee'!$B$3:$B$54,0),MATCH($I$1,'Payroll per Employee'!$C$2:$T$2,0))</f>
        <v>42946.098907418054</v>
      </c>
      <c r="F13" s="11">
        <f t="shared" si="0"/>
        <v>44837.276769379721</v>
      </c>
      <c r="G13" s="14">
        <f t="shared" si="1"/>
        <v>-1891.1778619616671</v>
      </c>
    </row>
    <row r="14" spans="1:9" x14ac:dyDescent="0.25">
      <c r="A14" s="5" t="s">
        <v>22</v>
      </c>
      <c r="B14" s="5" t="s">
        <v>23</v>
      </c>
      <c r="C14" s="8">
        <v>48132.523715711301</v>
      </c>
      <c r="D14" s="11">
        <v>0.97360181654156142</v>
      </c>
      <c r="E14" s="8">
        <f>INDEX('Payroll per Employee'!$C$3:$T$54,MATCH($B14,'Payroll per Employee'!$B$3:$B$54,0),MATCH($I$1,'Payroll per Employee'!$C$2:$T$2,0))</f>
        <v>32166.860997547017</v>
      </c>
      <c r="F14" s="11">
        <f t="shared" si="0"/>
        <v>45022.436192501315</v>
      </c>
      <c r="G14" s="14">
        <f t="shared" si="1"/>
        <v>-12855.575194954297</v>
      </c>
    </row>
    <row r="15" spans="1:9" x14ac:dyDescent="0.25">
      <c r="A15" s="5" t="s">
        <v>24</v>
      </c>
      <c r="B15" s="5" t="s">
        <v>25</v>
      </c>
      <c r="C15" s="8">
        <v>54131.097460776902</v>
      </c>
      <c r="D15" s="11">
        <v>1.0949381156591587</v>
      </c>
      <c r="E15" s="8">
        <f>INDEX('Payroll per Employee'!$C$3:$T$54,MATCH($B15,'Payroll per Employee'!$B$3:$B$54,0),MATCH($I$1,'Payroll per Employee'!$C$2:$T$2,0))</f>
        <v>56434.905537459286</v>
      </c>
      <c r="F15" s="11">
        <f t="shared" si="0"/>
        <v>50633.411533797909</v>
      </c>
      <c r="G15" s="14">
        <f t="shared" si="1"/>
        <v>5801.4940036613771</v>
      </c>
    </row>
    <row r="16" spans="1:9" x14ac:dyDescent="0.25">
      <c r="A16" s="5" t="s">
        <v>26</v>
      </c>
      <c r="B16" s="5" t="s">
        <v>27</v>
      </c>
      <c r="C16" s="8">
        <v>43949.933549584799</v>
      </c>
      <c r="D16" s="11">
        <v>0.88899837028053763</v>
      </c>
      <c r="E16" s="8">
        <f>INDEX('Payroll per Employee'!$C$3:$T$54,MATCH($B16,'Payroll per Employee'!$B$3:$B$54,0),MATCH($I$1,'Payroll per Employee'!$C$2:$T$2,0))</f>
        <v>35010.92887029289</v>
      </c>
      <c r="F16" s="11">
        <f t="shared" si="0"/>
        <v>41110.104481285722</v>
      </c>
      <c r="G16" s="14">
        <f t="shared" si="1"/>
        <v>-6099.1756109928319</v>
      </c>
    </row>
    <row r="17" spans="1:7" x14ac:dyDescent="0.25">
      <c r="A17" s="5" t="s">
        <v>28</v>
      </c>
      <c r="B17" s="5" t="s">
        <v>29</v>
      </c>
      <c r="C17" s="8">
        <v>52542.083562543899</v>
      </c>
      <c r="D17" s="11">
        <v>1.0627962976450649</v>
      </c>
      <c r="E17" s="8">
        <f>INDEX('Payroll per Employee'!$C$3:$T$54,MATCH($B17,'Payroll per Employee'!$B$3:$B$54,0),MATCH($I$1,'Payroll per Employee'!$C$2:$T$2,0))</f>
        <v>62230.280303030304</v>
      </c>
      <c r="F17" s="11">
        <f t="shared" si="0"/>
        <v>49147.071917268702</v>
      </c>
      <c r="G17" s="14">
        <f t="shared" si="1"/>
        <v>13083.208385761602</v>
      </c>
    </row>
    <row r="18" spans="1:7" x14ac:dyDescent="0.25">
      <c r="A18" s="5" t="s">
        <v>30</v>
      </c>
      <c r="B18" s="5" t="s">
        <v>31</v>
      </c>
      <c r="C18" s="8">
        <v>47226.751395553998</v>
      </c>
      <c r="D18" s="11">
        <v>0.95528028448380309</v>
      </c>
      <c r="E18" s="8">
        <f>INDEX('Payroll per Employee'!$C$3:$T$54,MATCH($B18,'Payroll per Employee'!$B$3:$B$54,0),MATCH($I$1,'Payroll per Employee'!$C$2:$T$2,0))</f>
        <v>34784.414634146342</v>
      </c>
      <c r="F18" s="11">
        <f t="shared" si="0"/>
        <v>44175.190435555793</v>
      </c>
      <c r="G18" s="14">
        <f t="shared" si="1"/>
        <v>-9390.7758014094507</v>
      </c>
    </row>
    <row r="19" spans="1:7" x14ac:dyDescent="0.25">
      <c r="A19" s="5" t="s">
        <v>32</v>
      </c>
      <c r="B19" s="5" t="s">
        <v>33</v>
      </c>
      <c r="C19" s="8">
        <v>45147.310632663401</v>
      </c>
      <c r="D19" s="11">
        <v>0.9132183449084218</v>
      </c>
      <c r="E19" s="8">
        <f>INDEX('Payroll per Employee'!$C$3:$T$54,MATCH($B19,'Payroll per Employee'!$B$3:$B$54,0),MATCH($I$1,'Payroll per Employee'!$C$2:$T$2,0))</f>
        <v>45706.080536912748</v>
      </c>
      <c r="F19" s="11">
        <f t="shared" si="0"/>
        <v>42230.112932113589</v>
      </c>
      <c r="G19" s="14">
        <f t="shared" si="1"/>
        <v>3475.9676047991597</v>
      </c>
    </row>
    <row r="20" spans="1:7" x14ac:dyDescent="0.25">
      <c r="A20" s="5" t="s">
        <v>34</v>
      </c>
      <c r="B20" s="5" t="s">
        <v>35</v>
      </c>
      <c r="C20" s="8">
        <v>46511.530185424599</v>
      </c>
      <c r="D20" s="11">
        <v>0.94081312972740838</v>
      </c>
      <c r="E20" s="8">
        <f>INDEX('Payroll per Employee'!$C$3:$T$54,MATCH($B20,'Payroll per Employee'!$B$3:$B$54,0),MATCH($I$1,'Payroll per Employee'!$C$2:$T$2,0))</f>
        <v>35252.561538461538</v>
      </c>
      <c r="F20" s="11">
        <f t="shared" si="0"/>
        <v>43506.1833108356</v>
      </c>
      <c r="G20" s="14">
        <f t="shared" si="1"/>
        <v>-8253.6217723740629</v>
      </c>
    </row>
    <row r="21" spans="1:7" x14ac:dyDescent="0.25">
      <c r="A21" s="5" t="s">
        <v>36</v>
      </c>
      <c r="B21" s="5" t="s">
        <v>37</v>
      </c>
      <c r="C21" s="8">
        <v>44225.401416750203</v>
      </c>
      <c r="D21" s="11">
        <v>0.89457040339176885</v>
      </c>
      <c r="E21" s="8">
        <f>INDEX('Payroll per Employee'!$C$3:$T$54,MATCH($B21,'Payroll per Employee'!$B$3:$B$54,0),MATCH($I$1,'Payroll per Employee'!$C$2:$T$2,0))</f>
        <v>34015.087420042641</v>
      </c>
      <c r="F21" s="11">
        <f t="shared" si="0"/>
        <v>41367.772966441225</v>
      </c>
      <c r="G21" s="14">
        <f t="shared" si="1"/>
        <v>-7352.6855463985848</v>
      </c>
    </row>
    <row r="22" spans="1:7" x14ac:dyDescent="0.25">
      <c r="A22" s="5" t="s">
        <v>38</v>
      </c>
      <c r="B22" s="5" t="s">
        <v>39</v>
      </c>
      <c r="C22" s="8">
        <v>45675.031780169898</v>
      </c>
      <c r="D22" s="11">
        <v>0.92389283750046547</v>
      </c>
      <c r="E22" s="8">
        <f>INDEX('Payroll per Employee'!$C$3:$T$54,MATCH($B22,'Payroll per Employee'!$B$3:$B$54,0),MATCH($I$1,'Payroll per Employee'!$C$2:$T$2,0))</f>
        <v>32043.982486865149</v>
      </c>
      <c r="F22" s="11">
        <f t="shared" si="0"/>
        <v>42723.735328299925</v>
      </c>
      <c r="G22" s="14">
        <f t="shared" si="1"/>
        <v>-10679.752841434776</v>
      </c>
    </row>
    <row r="23" spans="1:7" x14ac:dyDescent="0.25">
      <c r="A23" s="5" t="s">
        <v>40</v>
      </c>
      <c r="B23" s="5" t="s">
        <v>41</v>
      </c>
      <c r="C23" s="8">
        <v>45987.470848118202</v>
      </c>
      <c r="D23" s="11">
        <v>0.9302127064919542</v>
      </c>
      <c r="E23" s="8">
        <f>INDEX('Payroll per Employee'!$C$3:$T$54,MATCH($B23,'Payroll per Employee'!$B$3:$B$54,0),MATCH($I$1,'Payroll per Employee'!$C$2:$T$2,0))</f>
        <v>36549.725888324872</v>
      </c>
      <c r="F23" s="11">
        <f t="shared" si="0"/>
        <v>43015.986116640692</v>
      </c>
      <c r="G23" s="14">
        <f t="shared" si="1"/>
        <v>-6466.2602283158194</v>
      </c>
    </row>
    <row r="24" spans="1:7" x14ac:dyDescent="0.25">
      <c r="A24" s="5" t="s">
        <v>42</v>
      </c>
      <c r="B24" s="5" t="s">
        <v>43</v>
      </c>
      <c r="C24" s="8">
        <v>55909.371073892202</v>
      </c>
      <c r="D24" s="11">
        <v>1.1309081892472976</v>
      </c>
      <c r="E24" s="8">
        <f>INDEX('Payroll per Employee'!$C$3:$T$54,MATCH($B24,'Payroll per Employee'!$B$3:$B$54,0),MATCH($I$1,'Payroll per Employee'!$C$2:$T$2,0))</f>
        <v>44303.123099558608</v>
      </c>
      <c r="F24" s="11">
        <f t="shared" si="0"/>
        <v>52296.781831024993</v>
      </c>
      <c r="G24" s="14">
        <f t="shared" si="1"/>
        <v>-7993.6587314663848</v>
      </c>
    </row>
    <row r="25" spans="1:7" x14ac:dyDescent="0.25">
      <c r="A25" s="5" t="s">
        <v>44</v>
      </c>
      <c r="B25" s="5" t="s">
        <v>45</v>
      </c>
      <c r="C25" s="8">
        <v>59061.547743619398</v>
      </c>
      <c r="D25" s="11">
        <v>1.1946689209685923</v>
      </c>
      <c r="E25" s="8">
        <f>INDEX('Payroll per Employee'!$C$3:$T$54,MATCH($B25,'Payroll per Employee'!$B$3:$B$54,0),MATCH($I$1,'Payroll per Employee'!$C$2:$T$2,0))</f>
        <v>45613.081967213118</v>
      </c>
      <c r="F25" s="11">
        <f t="shared" si="0"/>
        <v>55245.280310317467</v>
      </c>
      <c r="G25" s="14">
        <f t="shared" si="1"/>
        <v>-9632.1983431043482</v>
      </c>
    </row>
    <row r="26" spans="1:7" x14ac:dyDescent="0.25">
      <c r="A26" s="5" t="s">
        <v>46</v>
      </c>
      <c r="B26" s="5" t="s">
        <v>47</v>
      </c>
      <c r="C26" s="8">
        <v>49239.767014465899</v>
      </c>
      <c r="D26" s="11">
        <v>0.9959986078128461</v>
      </c>
      <c r="E26" s="8">
        <f>INDEX('Payroll per Employee'!$C$3:$T$54,MATCH($B26,'Payroll per Employee'!$B$3:$B$54,0),MATCH($I$1,'Payroll per Employee'!$C$2:$T$2,0))</f>
        <v>38606.891913530824</v>
      </c>
      <c r="F26" s="11">
        <f t="shared" si="0"/>
        <v>46058.134861912273</v>
      </c>
      <c r="G26" s="14">
        <f t="shared" si="1"/>
        <v>-7451.2429483814485</v>
      </c>
    </row>
    <row r="27" spans="1:7" x14ac:dyDescent="0.25">
      <c r="A27" s="5" t="s">
        <v>48</v>
      </c>
      <c r="B27" s="5" t="s">
        <v>49</v>
      </c>
      <c r="C27" s="8">
        <v>51778.116651032899</v>
      </c>
      <c r="D27" s="11">
        <v>1.0473431380056928</v>
      </c>
      <c r="E27" s="8">
        <f>INDEX('Payroll per Employee'!$C$3:$T$54,MATCH($B27,'Payroll per Employee'!$B$3:$B$54,0),MATCH($I$1,'Payroll per Employee'!$C$2:$T$2,0))</f>
        <v>48983.117098445597</v>
      </c>
      <c r="F27" s="11">
        <f t="shared" si="0"/>
        <v>48432.468799222377</v>
      </c>
      <c r="G27" s="14">
        <f t="shared" si="1"/>
        <v>550.64829922321951</v>
      </c>
    </row>
    <row r="28" spans="1:7" x14ac:dyDescent="0.25">
      <c r="A28" s="5" t="s">
        <v>50</v>
      </c>
      <c r="B28" s="5" t="s">
        <v>51</v>
      </c>
      <c r="C28" s="8">
        <v>43218.396342139</v>
      </c>
      <c r="D28" s="11">
        <v>0.87420118328399354</v>
      </c>
      <c r="E28" s="8">
        <f>INDEX('Payroll per Employee'!$C$3:$T$54,MATCH($B28,'Payroll per Employee'!$B$3:$B$54,0),MATCH($I$1,'Payroll per Employee'!$C$2:$T$2,0))</f>
        <v>24463.137745974956</v>
      </c>
      <c r="F28" s="11">
        <f t="shared" si="0"/>
        <v>40425.835618942263</v>
      </c>
      <c r="G28" s="14">
        <f t="shared" si="1"/>
        <v>-15962.697872967306</v>
      </c>
    </row>
    <row r="29" spans="1:7" x14ac:dyDescent="0.25">
      <c r="A29" s="5" t="s">
        <v>52</v>
      </c>
      <c r="B29" s="5" t="s">
        <v>53</v>
      </c>
      <c r="C29" s="8">
        <v>45952.459724251501</v>
      </c>
      <c r="D29" s="11">
        <v>0.92950451811610435</v>
      </c>
      <c r="E29" s="8">
        <f>INDEX('Payroll per Employee'!$C$3:$T$54,MATCH($B29,'Payroll per Employee'!$B$3:$B$54,0),MATCH($I$1,'Payroll per Employee'!$C$2:$T$2,0))</f>
        <v>35753.265160523188</v>
      </c>
      <c r="F29" s="11">
        <f t="shared" si="0"/>
        <v>42983.2372398183</v>
      </c>
      <c r="G29" s="14">
        <f t="shared" si="1"/>
        <v>-7229.9720792951121</v>
      </c>
    </row>
    <row r="30" spans="1:7" x14ac:dyDescent="0.25">
      <c r="A30" s="5" t="s">
        <v>54</v>
      </c>
      <c r="B30" s="5" t="s">
        <v>55</v>
      </c>
      <c r="C30" s="8">
        <v>45200.160335984197</v>
      </c>
      <c r="D30" s="11">
        <v>0.91428736359235208</v>
      </c>
      <c r="E30" s="8">
        <f>INDEX('Payroll per Employee'!$C$3:$T$54,MATCH($B30,'Payroll per Employee'!$B$3:$B$54,0),MATCH($I$1,'Payroll per Employee'!$C$2:$T$2,0))</f>
        <v>35133.03930131004</v>
      </c>
      <c r="F30" s="11">
        <f t="shared" si="0"/>
        <v>42279.547746909651</v>
      </c>
      <c r="G30" s="14">
        <f t="shared" si="1"/>
        <v>-7146.5084455996112</v>
      </c>
    </row>
    <row r="31" spans="1:7" x14ac:dyDescent="0.25">
      <c r="A31" s="5" t="s">
        <v>56</v>
      </c>
      <c r="B31" s="5" t="s">
        <v>57</v>
      </c>
      <c r="C31" s="8">
        <v>46807.015453786596</v>
      </c>
      <c r="D31" s="11">
        <v>0.94679006531752385</v>
      </c>
      <c r="E31" s="8">
        <f>INDEX('Payroll per Employee'!$C$3:$T$54,MATCH($B31,'Payroll per Employee'!$B$3:$B$54,0),MATCH($I$1,'Payroll per Employee'!$C$2:$T$2,0))</f>
        <v>40811.378238341968</v>
      </c>
      <c r="F31" s="11">
        <f t="shared" si="0"/>
        <v>43782.575770936543</v>
      </c>
      <c r="G31" s="14">
        <f t="shared" si="1"/>
        <v>-2971.197532594575</v>
      </c>
    </row>
    <row r="32" spans="1:7" x14ac:dyDescent="0.25">
      <c r="A32" s="5" t="s">
        <v>58</v>
      </c>
      <c r="B32" s="5" t="s">
        <v>59</v>
      </c>
      <c r="C32" s="8">
        <v>54083.815676540798</v>
      </c>
      <c r="D32" s="11">
        <v>1.0939817221965284</v>
      </c>
      <c r="E32" s="8">
        <f>INDEX('Payroll per Employee'!$C$3:$T$54,MATCH($B32,'Payroll per Employee'!$B$3:$B$54,0),MATCH($I$1,'Payroll per Employee'!$C$2:$T$2,0))</f>
        <v>56013.0989010989</v>
      </c>
      <c r="F32" s="11">
        <f t="shared" si="0"/>
        <v>50589.184866473945</v>
      </c>
      <c r="G32" s="14">
        <f t="shared" si="1"/>
        <v>5423.9140346249551</v>
      </c>
    </row>
    <row r="33" spans="1:7" x14ac:dyDescent="0.25">
      <c r="A33" s="5" t="s">
        <v>60</v>
      </c>
      <c r="B33" s="5" t="s">
        <v>61</v>
      </c>
      <c r="C33" s="8">
        <v>51333.409560147396</v>
      </c>
      <c r="D33" s="11">
        <v>1.0383478143016562</v>
      </c>
      <c r="E33" s="8">
        <f>INDEX('Payroll per Employee'!$C$3:$T$54,MATCH($B33,'Payroll per Employee'!$B$3:$B$54,0),MATCH($I$1,'Payroll per Employee'!$C$2:$T$2,0))</f>
        <v>39372.828402366868</v>
      </c>
      <c r="F33" s="11">
        <f t="shared" si="0"/>
        <v>48016.496498621607</v>
      </c>
      <c r="G33" s="14">
        <f t="shared" si="1"/>
        <v>-8643.6680962547398</v>
      </c>
    </row>
    <row r="34" spans="1:7" x14ac:dyDescent="0.25">
      <c r="A34" s="5" t="s">
        <v>62</v>
      </c>
      <c r="B34" s="5" t="s">
        <v>63</v>
      </c>
      <c r="C34" s="8">
        <v>60852.444688527998</v>
      </c>
      <c r="D34" s="11">
        <v>1.2308943333134805</v>
      </c>
      <c r="E34" s="8">
        <f>INDEX('Payroll per Employee'!$C$3:$T$54,MATCH($B34,'Payroll per Employee'!$B$3:$B$54,0),MATCH($I$1,'Payroll per Employee'!$C$2:$T$2,0))</f>
        <v>54634.306705539362</v>
      </c>
      <c r="F34" s="11">
        <f t="shared" si="0"/>
        <v>56920.458281572988</v>
      </c>
      <c r="G34" s="14">
        <f t="shared" si="1"/>
        <v>-2286.151576033626</v>
      </c>
    </row>
    <row r="35" spans="1:7" x14ac:dyDescent="0.25">
      <c r="A35" s="5" t="s">
        <v>64</v>
      </c>
      <c r="B35" s="5" t="s">
        <v>65</v>
      </c>
      <c r="C35" s="8">
        <v>47150.666043009202</v>
      </c>
      <c r="D35" s="11">
        <v>0.95374126612924215</v>
      </c>
      <c r="E35" s="8">
        <f>INDEX('Payroll per Employee'!$C$3:$T$54,MATCH($B35,'Payroll per Employee'!$B$3:$B$54,0),MATCH($I$1,'Payroll per Employee'!$C$2:$T$2,0))</f>
        <v>38975.905586152636</v>
      </c>
      <c r="F35" s="11">
        <f t="shared" si="0"/>
        <v>44104.021345184286</v>
      </c>
      <c r="G35" s="14">
        <f t="shared" si="1"/>
        <v>-5128.1157590316507</v>
      </c>
    </row>
    <row r="36" spans="1:7" x14ac:dyDescent="0.25">
      <c r="A36" s="5" t="s">
        <v>66</v>
      </c>
      <c r="B36" s="5" t="s">
        <v>67</v>
      </c>
      <c r="C36" s="8">
        <v>59770.181448973402</v>
      </c>
      <c r="D36" s="11">
        <v>1.2090028268088555</v>
      </c>
      <c r="E36" s="8">
        <f>INDEX('Payroll per Employee'!$C$3:$T$54,MATCH($B36,'Payroll per Employee'!$B$3:$B$54,0),MATCH($I$1,'Payroll per Employee'!$C$2:$T$2,0))</f>
        <v>71240.911283376394</v>
      </c>
      <c r="F36" s="11">
        <f t="shared" si="0"/>
        <v>55908.125582499662</v>
      </c>
      <c r="G36" s="14">
        <f t="shared" si="1"/>
        <v>15332.785700876731</v>
      </c>
    </row>
    <row r="37" spans="1:7" x14ac:dyDescent="0.25">
      <c r="A37" s="5" t="s">
        <v>68</v>
      </c>
      <c r="B37" s="5" t="s">
        <v>69</v>
      </c>
      <c r="C37" s="8">
        <v>48327.978767532499</v>
      </c>
      <c r="D37" s="11">
        <v>0.97755538844710488</v>
      </c>
      <c r="E37" s="8">
        <f>INDEX('Payroll per Employee'!$C$3:$T$54,MATCH($B37,'Payroll per Employee'!$B$3:$B$54,0),MATCH($I$1,'Payroll per Employee'!$C$2:$T$2,0))</f>
        <v>29023.600274254371</v>
      </c>
      <c r="F37" s="11">
        <f t="shared" si="0"/>
        <v>45205.261897862147</v>
      </c>
      <c r="G37" s="14">
        <f t="shared" si="1"/>
        <v>-16181.661623607775</v>
      </c>
    </row>
    <row r="38" spans="1:7" x14ac:dyDescent="0.25">
      <c r="A38" s="5" t="s">
        <v>70</v>
      </c>
      <c r="B38" s="5" t="s">
        <v>71</v>
      </c>
      <c r="C38" s="8">
        <v>46216.525912547702</v>
      </c>
      <c r="D38" s="11">
        <v>0.93484592348539042</v>
      </c>
      <c r="E38" s="8">
        <f>INDEX('Payroll per Employee'!$C$3:$T$54,MATCH($B38,'Payroll per Employee'!$B$3:$B$54,0),MATCH($I$1,'Payroll per Employee'!$C$2:$T$2,0))</f>
        <v>41063.598662207361</v>
      </c>
      <c r="F38" s="11">
        <f t="shared" si="0"/>
        <v>43230.240766651492</v>
      </c>
      <c r="G38" s="14">
        <f t="shared" si="1"/>
        <v>-2166.6421044441304</v>
      </c>
    </row>
    <row r="39" spans="1:7" x14ac:dyDescent="0.25">
      <c r="A39" s="5" t="s">
        <v>72</v>
      </c>
      <c r="B39" s="5" t="s">
        <v>73</v>
      </c>
      <c r="C39" s="8">
        <v>48137.213854804999</v>
      </c>
      <c r="D39" s="11">
        <v>0.97369668644633567</v>
      </c>
      <c r="E39" s="8">
        <f>INDEX('Payroll per Employee'!$C$3:$T$54,MATCH($B39,'Payroll per Employee'!$B$3:$B$54,0),MATCH($I$1,'Payroll per Employee'!$C$2:$T$2,0))</f>
        <v>43170.274231678486</v>
      </c>
      <c r="F39" s="11">
        <f t="shared" si="0"/>
        <v>45026.823277818658</v>
      </c>
      <c r="G39" s="14">
        <f t="shared" si="1"/>
        <v>-1856.5490461401714</v>
      </c>
    </row>
    <row r="40" spans="1:7" x14ac:dyDescent="0.25">
      <c r="A40" s="5" t="s">
        <v>74</v>
      </c>
      <c r="B40" s="5" t="s">
        <v>75</v>
      </c>
      <c r="C40" s="8">
        <v>43702.368713921001</v>
      </c>
      <c r="D40" s="11">
        <v>0.88399074643064979</v>
      </c>
      <c r="E40" s="8">
        <f>INDEX('Payroll per Employee'!$C$3:$T$54,MATCH($B40,'Payroll per Employee'!$B$3:$B$54,0),MATCH($I$1,'Payroll per Employee'!$C$2:$T$2,0))</f>
        <v>34743.53745928339</v>
      </c>
      <c r="F40" s="11">
        <f t="shared" si="0"/>
        <v>40878.536070640708</v>
      </c>
      <c r="G40" s="14">
        <f t="shared" si="1"/>
        <v>-6134.9986113573177</v>
      </c>
    </row>
    <row r="41" spans="1:7" x14ac:dyDescent="0.25">
      <c r="A41" s="5" t="s">
        <v>76</v>
      </c>
      <c r="B41" s="5" t="s">
        <v>77</v>
      </c>
      <c r="C41" s="8">
        <v>52492.596847532397</v>
      </c>
      <c r="D41" s="11">
        <v>1.0617953038905208</v>
      </c>
      <c r="E41" s="8">
        <f>INDEX('Payroll per Employee'!$C$3:$T$54,MATCH($B41,'Payroll per Employee'!$B$3:$B$54,0),MATCH($I$1,'Payroll per Employee'!$C$2:$T$2,0))</f>
        <v>46984.973843058353</v>
      </c>
      <c r="F41" s="11">
        <f t="shared" si="0"/>
        <v>49100.78279097769</v>
      </c>
      <c r="G41" s="14">
        <f t="shared" si="1"/>
        <v>-2115.8089479193368</v>
      </c>
    </row>
    <row r="42" spans="1:7" x14ac:dyDescent="0.25">
      <c r="A42" s="5" t="s">
        <v>78</v>
      </c>
      <c r="B42" s="5" t="s">
        <v>79</v>
      </c>
      <c r="C42" s="8">
        <v>51348.801209901801</v>
      </c>
      <c r="D42" s="11">
        <v>1.038659149278583</v>
      </c>
      <c r="E42" s="8">
        <f>INDEX('Payroll per Employee'!$C$3:$T$54,MATCH($B42,'Payroll per Employee'!$B$3:$B$54,0),MATCH($I$1,'Payroll per Employee'!$C$2:$T$2,0))</f>
        <v>43072.475285171102</v>
      </c>
      <c r="F42" s="11">
        <f t="shared" si="0"/>
        <v>48030.893615487075</v>
      </c>
      <c r="G42" s="14">
        <f t="shared" si="1"/>
        <v>-4958.4183303159734</v>
      </c>
    </row>
    <row r="43" spans="1:7" x14ac:dyDescent="0.25">
      <c r="A43" s="5" t="s">
        <v>80</v>
      </c>
      <c r="B43" s="5" t="s">
        <v>81</v>
      </c>
      <c r="C43" s="8">
        <v>56403.118942182002</v>
      </c>
      <c r="D43" s="11">
        <v>1.1408954864918748</v>
      </c>
      <c r="E43" s="8">
        <f>INDEX('Payroll per Employee'!$C$3:$T$54,MATCH($B43,'Payroll per Employee'!$B$3:$B$54,0),MATCH($I$1,'Payroll per Employee'!$C$2:$T$2,0))</f>
        <v>55311.028571428571</v>
      </c>
      <c r="F43" s="11">
        <f t="shared" si="0"/>
        <v>52758.626134609774</v>
      </c>
      <c r="G43" s="14">
        <f t="shared" si="1"/>
        <v>2552.4024368187966</v>
      </c>
    </row>
    <row r="44" spans="1:7" x14ac:dyDescent="0.25">
      <c r="A44" s="5" t="s">
        <v>82</v>
      </c>
      <c r="B44" s="5" t="s">
        <v>83</v>
      </c>
      <c r="C44" s="8">
        <v>45384.6077961595</v>
      </c>
      <c r="D44" s="11">
        <v>0.91801827916502821</v>
      </c>
      <c r="E44" s="8">
        <f>INDEX('Payroll per Employee'!$C$3:$T$54,MATCH($B44,'Payroll per Employee'!$B$3:$B$54,0),MATCH($I$1,'Payroll per Employee'!$C$2:$T$2,0))</f>
        <v>28708.156375593717</v>
      </c>
      <c r="F44" s="11">
        <f t="shared" si="0"/>
        <v>42452.077117188666</v>
      </c>
      <c r="G44" s="14">
        <f t="shared" si="1"/>
        <v>-13743.92074159495</v>
      </c>
    </row>
    <row r="45" spans="1:7" x14ac:dyDescent="0.25">
      <c r="A45" s="5" t="s">
        <v>84</v>
      </c>
      <c r="B45" s="5" t="s">
        <v>85</v>
      </c>
      <c r="C45" s="8">
        <v>44195.458806384398</v>
      </c>
      <c r="D45" s="11">
        <v>0.89396473849839386</v>
      </c>
      <c r="E45" s="8">
        <f>INDEX('Payroll per Employee'!$C$3:$T$54,MATCH($B45,'Payroll per Employee'!$B$3:$B$54,0),MATCH($I$1,'Payroll per Employee'!$C$2:$T$2,0))</f>
        <v>35030.693877551021</v>
      </c>
      <c r="F45" s="11">
        <f t="shared" si="0"/>
        <v>41339.765100645658</v>
      </c>
      <c r="G45" s="14">
        <f t="shared" si="1"/>
        <v>-6309.0712230946374</v>
      </c>
    </row>
    <row r="46" spans="1:7" x14ac:dyDescent="0.25">
      <c r="A46" s="5" t="s">
        <v>86</v>
      </c>
      <c r="B46" s="5" t="s">
        <v>87</v>
      </c>
      <c r="C46" s="8">
        <v>44905.0375067559</v>
      </c>
      <c r="D46" s="11">
        <v>0.90831775924879743</v>
      </c>
      <c r="E46" s="8">
        <f>INDEX('Payroll per Employee'!$C$3:$T$54,MATCH($B46,'Payroll per Employee'!$B$3:$B$54,0),MATCH($I$1,'Payroll per Employee'!$C$2:$T$2,0))</f>
        <v>30732.183180682765</v>
      </c>
      <c r="F46" s="11">
        <f t="shared" si="0"/>
        <v>42003.494306903878</v>
      </c>
      <c r="G46" s="14">
        <f t="shared" si="1"/>
        <v>-11271.311126221113</v>
      </c>
    </row>
    <row r="47" spans="1:7" x14ac:dyDescent="0.25">
      <c r="A47" s="5" t="s">
        <v>88</v>
      </c>
      <c r="B47" s="5" t="s">
        <v>89</v>
      </c>
      <c r="C47" s="8">
        <v>49958.668728666897</v>
      </c>
      <c r="D47" s="11">
        <v>1.0105402100565795</v>
      </c>
      <c r="E47" s="8">
        <f>INDEX('Payroll per Employee'!$C$3:$T$54,MATCH($B47,'Payroll per Employee'!$B$3:$B$54,0),MATCH($I$1,'Payroll per Employee'!$C$2:$T$2,0))</f>
        <v>35976.231130598186</v>
      </c>
      <c r="F47" s="11">
        <f t="shared" si="0"/>
        <v>46730.584674589125</v>
      </c>
      <c r="G47" s="14">
        <f t="shared" si="1"/>
        <v>-10754.353543990939</v>
      </c>
    </row>
    <row r="48" spans="1:7" x14ac:dyDescent="0.25">
      <c r="A48" s="5" t="s">
        <v>92</v>
      </c>
      <c r="B48" s="5" t="s">
        <v>93</v>
      </c>
      <c r="C48" s="8">
        <v>47034.127047554102</v>
      </c>
      <c r="D48" s="11">
        <v>0.95138397070997094</v>
      </c>
      <c r="E48" s="8">
        <f>INDEX('Payroll per Employee'!$C$3:$T$54,MATCH($B48,'Payroll per Employee'!$B$3:$B$54,0),MATCH($I$1,'Payroll per Employee'!$C$2:$T$2,0))</f>
        <v>40619.00307692308</v>
      </c>
      <c r="F48" s="11">
        <f t="shared" si="0"/>
        <v>43995.012527824008</v>
      </c>
      <c r="G48" s="14">
        <f t="shared" si="1"/>
        <v>-3376.0094509009286</v>
      </c>
    </row>
    <row r="49" spans="1:7" x14ac:dyDescent="0.25">
      <c r="A49" s="5" t="s">
        <v>94</v>
      </c>
      <c r="B49" s="5" t="s">
        <v>95</v>
      </c>
      <c r="C49" s="8">
        <v>48707.258560955001</v>
      </c>
      <c r="D49" s="11">
        <v>0.98522727986993341</v>
      </c>
      <c r="E49" s="8">
        <f>INDEX('Payroll per Employee'!$C$3:$T$54,MATCH($B49,'Payroll per Employee'!$B$3:$B$54,0),MATCH($I$1,'Payroll per Employee'!$C$2:$T$2,0))</f>
        <v>37459.539267015709</v>
      </c>
      <c r="F49" s="11">
        <f t="shared" si="0"/>
        <v>45560.034491946913</v>
      </c>
      <c r="G49" s="14">
        <f t="shared" si="1"/>
        <v>-8100.4952249312046</v>
      </c>
    </row>
    <row r="50" spans="1:7" x14ac:dyDescent="0.25">
      <c r="A50" s="5" t="s">
        <v>96</v>
      </c>
      <c r="B50" s="5" t="s">
        <v>97</v>
      </c>
      <c r="C50" s="8">
        <v>52243.594779258601</v>
      </c>
      <c r="D50" s="11">
        <v>1.056758608382389</v>
      </c>
      <c r="E50" s="8">
        <f>INDEX('Payroll per Employee'!$C$3:$T$54,MATCH($B50,'Payroll per Employee'!$B$3:$B$54,0),MATCH($I$1,'Payroll per Employee'!$C$2:$T$2,0))</f>
        <v>35500.10484927916</v>
      </c>
      <c r="F50" s="11">
        <f t="shared" si="0"/>
        <v>48867.870014642249</v>
      </c>
      <c r="G50" s="14">
        <f t="shared" si="1"/>
        <v>-13367.765165363089</v>
      </c>
    </row>
    <row r="51" spans="1:7" x14ac:dyDescent="0.25">
      <c r="A51" s="5" t="s">
        <v>98</v>
      </c>
      <c r="B51" s="5" t="s">
        <v>99</v>
      </c>
      <c r="C51" s="8">
        <v>56972.148769398496</v>
      </c>
      <c r="D51" s="11">
        <v>1.1524055514266889</v>
      </c>
      <c r="E51" s="8">
        <f>INDEX('Payroll per Employee'!$C$3:$T$54,MATCH($B51,'Payroll per Employee'!$B$3:$B$54,0),MATCH($I$1,'Payroll per Employee'!$C$2:$T$2,0))</f>
        <v>59793.60113690194</v>
      </c>
      <c r="F51" s="11">
        <f t="shared" si="0"/>
        <v>53290.888046301778</v>
      </c>
      <c r="G51" s="14">
        <f t="shared" si="1"/>
        <v>6502.7130906001621</v>
      </c>
    </row>
    <row r="52" spans="1:7" x14ac:dyDescent="0.25">
      <c r="A52" s="5" t="s">
        <v>100</v>
      </c>
      <c r="B52" s="5" t="s">
        <v>101</v>
      </c>
      <c r="C52" s="8">
        <v>42544.299698741997</v>
      </c>
      <c r="D52" s="11">
        <v>0.86056587672055107</v>
      </c>
      <c r="E52" s="8">
        <f>INDEX('Payroll per Employee'!$C$3:$T$54,MATCH($B52,'Payroll per Employee'!$B$3:$B$54,0),MATCH($I$1,'Payroll per Employee'!$C$2:$T$2,0))</f>
        <v>28859.584158415841</v>
      </c>
      <c r="F52" s="11">
        <f t="shared" si="0"/>
        <v>39795.295793227408</v>
      </c>
      <c r="G52" s="14">
        <f t="shared" si="1"/>
        <v>-10935.711634811567</v>
      </c>
    </row>
    <row r="53" spans="1:7" x14ac:dyDescent="0.25">
      <c r="A53" s="5" t="s">
        <v>102</v>
      </c>
      <c r="B53" s="5" t="s">
        <v>103</v>
      </c>
      <c r="C53" s="8">
        <v>48843.105600012503</v>
      </c>
      <c r="D53" s="11">
        <v>0.98797512921976927</v>
      </c>
      <c r="E53" s="8">
        <f>INDEX('Payroll per Employee'!$C$3:$T$54,MATCH($B53,'Payroll per Employee'!$B$3:$B$54,0),MATCH($I$1,'Payroll per Employee'!$C$2:$T$2,0))</f>
        <v>47593.4</v>
      </c>
      <c r="F53" s="11">
        <f t="shared" si="0"/>
        <v>45687.10376186575</v>
      </c>
      <c r="G53" s="14">
        <f t="shared" si="1"/>
        <v>1906.2962381342513</v>
      </c>
    </row>
    <row r="54" spans="1:7" x14ac:dyDescent="0.25">
      <c r="A54" s="6" t="s">
        <v>104</v>
      </c>
      <c r="B54" s="6" t="s">
        <v>105</v>
      </c>
      <c r="C54" s="9">
        <v>48417.197958199999</v>
      </c>
      <c r="D54" s="12">
        <v>0.97936007183784701</v>
      </c>
      <c r="E54" s="8">
        <f>INDEX('Payroll per Employee'!$C$3:$T$54,MATCH($B54,'Payroll per Employee'!$B$3:$B$54,0),MATCH($I$1,'Payroll per Employee'!$C$2:$T$2,0))</f>
        <v>41718.925373134327</v>
      </c>
      <c r="F54" s="11">
        <f t="shared" si="0"/>
        <v>45288.716182177239</v>
      </c>
      <c r="G54" s="14">
        <f t="shared" si="1"/>
        <v>-3569.7908090429119</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C14" sqref="C14"/>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180</v>
      </c>
      <c r="B1" s="39"/>
      <c r="C1" s="39"/>
      <c r="D1" s="39"/>
      <c r="E1" s="39"/>
      <c r="F1" s="39"/>
      <c r="G1" s="40"/>
      <c r="I1" t="s">
        <v>171</v>
      </c>
    </row>
    <row r="2" spans="1:9" ht="47.25" x14ac:dyDescent="0.25">
      <c r="A2" s="16" t="s">
        <v>0</v>
      </c>
      <c r="B2" s="16" t="s">
        <v>1</v>
      </c>
      <c r="C2" s="16" t="s">
        <v>138</v>
      </c>
      <c r="D2" s="16" t="s">
        <v>119</v>
      </c>
      <c r="E2" s="16" t="s">
        <v>154</v>
      </c>
      <c r="F2" s="16" t="s">
        <v>133</v>
      </c>
      <c r="G2" s="16" t="s">
        <v>125</v>
      </c>
    </row>
    <row r="3" spans="1:9" x14ac:dyDescent="0.25">
      <c r="A3" s="4" t="s">
        <v>90</v>
      </c>
      <c r="B3" s="4" t="s">
        <v>91</v>
      </c>
      <c r="C3" s="7">
        <v>49437.586185580629</v>
      </c>
      <c r="D3" s="10">
        <v>1</v>
      </c>
      <c r="E3" s="7">
        <f>INDEX('Payroll per Employee'!$C$3:$T$54,MATCH($B3,'Payroll per Employee'!$B$3:$B$54,0),MATCH($I$1,'Payroll per Employee'!$C$2:$T$2,0))</f>
        <v>46243.171928777294</v>
      </c>
      <c r="F3" s="10">
        <f>$E$3*D3</f>
        <v>46243.171928777294</v>
      </c>
      <c r="G3" s="13">
        <f>E3-F3</f>
        <v>0</v>
      </c>
    </row>
    <row r="4" spans="1:9" x14ac:dyDescent="0.25">
      <c r="A4" s="5" t="s">
        <v>2</v>
      </c>
      <c r="B4" s="5" t="s">
        <v>3</v>
      </c>
      <c r="C4" s="8">
        <v>46683.653717435198</v>
      </c>
      <c r="D4" s="11">
        <v>0.94429476273765434</v>
      </c>
      <c r="E4" s="8">
        <f>INDEX('Payroll per Employee'!$C$3:$T$54,MATCH($B4,'Payroll per Employee'!$B$3:$B$54,0),MATCH($I$1,'Payroll per Employee'!$C$2:$T$2,0))</f>
        <v>31293.274725274725</v>
      </c>
      <c r="F4" s="11">
        <f>$E$3*D4</f>
        <v>43667.185064721314</v>
      </c>
      <c r="G4" s="14">
        <f>E4-F4</f>
        <v>-12373.910339446589</v>
      </c>
    </row>
    <row r="5" spans="1:9" x14ac:dyDescent="0.25">
      <c r="A5" s="5" t="s">
        <v>4</v>
      </c>
      <c r="B5" s="5" t="s">
        <v>5</v>
      </c>
      <c r="C5" s="8">
        <v>58564.453243552198</v>
      </c>
      <c r="D5" s="11">
        <v>1.1846139296467832</v>
      </c>
      <c r="E5" s="8">
        <f>INDEX('Payroll per Employee'!$C$3:$T$54,MATCH($B5,'Payroll per Employee'!$B$3:$B$54,0),MATCH($I$1,'Payroll per Employee'!$C$2:$T$2,0))</f>
        <v>56812.601226993866</v>
      </c>
      <c r="F5" s="11">
        <f t="shared" ref="F5:F54" si="0">$E$3*D5</f>
        <v>54780.305617880687</v>
      </c>
      <c r="G5" s="14">
        <f t="shared" ref="G5:G54" si="1">E5-F5</f>
        <v>2032.2956091131782</v>
      </c>
    </row>
    <row r="6" spans="1:9" x14ac:dyDescent="0.25">
      <c r="A6" s="5" t="s">
        <v>6</v>
      </c>
      <c r="B6" s="5" t="s">
        <v>7</v>
      </c>
      <c r="C6" s="8">
        <v>49645.896090102899</v>
      </c>
      <c r="D6" s="11">
        <v>1.0042135937571934</v>
      </c>
      <c r="E6" s="8">
        <f>INDEX('Payroll per Employee'!$C$3:$T$54,MATCH($B6,'Payroll per Employee'!$B$3:$B$54,0),MATCH($I$1,'Payroll per Employee'!$C$2:$T$2,0))</f>
        <v>46113.89920424403</v>
      </c>
      <c r="F6" s="11">
        <f t="shared" si="0"/>
        <v>46438.021869329212</v>
      </c>
      <c r="G6" s="14">
        <f t="shared" si="1"/>
        <v>-324.12266508518223</v>
      </c>
    </row>
    <row r="7" spans="1:9" x14ac:dyDescent="0.25">
      <c r="A7" s="5" t="s">
        <v>8</v>
      </c>
      <c r="B7" s="5" t="s">
        <v>9</v>
      </c>
      <c r="C7" s="8">
        <v>42839.910154723199</v>
      </c>
      <c r="D7" s="11">
        <v>0.86654534454633703</v>
      </c>
      <c r="E7" s="8">
        <f>INDEX('Payroll per Employee'!$C$3:$T$54,MATCH($B7,'Payroll per Employee'!$B$3:$B$54,0),MATCH($I$1,'Payroll per Employee'!$C$2:$T$2,0))</f>
        <v>33577.22243713733</v>
      </c>
      <c r="F7" s="11">
        <f t="shared" si="0"/>
        <v>40071.805351937823</v>
      </c>
      <c r="G7" s="14">
        <f t="shared" si="1"/>
        <v>-6494.5829148004923</v>
      </c>
    </row>
    <row r="8" spans="1:9" x14ac:dyDescent="0.25">
      <c r="A8" s="5" t="s">
        <v>10</v>
      </c>
      <c r="B8" s="5" t="s">
        <v>11</v>
      </c>
      <c r="C8" s="8">
        <v>60373.531611879102</v>
      </c>
      <c r="D8" s="11">
        <v>1.2212071071845361</v>
      </c>
      <c r="E8" s="8">
        <f>INDEX('Payroll per Employee'!$C$3:$T$54,MATCH($B8,'Payroll per Employee'!$B$3:$B$54,0),MATCH($I$1,'Payroll per Employee'!$C$2:$T$2,0))</f>
        <v>64314.905511011872</v>
      </c>
      <c r="F8" s="11">
        <f t="shared" si="0"/>
        <v>56472.490218179264</v>
      </c>
      <c r="G8" s="14">
        <f t="shared" si="1"/>
        <v>7842.4152928326075</v>
      </c>
    </row>
    <row r="9" spans="1:9" x14ac:dyDescent="0.25">
      <c r="A9" s="5" t="s">
        <v>12</v>
      </c>
      <c r="B9" s="5" t="s">
        <v>13</v>
      </c>
      <c r="C9" s="8">
        <v>53361.005101802999</v>
      </c>
      <c r="D9" s="11">
        <v>1.0793610533793963</v>
      </c>
      <c r="E9" s="8">
        <f>INDEX('Payroll per Employee'!$C$3:$T$54,MATCH($B9,'Payroll per Employee'!$B$3:$B$54,0),MATCH($I$1,'Payroll per Employee'!$C$2:$T$2,0))</f>
        <v>51001.814977973569</v>
      </c>
      <c r="F9" s="11">
        <f t="shared" si="0"/>
        <v>49913.078764649588</v>
      </c>
      <c r="G9" s="14">
        <f t="shared" si="1"/>
        <v>1088.7362133239803</v>
      </c>
    </row>
    <row r="10" spans="1:9" x14ac:dyDescent="0.25">
      <c r="A10" s="5" t="s">
        <v>14</v>
      </c>
      <c r="B10" s="5" t="s">
        <v>15</v>
      </c>
      <c r="C10" s="8">
        <v>59593.620354343002</v>
      </c>
      <c r="D10" s="11">
        <v>1.2054314328907216</v>
      </c>
      <c r="E10" s="8">
        <f>INDEX('Payroll per Employee'!$C$3:$T$54,MATCH($B10,'Payroll per Employee'!$B$3:$B$54,0),MATCH($I$1,'Payroll per Employee'!$C$2:$T$2,0))</f>
        <v>60943.996647108128</v>
      </c>
      <c r="F10" s="11">
        <f t="shared" si="0"/>
        <v>55742.97299951801</v>
      </c>
      <c r="G10" s="14">
        <f t="shared" si="1"/>
        <v>5201.0236475901183</v>
      </c>
    </row>
    <row r="11" spans="1:9" x14ac:dyDescent="0.25">
      <c r="A11" s="5" t="s">
        <v>16</v>
      </c>
      <c r="B11" s="5" t="s">
        <v>17</v>
      </c>
      <c r="C11" s="8">
        <v>54672.489312706697</v>
      </c>
      <c r="D11" s="11">
        <v>1.1058891327637861</v>
      </c>
      <c r="E11" s="8">
        <f>INDEX('Payroll per Employee'!$C$3:$T$54,MATCH($B11,'Payroll per Employee'!$B$3:$B$54,0),MATCH($I$1,'Payroll per Employee'!$C$2:$T$2,0))</f>
        <v>45564</v>
      </c>
      <c r="F11" s="11">
        <f t="shared" si="0"/>
        <v>51139.82130056218</v>
      </c>
      <c r="G11" s="14">
        <f t="shared" si="1"/>
        <v>-5575.8213005621801</v>
      </c>
    </row>
    <row r="12" spans="1:9" x14ac:dyDescent="0.25">
      <c r="A12" s="5" t="s">
        <v>18</v>
      </c>
      <c r="B12" s="5" t="s">
        <v>19</v>
      </c>
      <c r="C12" s="8">
        <v>63345.233613189797</v>
      </c>
      <c r="D12" s="11">
        <v>1.2813172830769313</v>
      </c>
      <c r="E12" s="8">
        <f>INDEX('Payroll per Employee'!$C$3:$T$54,MATCH($B12,'Payroll per Employee'!$B$3:$B$54,0),MATCH($I$1,'Payroll per Employee'!$C$2:$T$2,0))</f>
        <v>54208.608150470216</v>
      </c>
      <c r="F12" s="11">
        <f t="shared" si="0"/>
        <v>59252.175416640341</v>
      </c>
      <c r="G12" s="14">
        <f t="shared" si="1"/>
        <v>-5043.5672661701246</v>
      </c>
    </row>
    <row r="13" spans="1:9" x14ac:dyDescent="0.25">
      <c r="A13" s="5" t="s">
        <v>20</v>
      </c>
      <c r="B13" s="5" t="s">
        <v>21</v>
      </c>
      <c r="C13" s="8">
        <v>47934.573736139297</v>
      </c>
      <c r="D13" s="11">
        <v>0.96959777842309558</v>
      </c>
      <c r="E13" s="8">
        <f>INDEX('Payroll per Employee'!$C$3:$T$54,MATCH($B13,'Payroll per Employee'!$B$3:$B$54,0),MATCH($I$1,'Payroll per Employee'!$C$2:$T$2,0))</f>
        <v>42946.098907418054</v>
      </c>
      <c r="F13" s="11">
        <f t="shared" si="0"/>
        <v>44837.276769379721</v>
      </c>
      <c r="G13" s="14">
        <f t="shared" si="1"/>
        <v>-1891.1778619616671</v>
      </c>
    </row>
    <row r="14" spans="1:9" x14ac:dyDescent="0.25">
      <c r="A14" s="5" t="s">
        <v>22</v>
      </c>
      <c r="B14" s="5" t="s">
        <v>23</v>
      </c>
      <c r="C14" s="8">
        <v>48132.523715711301</v>
      </c>
      <c r="D14" s="11">
        <v>0.97360181654156142</v>
      </c>
      <c r="E14" s="8">
        <f>INDEX('Payroll per Employee'!$C$3:$T$54,MATCH($B14,'Payroll per Employee'!$B$3:$B$54,0),MATCH($I$1,'Payroll per Employee'!$C$2:$T$2,0))</f>
        <v>32166.860997547017</v>
      </c>
      <c r="F14" s="11">
        <f t="shared" si="0"/>
        <v>45022.436192501315</v>
      </c>
      <c r="G14" s="14">
        <f t="shared" si="1"/>
        <v>-12855.575194954297</v>
      </c>
    </row>
    <row r="15" spans="1:9" x14ac:dyDescent="0.25">
      <c r="A15" s="5" t="s">
        <v>24</v>
      </c>
      <c r="B15" s="5" t="s">
        <v>25</v>
      </c>
      <c r="C15" s="8">
        <v>54131.097460776902</v>
      </c>
      <c r="D15" s="11">
        <v>1.0949381156591587</v>
      </c>
      <c r="E15" s="8">
        <f>INDEX('Payroll per Employee'!$C$3:$T$54,MATCH($B15,'Payroll per Employee'!$B$3:$B$54,0),MATCH($I$1,'Payroll per Employee'!$C$2:$T$2,0))</f>
        <v>56434.905537459286</v>
      </c>
      <c r="F15" s="11">
        <f t="shared" si="0"/>
        <v>50633.411533797909</v>
      </c>
      <c r="G15" s="14">
        <f t="shared" si="1"/>
        <v>5801.4940036613771</v>
      </c>
    </row>
    <row r="16" spans="1:9" x14ac:dyDescent="0.25">
      <c r="A16" s="5" t="s">
        <v>26</v>
      </c>
      <c r="B16" s="5" t="s">
        <v>27</v>
      </c>
      <c r="C16" s="8">
        <v>43949.933549584799</v>
      </c>
      <c r="D16" s="11">
        <v>0.88899837028053763</v>
      </c>
      <c r="E16" s="8">
        <f>INDEX('Payroll per Employee'!$C$3:$T$54,MATCH($B16,'Payroll per Employee'!$B$3:$B$54,0),MATCH($I$1,'Payroll per Employee'!$C$2:$T$2,0))</f>
        <v>35010.92887029289</v>
      </c>
      <c r="F16" s="11">
        <f t="shared" si="0"/>
        <v>41110.104481285722</v>
      </c>
      <c r="G16" s="14">
        <f t="shared" si="1"/>
        <v>-6099.1756109928319</v>
      </c>
    </row>
    <row r="17" spans="1:7" x14ac:dyDescent="0.25">
      <c r="A17" s="5" t="s">
        <v>28</v>
      </c>
      <c r="B17" s="5" t="s">
        <v>29</v>
      </c>
      <c r="C17" s="8">
        <v>52542.083562543899</v>
      </c>
      <c r="D17" s="11">
        <v>1.0627962976450649</v>
      </c>
      <c r="E17" s="8">
        <f>INDEX('Payroll per Employee'!$C$3:$T$54,MATCH($B17,'Payroll per Employee'!$B$3:$B$54,0),MATCH($I$1,'Payroll per Employee'!$C$2:$T$2,0))</f>
        <v>62230.280303030304</v>
      </c>
      <c r="F17" s="11">
        <f t="shared" si="0"/>
        <v>49147.071917268702</v>
      </c>
      <c r="G17" s="14">
        <f t="shared" si="1"/>
        <v>13083.208385761602</v>
      </c>
    </row>
    <row r="18" spans="1:7" x14ac:dyDescent="0.25">
      <c r="A18" s="5" t="s">
        <v>30</v>
      </c>
      <c r="B18" s="5" t="s">
        <v>31</v>
      </c>
      <c r="C18" s="8">
        <v>47226.751395553998</v>
      </c>
      <c r="D18" s="11">
        <v>0.95528028448380309</v>
      </c>
      <c r="E18" s="8">
        <f>INDEX('Payroll per Employee'!$C$3:$T$54,MATCH($B18,'Payroll per Employee'!$B$3:$B$54,0),MATCH($I$1,'Payroll per Employee'!$C$2:$T$2,0))</f>
        <v>34784.414634146342</v>
      </c>
      <c r="F18" s="11">
        <f t="shared" si="0"/>
        <v>44175.190435555793</v>
      </c>
      <c r="G18" s="14">
        <f t="shared" si="1"/>
        <v>-9390.7758014094507</v>
      </c>
    </row>
    <row r="19" spans="1:7" x14ac:dyDescent="0.25">
      <c r="A19" s="5" t="s">
        <v>32</v>
      </c>
      <c r="B19" s="5" t="s">
        <v>33</v>
      </c>
      <c r="C19" s="8">
        <v>45147.310632663401</v>
      </c>
      <c r="D19" s="11">
        <v>0.9132183449084218</v>
      </c>
      <c r="E19" s="8">
        <f>INDEX('Payroll per Employee'!$C$3:$T$54,MATCH($B19,'Payroll per Employee'!$B$3:$B$54,0),MATCH($I$1,'Payroll per Employee'!$C$2:$T$2,0))</f>
        <v>45706.080536912748</v>
      </c>
      <c r="F19" s="11">
        <f t="shared" si="0"/>
        <v>42230.112932113589</v>
      </c>
      <c r="G19" s="14">
        <f t="shared" si="1"/>
        <v>3475.9676047991597</v>
      </c>
    </row>
    <row r="20" spans="1:7" x14ac:dyDescent="0.25">
      <c r="A20" s="5" t="s">
        <v>34</v>
      </c>
      <c r="B20" s="5" t="s">
        <v>35</v>
      </c>
      <c r="C20" s="8">
        <v>46511.530185424599</v>
      </c>
      <c r="D20" s="11">
        <v>0.94081312972740838</v>
      </c>
      <c r="E20" s="8">
        <f>INDEX('Payroll per Employee'!$C$3:$T$54,MATCH($B20,'Payroll per Employee'!$B$3:$B$54,0),MATCH($I$1,'Payroll per Employee'!$C$2:$T$2,0))</f>
        <v>35252.561538461538</v>
      </c>
      <c r="F20" s="11">
        <f t="shared" si="0"/>
        <v>43506.1833108356</v>
      </c>
      <c r="G20" s="14">
        <f t="shared" si="1"/>
        <v>-8253.6217723740629</v>
      </c>
    </row>
    <row r="21" spans="1:7" x14ac:dyDescent="0.25">
      <c r="A21" s="5" t="s">
        <v>36</v>
      </c>
      <c r="B21" s="5" t="s">
        <v>37</v>
      </c>
      <c r="C21" s="8">
        <v>44225.401416750203</v>
      </c>
      <c r="D21" s="11">
        <v>0.89457040339176885</v>
      </c>
      <c r="E21" s="8">
        <f>INDEX('Payroll per Employee'!$C$3:$T$54,MATCH($B21,'Payroll per Employee'!$B$3:$B$54,0),MATCH($I$1,'Payroll per Employee'!$C$2:$T$2,0))</f>
        <v>34015.087420042641</v>
      </c>
      <c r="F21" s="11">
        <f t="shared" si="0"/>
        <v>41367.772966441225</v>
      </c>
      <c r="G21" s="14">
        <f t="shared" si="1"/>
        <v>-7352.6855463985848</v>
      </c>
    </row>
    <row r="22" spans="1:7" x14ac:dyDescent="0.25">
      <c r="A22" s="5" t="s">
        <v>38</v>
      </c>
      <c r="B22" s="5" t="s">
        <v>39</v>
      </c>
      <c r="C22" s="8">
        <v>45675.031780169898</v>
      </c>
      <c r="D22" s="11">
        <v>0.92389283750046547</v>
      </c>
      <c r="E22" s="8">
        <f>INDEX('Payroll per Employee'!$C$3:$T$54,MATCH($B22,'Payroll per Employee'!$B$3:$B$54,0),MATCH($I$1,'Payroll per Employee'!$C$2:$T$2,0))</f>
        <v>32043.982486865149</v>
      </c>
      <c r="F22" s="11">
        <f t="shared" si="0"/>
        <v>42723.735328299925</v>
      </c>
      <c r="G22" s="14">
        <f t="shared" si="1"/>
        <v>-10679.752841434776</v>
      </c>
    </row>
    <row r="23" spans="1:7" x14ac:dyDescent="0.25">
      <c r="A23" s="5" t="s">
        <v>40</v>
      </c>
      <c r="B23" s="5" t="s">
        <v>41</v>
      </c>
      <c r="C23" s="8">
        <v>45987.470848118202</v>
      </c>
      <c r="D23" s="11">
        <v>0.9302127064919542</v>
      </c>
      <c r="E23" s="8">
        <f>INDEX('Payroll per Employee'!$C$3:$T$54,MATCH($B23,'Payroll per Employee'!$B$3:$B$54,0),MATCH($I$1,'Payroll per Employee'!$C$2:$T$2,0))</f>
        <v>36549.725888324872</v>
      </c>
      <c r="F23" s="11">
        <f t="shared" si="0"/>
        <v>43015.986116640692</v>
      </c>
      <c r="G23" s="14">
        <f t="shared" si="1"/>
        <v>-6466.2602283158194</v>
      </c>
    </row>
    <row r="24" spans="1:7" x14ac:dyDescent="0.25">
      <c r="A24" s="5" t="s">
        <v>42</v>
      </c>
      <c r="B24" s="5" t="s">
        <v>43</v>
      </c>
      <c r="C24" s="8">
        <v>55909.371073892202</v>
      </c>
      <c r="D24" s="11">
        <v>1.1309081892472976</v>
      </c>
      <c r="E24" s="8">
        <f>INDEX('Payroll per Employee'!$C$3:$T$54,MATCH($B24,'Payroll per Employee'!$B$3:$B$54,0),MATCH($I$1,'Payroll per Employee'!$C$2:$T$2,0))</f>
        <v>44303.123099558608</v>
      </c>
      <c r="F24" s="11">
        <f t="shared" si="0"/>
        <v>52296.781831024993</v>
      </c>
      <c r="G24" s="14">
        <f t="shared" si="1"/>
        <v>-7993.6587314663848</v>
      </c>
    </row>
    <row r="25" spans="1:7" x14ac:dyDescent="0.25">
      <c r="A25" s="5" t="s">
        <v>44</v>
      </c>
      <c r="B25" s="5" t="s">
        <v>45</v>
      </c>
      <c r="C25" s="8">
        <v>59061.547743619398</v>
      </c>
      <c r="D25" s="11">
        <v>1.1946689209685923</v>
      </c>
      <c r="E25" s="8">
        <f>INDEX('Payroll per Employee'!$C$3:$T$54,MATCH($B25,'Payroll per Employee'!$B$3:$B$54,0),MATCH($I$1,'Payroll per Employee'!$C$2:$T$2,0))</f>
        <v>45613.081967213118</v>
      </c>
      <c r="F25" s="11">
        <f t="shared" si="0"/>
        <v>55245.280310317467</v>
      </c>
      <c r="G25" s="14">
        <f t="shared" si="1"/>
        <v>-9632.1983431043482</v>
      </c>
    </row>
    <row r="26" spans="1:7" x14ac:dyDescent="0.25">
      <c r="A26" s="5" t="s">
        <v>46</v>
      </c>
      <c r="B26" s="5" t="s">
        <v>47</v>
      </c>
      <c r="C26" s="8">
        <v>49239.767014465899</v>
      </c>
      <c r="D26" s="11">
        <v>0.9959986078128461</v>
      </c>
      <c r="E26" s="8">
        <f>INDEX('Payroll per Employee'!$C$3:$T$54,MATCH($B26,'Payroll per Employee'!$B$3:$B$54,0),MATCH($I$1,'Payroll per Employee'!$C$2:$T$2,0))</f>
        <v>38606.891913530824</v>
      </c>
      <c r="F26" s="11">
        <f t="shared" si="0"/>
        <v>46058.134861912273</v>
      </c>
      <c r="G26" s="14">
        <f t="shared" si="1"/>
        <v>-7451.2429483814485</v>
      </c>
    </row>
    <row r="27" spans="1:7" x14ac:dyDescent="0.25">
      <c r="A27" s="5" t="s">
        <v>48</v>
      </c>
      <c r="B27" s="5" t="s">
        <v>49</v>
      </c>
      <c r="C27" s="8">
        <v>51778.116651032899</v>
      </c>
      <c r="D27" s="11">
        <v>1.0473431380056928</v>
      </c>
      <c r="E27" s="8">
        <f>INDEX('Payroll per Employee'!$C$3:$T$54,MATCH($B27,'Payroll per Employee'!$B$3:$B$54,0),MATCH($I$1,'Payroll per Employee'!$C$2:$T$2,0))</f>
        <v>48983.117098445597</v>
      </c>
      <c r="F27" s="11">
        <f t="shared" si="0"/>
        <v>48432.468799222377</v>
      </c>
      <c r="G27" s="14">
        <f t="shared" si="1"/>
        <v>550.64829922321951</v>
      </c>
    </row>
    <row r="28" spans="1:7" x14ac:dyDescent="0.25">
      <c r="A28" s="5" t="s">
        <v>50</v>
      </c>
      <c r="B28" s="5" t="s">
        <v>51</v>
      </c>
      <c r="C28" s="8">
        <v>43218.396342139</v>
      </c>
      <c r="D28" s="11">
        <v>0.87420118328399354</v>
      </c>
      <c r="E28" s="8">
        <f>INDEX('Payroll per Employee'!$C$3:$T$54,MATCH($B28,'Payroll per Employee'!$B$3:$B$54,0),MATCH($I$1,'Payroll per Employee'!$C$2:$T$2,0))</f>
        <v>24463.137745974956</v>
      </c>
      <c r="F28" s="11">
        <f t="shared" si="0"/>
        <v>40425.835618942263</v>
      </c>
      <c r="G28" s="14">
        <f t="shared" si="1"/>
        <v>-15962.697872967306</v>
      </c>
    </row>
    <row r="29" spans="1:7" x14ac:dyDescent="0.25">
      <c r="A29" s="5" t="s">
        <v>52</v>
      </c>
      <c r="B29" s="5" t="s">
        <v>53</v>
      </c>
      <c r="C29" s="8">
        <v>45952.459724251501</v>
      </c>
      <c r="D29" s="11">
        <v>0.92950451811610435</v>
      </c>
      <c r="E29" s="8">
        <f>INDEX('Payroll per Employee'!$C$3:$T$54,MATCH($B29,'Payroll per Employee'!$B$3:$B$54,0),MATCH($I$1,'Payroll per Employee'!$C$2:$T$2,0))</f>
        <v>35753.265160523188</v>
      </c>
      <c r="F29" s="11">
        <f t="shared" si="0"/>
        <v>42983.2372398183</v>
      </c>
      <c r="G29" s="14">
        <f t="shared" si="1"/>
        <v>-7229.9720792951121</v>
      </c>
    </row>
    <row r="30" spans="1:7" x14ac:dyDescent="0.25">
      <c r="A30" s="5" t="s">
        <v>54</v>
      </c>
      <c r="B30" s="5" t="s">
        <v>55</v>
      </c>
      <c r="C30" s="8">
        <v>45200.160335984197</v>
      </c>
      <c r="D30" s="11">
        <v>0.91428736359235208</v>
      </c>
      <c r="E30" s="8">
        <f>INDEX('Payroll per Employee'!$C$3:$T$54,MATCH($B30,'Payroll per Employee'!$B$3:$B$54,0),MATCH($I$1,'Payroll per Employee'!$C$2:$T$2,0))</f>
        <v>35133.03930131004</v>
      </c>
      <c r="F30" s="11">
        <f t="shared" si="0"/>
        <v>42279.547746909651</v>
      </c>
      <c r="G30" s="14">
        <f t="shared" si="1"/>
        <v>-7146.5084455996112</v>
      </c>
    </row>
    <row r="31" spans="1:7" x14ac:dyDescent="0.25">
      <c r="A31" s="5" t="s">
        <v>56</v>
      </c>
      <c r="B31" s="5" t="s">
        <v>57</v>
      </c>
      <c r="C31" s="8">
        <v>46807.015453786596</v>
      </c>
      <c r="D31" s="11">
        <v>0.94679006531752385</v>
      </c>
      <c r="E31" s="8">
        <f>INDEX('Payroll per Employee'!$C$3:$T$54,MATCH($B31,'Payroll per Employee'!$B$3:$B$54,0),MATCH($I$1,'Payroll per Employee'!$C$2:$T$2,0))</f>
        <v>40811.378238341968</v>
      </c>
      <c r="F31" s="11">
        <f t="shared" si="0"/>
        <v>43782.575770936543</v>
      </c>
      <c r="G31" s="14">
        <f t="shared" si="1"/>
        <v>-2971.197532594575</v>
      </c>
    </row>
    <row r="32" spans="1:7" x14ac:dyDescent="0.25">
      <c r="A32" s="5" t="s">
        <v>58</v>
      </c>
      <c r="B32" s="5" t="s">
        <v>59</v>
      </c>
      <c r="C32" s="8">
        <v>54083.815676540798</v>
      </c>
      <c r="D32" s="11">
        <v>1.0939817221965284</v>
      </c>
      <c r="E32" s="8">
        <f>INDEX('Payroll per Employee'!$C$3:$T$54,MATCH($B32,'Payroll per Employee'!$B$3:$B$54,0),MATCH($I$1,'Payroll per Employee'!$C$2:$T$2,0))</f>
        <v>56013.0989010989</v>
      </c>
      <c r="F32" s="11">
        <f t="shared" si="0"/>
        <v>50589.184866473945</v>
      </c>
      <c r="G32" s="14">
        <f t="shared" si="1"/>
        <v>5423.9140346249551</v>
      </c>
    </row>
    <row r="33" spans="1:7" x14ac:dyDescent="0.25">
      <c r="A33" s="5" t="s">
        <v>60</v>
      </c>
      <c r="B33" s="5" t="s">
        <v>61</v>
      </c>
      <c r="C33" s="8">
        <v>51333.409560147396</v>
      </c>
      <c r="D33" s="11">
        <v>1.0383478143016562</v>
      </c>
      <c r="E33" s="8">
        <f>INDEX('Payroll per Employee'!$C$3:$T$54,MATCH($B33,'Payroll per Employee'!$B$3:$B$54,0),MATCH($I$1,'Payroll per Employee'!$C$2:$T$2,0))</f>
        <v>39372.828402366868</v>
      </c>
      <c r="F33" s="11">
        <f t="shared" si="0"/>
        <v>48016.496498621607</v>
      </c>
      <c r="G33" s="14">
        <f t="shared" si="1"/>
        <v>-8643.6680962547398</v>
      </c>
    </row>
    <row r="34" spans="1:7" x14ac:dyDescent="0.25">
      <c r="A34" s="5" t="s">
        <v>62</v>
      </c>
      <c r="B34" s="5" t="s">
        <v>63</v>
      </c>
      <c r="C34" s="8">
        <v>60852.444688527998</v>
      </c>
      <c r="D34" s="11">
        <v>1.2308943333134805</v>
      </c>
      <c r="E34" s="8">
        <f>INDEX('Payroll per Employee'!$C$3:$T$54,MATCH($B34,'Payroll per Employee'!$B$3:$B$54,0),MATCH($I$1,'Payroll per Employee'!$C$2:$T$2,0))</f>
        <v>54634.306705539362</v>
      </c>
      <c r="F34" s="11">
        <f t="shared" si="0"/>
        <v>56920.458281572988</v>
      </c>
      <c r="G34" s="14">
        <f t="shared" si="1"/>
        <v>-2286.151576033626</v>
      </c>
    </row>
    <row r="35" spans="1:7" x14ac:dyDescent="0.25">
      <c r="A35" s="5" t="s">
        <v>64</v>
      </c>
      <c r="B35" s="5" t="s">
        <v>65</v>
      </c>
      <c r="C35" s="8">
        <v>47150.666043009202</v>
      </c>
      <c r="D35" s="11">
        <v>0.95374126612924215</v>
      </c>
      <c r="E35" s="8">
        <f>INDEX('Payroll per Employee'!$C$3:$T$54,MATCH($B35,'Payroll per Employee'!$B$3:$B$54,0),MATCH($I$1,'Payroll per Employee'!$C$2:$T$2,0))</f>
        <v>38975.905586152636</v>
      </c>
      <c r="F35" s="11">
        <f t="shared" si="0"/>
        <v>44104.021345184286</v>
      </c>
      <c r="G35" s="14">
        <f t="shared" si="1"/>
        <v>-5128.1157590316507</v>
      </c>
    </row>
    <row r="36" spans="1:7" x14ac:dyDescent="0.25">
      <c r="A36" s="5" t="s">
        <v>66</v>
      </c>
      <c r="B36" s="5" t="s">
        <v>67</v>
      </c>
      <c r="C36" s="8">
        <v>59770.181448973402</v>
      </c>
      <c r="D36" s="11">
        <v>1.2090028268088555</v>
      </c>
      <c r="E36" s="8">
        <f>INDEX('Payroll per Employee'!$C$3:$T$54,MATCH($B36,'Payroll per Employee'!$B$3:$B$54,0),MATCH($I$1,'Payroll per Employee'!$C$2:$T$2,0))</f>
        <v>71240.911283376394</v>
      </c>
      <c r="F36" s="11">
        <f t="shared" si="0"/>
        <v>55908.125582499662</v>
      </c>
      <c r="G36" s="14">
        <f t="shared" si="1"/>
        <v>15332.785700876731</v>
      </c>
    </row>
    <row r="37" spans="1:7" x14ac:dyDescent="0.25">
      <c r="A37" s="5" t="s">
        <v>68</v>
      </c>
      <c r="B37" s="5" t="s">
        <v>69</v>
      </c>
      <c r="C37" s="8">
        <v>48327.978767532499</v>
      </c>
      <c r="D37" s="11">
        <v>0.97755538844710488</v>
      </c>
      <c r="E37" s="8">
        <f>INDEX('Payroll per Employee'!$C$3:$T$54,MATCH($B37,'Payroll per Employee'!$B$3:$B$54,0),MATCH($I$1,'Payroll per Employee'!$C$2:$T$2,0))</f>
        <v>29023.600274254371</v>
      </c>
      <c r="F37" s="11">
        <f t="shared" si="0"/>
        <v>45205.261897862147</v>
      </c>
      <c r="G37" s="14">
        <f t="shared" si="1"/>
        <v>-16181.661623607775</v>
      </c>
    </row>
    <row r="38" spans="1:7" x14ac:dyDescent="0.25">
      <c r="A38" s="5" t="s">
        <v>70</v>
      </c>
      <c r="B38" s="5" t="s">
        <v>71</v>
      </c>
      <c r="C38" s="8">
        <v>46216.525912547702</v>
      </c>
      <c r="D38" s="11">
        <v>0.93484592348539042</v>
      </c>
      <c r="E38" s="8">
        <f>INDEX('Payroll per Employee'!$C$3:$T$54,MATCH($B38,'Payroll per Employee'!$B$3:$B$54,0),MATCH($I$1,'Payroll per Employee'!$C$2:$T$2,0))</f>
        <v>41063.598662207361</v>
      </c>
      <c r="F38" s="11">
        <f t="shared" si="0"/>
        <v>43230.240766651492</v>
      </c>
      <c r="G38" s="14">
        <f t="shared" si="1"/>
        <v>-2166.6421044441304</v>
      </c>
    </row>
    <row r="39" spans="1:7" x14ac:dyDescent="0.25">
      <c r="A39" s="5" t="s">
        <v>72</v>
      </c>
      <c r="B39" s="5" t="s">
        <v>73</v>
      </c>
      <c r="C39" s="8">
        <v>48137.213854804999</v>
      </c>
      <c r="D39" s="11">
        <v>0.97369668644633567</v>
      </c>
      <c r="E39" s="8">
        <f>INDEX('Payroll per Employee'!$C$3:$T$54,MATCH($B39,'Payroll per Employee'!$B$3:$B$54,0),MATCH($I$1,'Payroll per Employee'!$C$2:$T$2,0))</f>
        <v>43170.274231678486</v>
      </c>
      <c r="F39" s="11">
        <f t="shared" si="0"/>
        <v>45026.823277818658</v>
      </c>
      <c r="G39" s="14">
        <f t="shared" si="1"/>
        <v>-1856.5490461401714</v>
      </c>
    </row>
    <row r="40" spans="1:7" x14ac:dyDescent="0.25">
      <c r="A40" s="5" t="s">
        <v>74</v>
      </c>
      <c r="B40" s="5" t="s">
        <v>75</v>
      </c>
      <c r="C40" s="8">
        <v>43702.368713921001</v>
      </c>
      <c r="D40" s="11">
        <v>0.88399074643064979</v>
      </c>
      <c r="E40" s="8">
        <f>INDEX('Payroll per Employee'!$C$3:$T$54,MATCH($B40,'Payroll per Employee'!$B$3:$B$54,0),MATCH($I$1,'Payroll per Employee'!$C$2:$T$2,0))</f>
        <v>34743.53745928339</v>
      </c>
      <c r="F40" s="11">
        <f t="shared" si="0"/>
        <v>40878.536070640708</v>
      </c>
      <c r="G40" s="14">
        <f t="shared" si="1"/>
        <v>-6134.9986113573177</v>
      </c>
    </row>
    <row r="41" spans="1:7" x14ac:dyDescent="0.25">
      <c r="A41" s="5" t="s">
        <v>76</v>
      </c>
      <c r="B41" s="5" t="s">
        <v>77</v>
      </c>
      <c r="C41" s="8">
        <v>52492.596847532397</v>
      </c>
      <c r="D41" s="11">
        <v>1.0617953038905208</v>
      </c>
      <c r="E41" s="8">
        <f>INDEX('Payroll per Employee'!$C$3:$T$54,MATCH($B41,'Payroll per Employee'!$B$3:$B$54,0),MATCH($I$1,'Payroll per Employee'!$C$2:$T$2,0))</f>
        <v>46984.973843058353</v>
      </c>
      <c r="F41" s="11">
        <f t="shared" si="0"/>
        <v>49100.78279097769</v>
      </c>
      <c r="G41" s="14">
        <f t="shared" si="1"/>
        <v>-2115.8089479193368</v>
      </c>
    </row>
    <row r="42" spans="1:7" x14ac:dyDescent="0.25">
      <c r="A42" s="5" t="s">
        <v>78</v>
      </c>
      <c r="B42" s="5" t="s">
        <v>79</v>
      </c>
      <c r="C42" s="8">
        <v>51348.801209901801</v>
      </c>
      <c r="D42" s="11">
        <v>1.038659149278583</v>
      </c>
      <c r="E42" s="8">
        <f>INDEX('Payroll per Employee'!$C$3:$T$54,MATCH($B42,'Payroll per Employee'!$B$3:$B$54,0),MATCH($I$1,'Payroll per Employee'!$C$2:$T$2,0))</f>
        <v>43072.475285171102</v>
      </c>
      <c r="F42" s="11">
        <f t="shared" si="0"/>
        <v>48030.893615487075</v>
      </c>
      <c r="G42" s="14">
        <f t="shared" si="1"/>
        <v>-4958.4183303159734</v>
      </c>
    </row>
    <row r="43" spans="1:7" x14ac:dyDescent="0.25">
      <c r="A43" s="5" t="s">
        <v>80</v>
      </c>
      <c r="B43" s="5" t="s">
        <v>81</v>
      </c>
      <c r="C43" s="8">
        <v>56403.118942182002</v>
      </c>
      <c r="D43" s="11">
        <v>1.1408954864918748</v>
      </c>
      <c r="E43" s="8">
        <f>INDEX('Payroll per Employee'!$C$3:$T$54,MATCH($B43,'Payroll per Employee'!$B$3:$B$54,0),MATCH($I$1,'Payroll per Employee'!$C$2:$T$2,0))</f>
        <v>55311.028571428571</v>
      </c>
      <c r="F43" s="11">
        <f t="shared" si="0"/>
        <v>52758.626134609774</v>
      </c>
      <c r="G43" s="14">
        <f t="shared" si="1"/>
        <v>2552.4024368187966</v>
      </c>
    </row>
    <row r="44" spans="1:7" x14ac:dyDescent="0.25">
      <c r="A44" s="5" t="s">
        <v>82</v>
      </c>
      <c r="B44" s="5" t="s">
        <v>83</v>
      </c>
      <c r="C44" s="8">
        <v>45384.6077961595</v>
      </c>
      <c r="D44" s="11">
        <v>0.91801827916502821</v>
      </c>
      <c r="E44" s="8">
        <f>INDEX('Payroll per Employee'!$C$3:$T$54,MATCH($B44,'Payroll per Employee'!$B$3:$B$54,0),MATCH($I$1,'Payroll per Employee'!$C$2:$T$2,0))</f>
        <v>28708.156375593717</v>
      </c>
      <c r="F44" s="11">
        <f t="shared" si="0"/>
        <v>42452.077117188666</v>
      </c>
      <c r="G44" s="14">
        <f t="shared" si="1"/>
        <v>-13743.92074159495</v>
      </c>
    </row>
    <row r="45" spans="1:7" x14ac:dyDescent="0.25">
      <c r="A45" s="5" t="s">
        <v>84</v>
      </c>
      <c r="B45" s="5" t="s">
        <v>85</v>
      </c>
      <c r="C45" s="8">
        <v>44195.458806384398</v>
      </c>
      <c r="D45" s="11">
        <v>0.89396473849839386</v>
      </c>
      <c r="E45" s="8">
        <f>INDEX('Payroll per Employee'!$C$3:$T$54,MATCH($B45,'Payroll per Employee'!$B$3:$B$54,0),MATCH($I$1,'Payroll per Employee'!$C$2:$T$2,0))</f>
        <v>35030.693877551021</v>
      </c>
      <c r="F45" s="11">
        <f t="shared" si="0"/>
        <v>41339.765100645658</v>
      </c>
      <c r="G45" s="14">
        <f t="shared" si="1"/>
        <v>-6309.0712230946374</v>
      </c>
    </row>
    <row r="46" spans="1:7" x14ac:dyDescent="0.25">
      <c r="A46" s="5" t="s">
        <v>86</v>
      </c>
      <c r="B46" s="5" t="s">
        <v>87</v>
      </c>
      <c r="C46" s="8">
        <v>44905.0375067559</v>
      </c>
      <c r="D46" s="11">
        <v>0.90831775924879743</v>
      </c>
      <c r="E46" s="8">
        <f>INDEX('Payroll per Employee'!$C$3:$T$54,MATCH($B46,'Payroll per Employee'!$B$3:$B$54,0),MATCH($I$1,'Payroll per Employee'!$C$2:$T$2,0))</f>
        <v>30732.183180682765</v>
      </c>
      <c r="F46" s="11">
        <f t="shared" si="0"/>
        <v>42003.494306903878</v>
      </c>
      <c r="G46" s="14">
        <f t="shared" si="1"/>
        <v>-11271.311126221113</v>
      </c>
    </row>
    <row r="47" spans="1:7" x14ac:dyDescent="0.25">
      <c r="A47" s="5" t="s">
        <v>88</v>
      </c>
      <c r="B47" s="5" t="s">
        <v>89</v>
      </c>
      <c r="C47" s="8">
        <v>49958.668728666897</v>
      </c>
      <c r="D47" s="11">
        <v>1.0105402100565795</v>
      </c>
      <c r="E47" s="8">
        <f>INDEX('Payroll per Employee'!$C$3:$T$54,MATCH($B47,'Payroll per Employee'!$B$3:$B$54,0),MATCH($I$1,'Payroll per Employee'!$C$2:$T$2,0))</f>
        <v>35976.231130598186</v>
      </c>
      <c r="F47" s="11">
        <f t="shared" si="0"/>
        <v>46730.584674589125</v>
      </c>
      <c r="G47" s="14">
        <f t="shared" si="1"/>
        <v>-10754.353543990939</v>
      </c>
    </row>
    <row r="48" spans="1:7" x14ac:dyDescent="0.25">
      <c r="A48" s="5" t="s">
        <v>92</v>
      </c>
      <c r="B48" s="5" t="s">
        <v>93</v>
      </c>
      <c r="C48" s="8">
        <v>47034.127047554102</v>
      </c>
      <c r="D48" s="11">
        <v>0.95138397070997094</v>
      </c>
      <c r="E48" s="8">
        <f>INDEX('Payroll per Employee'!$C$3:$T$54,MATCH($B48,'Payroll per Employee'!$B$3:$B$54,0),MATCH($I$1,'Payroll per Employee'!$C$2:$T$2,0))</f>
        <v>40619.00307692308</v>
      </c>
      <c r="F48" s="11">
        <f t="shared" si="0"/>
        <v>43995.012527824008</v>
      </c>
      <c r="G48" s="14">
        <f t="shared" si="1"/>
        <v>-3376.0094509009286</v>
      </c>
    </row>
    <row r="49" spans="1:7" x14ac:dyDescent="0.25">
      <c r="A49" s="5" t="s">
        <v>94</v>
      </c>
      <c r="B49" s="5" t="s">
        <v>95</v>
      </c>
      <c r="C49" s="8">
        <v>48707.258560955001</v>
      </c>
      <c r="D49" s="11">
        <v>0.98522727986993341</v>
      </c>
      <c r="E49" s="8">
        <f>INDEX('Payroll per Employee'!$C$3:$T$54,MATCH($B49,'Payroll per Employee'!$B$3:$B$54,0),MATCH($I$1,'Payroll per Employee'!$C$2:$T$2,0))</f>
        <v>37459.539267015709</v>
      </c>
      <c r="F49" s="11">
        <f t="shared" si="0"/>
        <v>45560.034491946913</v>
      </c>
      <c r="G49" s="14">
        <f t="shared" si="1"/>
        <v>-8100.4952249312046</v>
      </c>
    </row>
    <row r="50" spans="1:7" x14ac:dyDescent="0.25">
      <c r="A50" s="5" t="s">
        <v>96</v>
      </c>
      <c r="B50" s="5" t="s">
        <v>97</v>
      </c>
      <c r="C50" s="8">
        <v>52243.594779258601</v>
      </c>
      <c r="D50" s="11">
        <v>1.056758608382389</v>
      </c>
      <c r="E50" s="8">
        <f>INDEX('Payroll per Employee'!$C$3:$T$54,MATCH($B50,'Payroll per Employee'!$B$3:$B$54,0),MATCH($I$1,'Payroll per Employee'!$C$2:$T$2,0))</f>
        <v>35500.10484927916</v>
      </c>
      <c r="F50" s="11">
        <f t="shared" si="0"/>
        <v>48867.870014642249</v>
      </c>
      <c r="G50" s="14">
        <f t="shared" si="1"/>
        <v>-13367.765165363089</v>
      </c>
    </row>
    <row r="51" spans="1:7" x14ac:dyDescent="0.25">
      <c r="A51" s="5" t="s">
        <v>98</v>
      </c>
      <c r="B51" s="5" t="s">
        <v>99</v>
      </c>
      <c r="C51" s="8">
        <v>56972.148769398496</v>
      </c>
      <c r="D51" s="11">
        <v>1.1524055514266889</v>
      </c>
      <c r="E51" s="8">
        <f>INDEX('Payroll per Employee'!$C$3:$T$54,MATCH($B51,'Payroll per Employee'!$B$3:$B$54,0),MATCH($I$1,'Payroll per Employee'!$C$2:$T$2,0))</f>
        <v>59793.60113690194</v>
      </c>
      <c r="F51" s="11">
        <f t="shared" si="0"/>
        <v>53290.888046301778</v>
      </c>
      <c r="G51" s="14">
        <f t="shared" si="1"/>
        <v>6502.7130906001621</v>
      </c>
    </row>
    <row r="52" spans="1:7" x14ac:dyDescent="0.25">
      <c r="A52" s="5" t="s">
        <v>100</v>
      </c>
      <c r="B52" s="5" t="s">
        <v>101</v>
      </c>
      <c r="C52" s="8">
        <v>42544.299698741997</v>
      </c>
      <c r="D52" s="11">
        <v>0.86056587672055107</v>
      </c>
      <c r="E52" s="8">
        <f>INDEX('Payroll per Employee'!$C$3:$T$54,MATCH($B52,'Payroll per Employee'!$B$3:$B$54,0),MATCH($I$1,'Payroll per Employee'!$C$2:$T$2,0))</f>
        <v>28859.584158415841</v>
      </c>
      <c r="F52" s="11">
        <f t="shared" si="0"/>
        <v>39795.295793227408</v>
      </c>
      <c r="G52" s="14">
        <f t="shared" si="1"/>
        <v>-10935.711634811567</v>
      </c>
    </row>
    <row r="53" spans="1:7" x14ac:dyDescent="0.25">
      <c r="A53" s="5" t="s">
        <v>102</v>
      </c>
      <c r="B53" s="5" t="s">
        <v>103</v>
      </c>
      <c r="C53" s="8">
        <v>48843.105600012503</v>
      </c>
      <c r="D53" s="11">
        <v>0.98797512921976927</v>
      </c>
      <c r="E53" s="8">
        <f>INDEX('Payroll per Employee'!$C$3:$T$54,MATCH($B53,'Payroll per Employee'!$B$3:$B$54,0),MATCH($I$1,'Payroll per Employee'!$C$2:$T$2,0))</f>
        <v>47593.4</v>
      </c>
      <c r="F53" s="11">
        <f t="shared" si="0"/>
        <v>45687.10376186575</v>
      </c>
      <c r="G53" s="14">
        <f t="shared" si="1"/>
        <v>1906.2962381342513</v>
      </c>
    </row>
    <row r="54" spans="1:7" x14ac:dyDescent="0.25">
      <c r="A54" s="6" t="s">
        <v>104</v>
      </c>
      <c r="B54" s="6" t="s">
        <v>105</v>
      </c>
      <c r="C54" s="9">
        <v>48417.197958199999</v>
      </c>
      <c r="D54" s="12">
        <v>0.97936007183784701</v>
      </c>
      <c r="E54" s="8">
        <f>INDEX('Payroll per Employee'!$C$3:$T$54,MATCH($B54,'Payroll per Employee'!$B$3:$B$54,0),MATCH($I$1,'Payroll per Employee'!$C$2:$T$2,0))</f>
        <v>41718.925373134327</v>
      </c>
      <c r="F54" s="11">
        <f t="shared" si="0"/>
        <v>45288.716182177239</v>
      </c>
      <c r="G54" s="14">
        <f t="shared" si="1"/>
        <v>-3569.7908090429119</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5" workbookViewId="0">
      <selection activeCell="I45" sqref="I45"/>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181</v>
      </c>
      <c r="B1" s="39"/>
      <c r="C1" s="39"/>
      <c r="D1" s="39"/>
      <c r="E1" s="39"/>
      <c r="F1" s="39"/>
      <c r="G1" s="40"/>
      <c r="I1" t="s">
        <v>172</v>
      </c>
    </row>
    <row r="2" spans="1:9" ht="47.25" x14ac:dyDescent="0.25">
      <c r="A2" s="16" t="s">
        <v>0</v>
      </c>
      <c r="B2" s="16" t="s">
        <v>1</v>
      </c>
      <c r="C2" s="16" t="s">
        <v>138</v>
      </c>
      <c r="D2" s="16" t="s">
        <v>119</v>
      </c>
      <c r="E2" s="16" t="s">
        <v>190</v>
      </c>
      <c r="F2" s="16" t="s">
        <v>133</v>
      </c>
      <c r="G2" s="16" t="s">
        <v>125</v>
      </c>
    </row>
    <row r="3" spans="1:9" x14ac:dyDescent="0.25">
      <c r="A3" s="4" t="s">
        <v>90</v>
      </c>
      <c r="B3" s="4" t="s">
        <v>91</v>
      </c>
      <c r="C3" s="7">
        <v>49437.586185580629</v>
      </c>
      <c r="D3" s="10">
        <v>1</v>
      </c>
      <c r="E3" s="7">
        <f>INDEX('Payroll per Employee'!$C$3:$T$54,MATCH($B3,'Payroll per Employee'!$B$3:$B$54,0),MATCH($I$1,'Payroll per Employee'!$C$2:$T$2,0))</f>
        <v>55242.653248266033</v>
      </c>
      <c r="F3" s="10">
        <f>$E$3*D3</f>
        <v>55242.653248266033</v>
      </c>
      <c r="G3" s="13">
        <f>E3-F3</f>
        <v>0</v>
      </c>
    </row>
    <row r="4" spans="1:9" x14ac:dyDescent="0.25">
      <c r="A4" s="5" t="s">
        <v>2</v>
      </c>
      <c r="B4" s="5" t="s">
        <v>3</v>
      </c>
      <c r="C4" s="8">
        <v>46683.653717435198</v>
      </c>
      <c r="D4" s="11">
        <v>0.94429476273765434</v>
      </c>
      <c r="E4" s="8">
        <f>INDEX('Payroll per Employee'!$C$3:$T$54,MATCH($B4,'Payroll per Employee'!$B$3:$B$54,0),MATCH($I$1,'Payroll per Employee'!$C$2:$T$2,0))</f>
        <v>44421.144704127299</v>
      </c>
      <c r="F4" s="11">
        <f>$E$3*D4</f>
        <v>52165.348142069881</v>
      </c>
      <c r="G4" s="14">
        <f>E4-F4</f>
        <v>-7744.2034379425822</v>
      </c>
    </row>
    <row r="5" spans="1:9" x14ac:dyDescent="0.25">
      <c r="A5" s="5" t="s">
        <v>4</v>
      </c>
      <c r="B5" s="5" t="s">
        <v>5</v>
      </c>
      <c r="C5" s="8">
        <v>58564.453243552198</v>
      </c>
      <c r="D5" s="11">
        <v>1.1846139296467832</v>
      </c>
      <c r="E5" s="8">
        <f>INDEX('Payroll per Employee'!$C$3:$T$54,MATCH($B5,'Payroll per Employee'!$B$3:$B$54,0),MATCH($I$1,'Payroll per Employee'!$C$2:$T$2,0))</f>
        <v>62957.08108108108</v>
      </c>
      <c r="F5" s="11">
        <f t="shared" ref="F5:F54" si="0">$E$3*D5</f>
        <v>65441.21654854306</v>
      </c>
      <c r="G5" s="14">
        <f t="shared" ref="G5:G54" si="1">E5-F5</f>
        <v>-2484.1354674619797</v>
      </c>
    </row>
    <row r="6" spans="1:9" x14ac:dyDescent="0.25">
      <c r="A6" s="5" t="s">
        <v>6</v>
      </c>
      <c r="B6" s="5" t="s">
        <v>7</v>
      </c>
      <c r="C6" s="8">
        <v>49645.896090102899</v>
      </c>
      <c r="D6" s="11">
        <v>1.0042135937571934</v>
      </c>
      <c r="E6" s="8">
        <f>INDEX('Payroll per Employee'!$C$3:$T$54,MATCH($B6,'Payroll per Employee'!$B$3:$B$54,0),MATCH($I$1,'Payroll per Employee'!$C$2:$T$2,0))</f>
        <v>56878.556984744238</v>
      </c>
      <c r="F6" s="11">
        <f t="shared" si="0"/>
        <v>55475.423347123731</v>
      </c>
      <c r="G6" s="14">
        <f t="shared" si="1"/>
        <v>1403.1336376205072</v>
      </c>
    </row>
    <row r="7" spans="1:9" x14ac:dyDescent="0.25">
      <c r="A7" s="5" t="s">
        <v>8</v>
      </c>
      <c r="B7" s="5" t="s">
        <v>9</v>
      </c>
      <c r="C7" s="8">
        <v>42839.910154723199</v>
      </c>
      <c r="D7" s="11">
        <v>0.86654534454633703</v>
      </c>
      <c r="E7" s="8">
        <f>INDEX('Payroll per Employee'!$C$3:$T$54,MATCH($B7,'Payroll per Employee'!$B$3:$B$54,0),MATCH($I$1,'Payroll per Employee'!$C$2:$T$2,0))</f>
        <v>45772.568236233041</v>
      </c>
      <c r="F7" s="11">
        <f t="shared" si="0"/>
        <v>47870.263992672517</v>
      </c>
      <c r="G7" s="14">
        <f t="shared" si="1"/>
        <v>-2097.6957564394761</v>
      </c>
    </row>
    <row r="8" spans="1:9" x14ac:dyDescent="0.25">
      <c r="A8" s="5" t="s">
        <v>10</v>
      </c>
      <c r="B8" s="5" t="s">
        <v>11</v>
      </c>
      <c r="C8" s="8">
        <v>60373.531611879102</v>
      </c>
      <c r="D8" s="11">
        <v>1.2212071071845361</v>
      </c>
      <c r="E8" s="8">
        <f>INDEX('Payroll per Employee'!$C$3:$T$54,MATCH($B8,'Payroll per Employee'!$B$3:$B$54,0),MATCH($I$1,'Payroll per Employee'!$C$2:$T$2,0))</f>
        <v>84551.670459794244</v>
      </c>
      <c r="F8" s="11">
        <f t="shared" si="0"/>
        <v>67462.720766513376</v>
      </c>
      <c r="G8" s="14">
        <f t="shared" si="1"/>
        <v>17088.949693280869</v>
      </c>
    </row>
    <row r="9" spans="1:9" x14ac:dyDescent="0.25">
      <c r="A9" s="5" t="s">
        <v>12</v>
      </c>
      <c r="B9" s="5" t="s">
        <v>13</v>
      </c>
      <c r="C9" s="8">
        <v>53361.005101802999</v>
      </c>
      <c r="D9" s="11">
        <v>1.0793610533793963</v>
      </c>
      <c r="E9" s="8">
        <f>INDEX('Payroll per Employee'!$C$3:$T$54,MATCH($B9,'Payroll per Employee'!$B$3:$B$54,0),MATCH($I$1,'Payroll per Employee'!$C$2:$T$2,0))</f>
        <v>65301.09316770186</v>
      </c>
      <c r="F9" s="11">
        <f t="shared" si="0"/>
        <v>59626.768401521149</v>
      </c>
      <c r="G9" s="14">
        <f t="shared" si="1"/>
        <v>5674.3247661807109</v>
      </c>
    </row>
    <row r="10" spans="1:9" x14ac:dyDescent="0.25">
      <c r="A10" s="5" t="s">
        <v>14</v>
      </c>
      <c r="B10" s="5" t="s">
        <v>15</v>
      </c>
      <c r="C10" s="8">
        <v>59593.620354343002</v>
      </c>
      <c r="D10" s="11">
        <v>1.2054314328907216</v>
      </c>
      <c r="E10" s="8">
        <f>INDEX('Payroll per Employee'!$C$3:$T$54,MATCH($B10,'Payroll per Employee'!$B$3:$B$54,0),MATCH($I$1,'Payroll per Employee'!$C$2:$T$2,0))</f>
        <v>67535.421686746995</v>
      </c>
      <c r="F10" s="11">
        <f t="shared" si="0"/>
        <v>66591.230661742607</v>
      </c>
      <c r="G10" s="14">
        <f t="shared" si="1"/>
        <v>944.19102500438748</v>
      </c>
    </row>
    <row r="11" spans="1:9" x14ac:dyDescent="0.25">
      <c r="A11" s="5" t="s">
        <v>16</v>
      </c>
      <c r="B11" s="5" t="s">
        <v>17</v>
      </c>
      <c r="C11" s="8">
        <v>54672.489312706697</v>
      </c>
      <c r="D11" s="11">
        <v>1.1058891327637861</v>
      </c>
      <c r="E11" s="8">
        <f>INDEX('Payroll per Employee'!$C$3:$T$54,MATCH($B11,'Payroll per Employee'!$B$3:$B$54,0),MATCH($I$1,'Payroll per Employee'!$C$2:$T$2,0))</f>
        <v>43136.15217391304</v>
      </c>
      <c r="F11" s="11">
        <f t="shared" si="0"/>
        <v>61092.249892295476</v>
      </c>
      <c r="G11" s="14">
        <f t="shared" si="1"/>
        <v>-17956.097718382436</v>
      </c>
    </row>
    <row r="12" spans="1:9" x14ac:dyDescent="0.25">
      <c r="A12" s="5" t="s">
        <v>18</v>
      </c>
      <c r="B12" s="5" t="s">
        <v>19</v>
      </c>
      <c r="C12" s="8">
        <v>63345.233613189797</v>
      </c>
      <c r="D12" s="11">
        <v>1.2813172830769313</v>
      </c>
      <c r="E12" s="8">
        <f>INDEX('Payroll per Employee'!$C$3:$T$54,MATCH($B12,'Payroll per Employee'!$B$3:$B$54,0),MATCH($I$1,'Payroll per Employee'!$C$2:$T$2,0))</f>
        <v>76476.663316582912</v>
      </c>
      <c r="F12" s="11">
        <f t="shared" si="0"/>
        <v>70783.366370029253</v>
      </c>
      <c r="G12" s="14">
        <f t="shared" si="1"/>
        <v>5693.2969465536589</v>
      </c>
    </row>
    <row r="13" spans="1:9" x14ac:dyDescent="0.25">
      <c r="A13" s="5" t="s">
        <v>20</v>
      </c>
      <c r="B13" s="5" t="s">
        <v>21</v>
      </c>
      <c r="C13" s="8">
        <v>47934.573736139297</v>
      </c>
      <c r="D13" s="11">
        <v>0.96959777842309558</v>
      </c>
      <c r="E13" s="8">
        <f>INDEX('Payroll per Employee'!$C$3:$T$54,MATCH($B13,'Payroll per Employee'!$B$3:$B$54,0),MATCH($I$1,'Payroll per Employee'!$C$2:$T$2,0))</f>
        <v>50833.213740458013</v>
      </c>
      <c r="F13" s="11">
        <f t="shared" si="0"/>
        <v>53563.15386371615</v>
      </c>
      <c r="G13" s="14">
        <f t="shared" si="1"/>
        <v>-2729.9401232581367</v>
      </c>
    </row>
    <row r="14" spans="1:9" x14ac:dyDescent="0.25">
      <c r="A14" s="5" t="s">
        <v>22</v>
      </c>
      <c r="B14" s="5" t="s">
        <v>23</v>
      </c>
      <c r="C14" s="8">
        <v>48132.523715711301</v>
      </c>
      <c r="D14" s="11">
        <v>0.97360181654156142</v>
      </c>
      <c r="E14" s="8">
        <f>INDEX('Payroll per Employee'!$C$3:$T$54,MATCH($B14,'Payroll per Employee'!$B$3:$B$54,0),MATCH($I$1,'Payroll per Employee'!$C$2:$T$2,0))</f>
        <v>41289.714811407546</v>
      </c>
      <c r="F14" s="11">
        <f t="shared" si="0"/>
        <v>53784.347553087398</v>
      </c>
      <c r="G14" s="14">
        <f t="shared" si="1"/>
        <v>-12494.632741679852</v>
      </c>
    </row>
    <row r="15" spans="1:9" x14ac:dyDescent="0.25">
      <c r="A15" s="5" t="s">
        <v>24</v>
      </c>
      <c r="B15" s="5" t="s">
        <v>25</v>
      </c>
      <c r="C15" s="8">
        <v>54131.097460776902</v>
      </c>
      <c r="D15" s="11">
        <v>1.0949381156591587</v>
      </c>
      <c r="E15" s="8">
        <f>INDEX('Payroll per Employee'!$C$3:$T$54,MATCH($B15,'Payroll per Employee'!$B$3:$B$54,0),MATCH($I$1,'Payroll per Employee'!$C$2:$T$2,0))</f>
        <v>61595.697160883283</v>
      </c>
      <c r="F15" s="11">
        <f t="shared" si="0"/>
        <v>60487.286651668714</v>
      </c>
      <c r="G15" s="14">
        <f t="shared" si="1"/>
        <v>1108.4105092145692</v>
      </c>
    </row>
    <row r="16" spans="1:9" x14ac:dyDescent="0.25">
      <c r="A16" s="5" t="s">
        <v>26</v>
      </c>
      <c r="B16" s="5" t="s">
        <v>27</v>
      </c>
      <c r="C16" s="8">
        <v>43949.933549584799</v>
      </c>
      <c r="D16" s="11">
        <v>0.88899837028053763</v>
      </c>
      <c r="E16" s="8">
        <f>INDEX('Payroll per Employee'!$C$3:$T$54,MATCH($B16,'Payroll per Employee'!$B$3:$B$54,0),MATCH($I$1,'Payroll per Employee'!$C$2:$T$2,0))</f>
        <v>44135.561538461538</v>
      </c>
      <c r="F16" s="11">
        <f t="shared" si="0"/>
        <v>49110.628707681353</v>
      </c>
      <c r="G16" s="14">
        <f t="shared" si="1"/>
        <v>-4975.0671692198157</v>
      </c>
    </row>
    <row r="17" spans="1:7" x14ac:dyDescent="0.25">
      <c r="A17" s="5" t="s">
        <v>28</v>
      </c>
      <c r="B17" s="5" t="s">
        <v>29</v>
      </c>
      <c r="C17" s="8">
        <v>52542.083562543899</v>
      </c>
      <c r="D17" s="11">
        <v>1.0627962976450649</v>
      </c>
      <c r="E17" s="8">
        <f>INDEX('Payroll per Employee'!$C$3:$T$54,MATCH($B17,'Payroll per Employee'!$B$3:$B$54,0),MATCH($I$1,'Payroll per Employee'!$C$2:$T$2,0))</f>
        <v>62036.891177787729</v>
      </c>
      <c r="F17" s="11">
        <f t="shared" si="0"/>
        <v>58711.687344347258</v>
      </c>
      <c r="G17" s="14">
        <f t="shared" si="1"/>
        <v>3325.2038334404715</v>
      </c>
    </row>
    <row r="18" spans="1:7" x14ac:dyDescent="0.25">
      <c r="A18" s="5" t="s">
        <v>30</v>
      </c>
      <c r="B18" s="5" t="s">
        <v>31</v>
      </c>
      <c r="C18" s="8">
        <v>47226.751395553998</v>
      </c>
      <c r="D18" s="11">
        <v>0.95528028448380309</v>
      </c>
      <c r="E18" s="8">
        <f>INDEX('Payroll per Employee'!$C$3:$T$54,MATCH($B18,'Payroll per Employee'!$B$3:$B$54,0),MATCH($I$1,'Payroll per Employee'!$C$2:$T$2,0))</f>
        <v>41867.411411411413</v>
      </c>
      <c r="F18" s="11">
        <f t="shared" si="0"/>
        <v>52772.217510643663</v>
      </c>
      <c r="G18" s="14">
        <f t="shared" si="1"/>
        <v>-10904.80609923225</v>
      </c>
    </row>
    <row r="19" spans="1:7" x14ac:dyDescent="0.25">
      <c r="A19" s="5" t="s">
        <v>32</v>
      </c>
      <c r="B19" s="5" t="s">
        <v>33</v>
      </c>
      <c r="C19" s="8">
        <v>45147.310632663401</v>
      </c>
      <c r="D19" s="11">
        <v>0.9132183449084218</v>
      </c>
      <c r="E19" s="8">
        <f>INDEX('Payroll per Employee'!$C$3:$T$54,MATCH($B19,'Payroll per Employee'!$B$3:$B$54,0),MATCH($I$1,'Payroll per Employee'!$C$2:$T$2,0))</f>
        <v>49900.568944099381</v>
      </c>
      <c r="F19" s="11">
        <f t="shared" si="0"/>
        <v>50448.604367731357</v>
      </c>
      <c r="G19" s="14">
        <f t="shared" si="1"/>
        <v>-548.0354236319763</v>
      </c>
    </row>
    <row r="20" spans="1:7" x14ac:dyDescent="0.25">
      <c r="A20" s="5" t="s">
        <v>34</v>
      </c>
      <c r="B20" s="5" t="s">
        <v>35</v>
      </c>
      <c r="C20" s="8">
        <v>46511.530185424599</v>
      </c>
      <c r="D20" s="11">
        <v>0.94081312972740838</v>
      </c>
      <c r="E20" s="8">
        <f>INDEX('Payroll per Employee'!$C$3:$T$54,MATCH($B20,'Payroll per Employee'!$B$3:$B$54,0),MATCH($I$1,'Payroll per Employee'!$C$2:$T$2,0))</f>
        <v>45887.777571825762</v>
      </c>
      <c r="F20" s="11">
        <f t="shared" si="0"/>
        <v>51973.013496947147</v>
      </c>
      <c r="G20" s="14">
        <f t="shared" si="1"/>
        <v>-6085.2359251213857</v>
      </c>
    </row>
    <row r="21" spans="1:7" x14ac:dyDescent="0.25">
      <c r="A21" s="5" t="s">
        <v>36</v>
      </c>
      <c r="B21" s="5" t="s">
        <v>37</v>
      </c>
      <c r="C21" s="8">
        <v>44225.401416750203</v>
      </c>
      <c r="D21" s="11">
        <v>0.89457040339176885</v>
      </c>
      <c r="E21" s="8">
        <f>INDEX('Payroll per Employee'!$C$3:$T$54,MATCH($B21,'Payroll per Employee'!$B$3:$B$54,0),MATCH($I$1,'Payroll per Employee'!$C$2:$T$2,0))</f>
        <v>43088.385195339273</v>
      </c>
      <c r="F21" s="11">
        <f t="shared" si="0"/>
        <v>49418.442600732953</v>
      </c>
      <c r="G21" s="14">
        <f t="shared" si="1"/>
        <v>-6330.0574053936798</v>
      </c>
    </row>
    <row r="22" spans="1:7" x14ac:dyDescent="0.25">
      <c r="A22" s="5" t="s">
        <v>38</v>
      </c>
      <c r="B22" s="5" t="s">
        <v>39</v>
      </c>
      <c r="C22" s="8">
        <v>45675.031780169898</v>
      </c>
      <c r="D22" s="11">
        <v>0.92389283750046547</v>
      </c>
      <c r="E22" s="8">
        <f>INDEX('Payroll per Employee'!$C$3:$T$54,MATCH($B22,'Payroll per Employee'!$B$3:$B$54,0),MATCH($I$1,'Payroll per Employee'!$C$2:$T$2,0))</f>
        <v>43954.48679245283</v>
      </c>
      <c r="F22" s="11">
        <f t="shared" si="0"/>
        <v>51038.291660594812</v>
      </c>
      <c r="G22" s="14">
        <f t="shared" si="1"/>
        <v>-7083.8048681419823</v>
      </c>
    </row>
    <row r="23" spans="1:7" x14ac:dyDescent="0.25">
      <c r="A23" s="5" t="s">
        <v>40</v>
      </c>
      <c r="B23" s="5" t="s">
        <v>41</v>
      </c>
      <c r="C23" s="8">
        <v>45987.470848118202</v>
      </c>
      <c r="D23" s="11">
        <v>0.9302127064919542</v>
      </c>
      <c r="E23" s="8">
        <f>INDEX('Payroll per Employee'!$C$3:$T$54,MATCH($B23,'Payroll per Employee'!$B$3:$B$54,0),MATCH($I$1,'Payroll per Employee'!$C$2:$T$2,0))</f>
        <v>49958.283987915405</v>
      </c>
      <c r="F23" s="11">
        <f t="shared" si="0"/>
        <v>51387.417991866088</v>
      </c>
      <c r="G23" s="14">
        <f t="shared" si="1"/>
        <v>-1429.1340039506831</v>
      </c>
    </row>
    <row r="24" spans="1:7" x14ac:dyDescent="0.25">
      <c r="A24" s="5" t="s">
        <v>42</v>
      </c>
      <c r="B24" s="5" t="s">
        <v>43</v>
      </c>
      <c r="C24" s="8">
        <v>55909.371073892202</v>
      </c>
      <c r="D24" s="11">
        <v>1.1309081892472976</v>
      </c>
      <c r="E24" s="8">
        <f>INDEX('Payroll per Employee'!$C$3:$T$54,MATCH($B24,'Payroll per Employee'!$B$3:$B$54,0),MATCH($I$1,'Payroll per Employee'!$C$2:$T$2,0))</f>
        <v>54374.79437609842</v>
      </c>
      <c r="F24" s="11">
        <f t="shared" si="0"/>
        <v>62474.368954212885</v>
      </c>
      <c r="G24" s="14">
        <f t="shared" si="1"/>
        <v>-8099.5745781144651</v>
      </c>
    </row>
    <row r="25" spans="1:7" x14ac:dyDescent="0.25">
      <c r="A25" s="5" t="s">
        <v>44</v>
      </c>
      <c r="B25" s="5" t="s">
        <v>45</v>
      </c>
      <c r="C25" s="8">
        <v>59061.547743619398</v>
      </c>
      <c r="D25" s="11">
        <v>1.1946689209685923</v>
      </c>
      <c r="E25" s="8">
        <f>INDEX('Payroll per Employee'!$C$3:$T$54,MATCH($B25,'Payroll per Employee'!$B$3:$B$54,0),MATCH($I$1,'Payroll per Employee'!$C$2:$T$2,0))</f>
        <v>60548.310428455945</v>
      </c>
      <c r="F25" s="11">
        <f t="shared" si="0"/>
        <v>65996.680947548084</v>
      </c>
      <c r="G25" s="14">
        <f t="shared" si="1"/>
        <v>-5448.3705190921391</v>
      </c>
    </row>
    <row r="26" spans="1:7" x14ac:dyDescent="0.25">
      <c r="A26" s="5" t="s">
        <v>46</v>
      </c>
      <c r="B26" s="5" t="s">
        <v>47</v>
      </c>
      <c r="C26" s="8">
        <v>49239.767014465899</v>
      </c>
      <c r="D26" s="11">
        <v>0.9959986078128461</v>
      </c>
      <c r="E26" s="8">
        <f>INDEX('Payroll per Employee'!$C$3:$T$54,MATCH($B26,'Payroll per Employee'!$B$3:$B$54,0),MATCH($I$1,'Payroll per Employee'!$C$2:$T$2,0))</f>
        <v>42687.215611613516</v>
      </c>
      <c r="F26" s="11">
        <f t="shared" si="0"/>
        <v>55021.605727160771</v>
      </c>
      <c r="G26" s="14">
        <f t="shared" si="1"/>
        <v>-12334.390115547256</v>
      </c>
    </row>
    <row r="27" spans="1:7" x14ac:dyDescent="0.25">
      <c r="A27" s="5" t="s">
        <v>48</v>
      </c>
      <c r="B27" s="5" t="s">
        <v>49</v>
      </c>
      <c r="C27" s="8">
        <v>51778.116651032899</v>
      </c>
      <c r="D27" s="11">
        <v>1.0473431380056928</v>
      </c>
      <c r="E27" s="8">
        <f>INDEX('Payroll per Employee'!$C$3:$T$54,MATCH($B27,'Payroll per Employee'!$B$3:$B$54,0),MATCH($I$1,'Payroll per Employee'!$C$2:$T$2,0))</f>
        <v>58747.567753001713</v>
      </c>
      <c r="F27" s="11">
        <f t="shared" si="0"/>
        <v>57858.013804799324</v>
      </c>
      <c r="G27" s="14">
        <f t="shared" si="1"/>
        <v>889.55394820238871</v>
      </c>
    </row>
    <row r="28" spans="1:7" x14ac:dyDescent="0.25">
      <c r="A28" s="5" t="s">
        <v>50</v>
      </c>
      <c r="B28" s="5" t="s">
        <v>51</v>
      </c>
      <c r="C28" s="8">
        <v>43218.396342139</v>
      </c>
      <c r="D28" s="11">
        <v>0.87420118328399354</v>
      </c>
      <c r="E28" s="8">
        <f>INDEX('Payroll per Employee'!$C$3:$T$54,MATCH($B28,'Payroll per Employee'!$B$3:$B$54,0),MATCH($I$1,'Payroll per Employee'!$C$2:$T$2,0))</f>
        <v>32738.515320334263</v>
      </c>
      <c r="F28" s="11">
        <f t="shared" si="0"/>
        <v>48293.192837381517</v>
      </c>
      <c r="G28" s="14">
        <f t="shared" si="1"/>
        <v>-15554.677517047254</v>
      </c>
    </row>
    <row r="29" spans="1:7" x14ac:dyDescent="0.25">
      <c r="A29" s="5" t="s">
        <v>52</v>
      </c>
      <c r="B29" s="5" t="s">
        <v>53</v>
      </c>
      <c r="C29" s="8">
        <v>45952.459724251501</v>
      </c>
      <c r="D29" s="11">
        <v>0.92950451811610435</v>
      </c>
      <c r="E29" s="8">
        <f>INDEX('Payroll per Employee'!$C$3:$T$54,MATCH($B29,'Payroll per Employee'!$B$3:$B$54,0),MATCH($I$1,'Payroll per Employee'!$C$2:$T$2,0))</f>
        <v>32086.975234842015</v>
      </c>
      <c r="F29" s="11">
        <f t="shared" si="0"/>
        <v>51348.295786984563</v>
      </c>
      <c r="G29" s="14">
        <f t="shared" si="1"/>
        <v>-19261.320552142548</v>
      </c>
    </row>
    <row r="30" spans="1:7" x14ac:dyDescent="0.25">
      <c r="A30" s="5" t="s">
        <v>54</v>
      </c>
      <c r="B30" s="5" t="s">
        <v>55</v>
      </c>
      <c r="C30" s="8">
        <v>45200.160335984197</v>
      </c>
      <c r="D30" s="11">
        <v>0.91428736359235208</v>
      </c>
      <c r="E30" s="8">
        <f>INDEX('Payroll per Employee'!$C$3:$T$54,MATCH($B30,'Payroll per Employee'!$B$3:$B$54,0),MATCH($I$1,'Payroll per Employee'!$C$2:$T$2,0))</f>
        <v>42957.301204819276</v>
      </c>
      <c r="F30" s="11">
        <f t="shared" si="0"/>
        <v>50507.659796203639</v>
      </c>
      <c r="G30" s="14">
        <f t="shared" si="1"/>
        <v>-7550.3585913843635</v>
      </c>
    </row>
    <row r="31" spans="1:7" x14ac:dyDescent="0.25">
      <c r="A31" s="5" t="s">
        <v>56</v>
      </c>
      <c r="B31" s="5" t="s">
        <v>57</v>
      </c>
      <c r="C31" s="8">
        <v>46807.015453786596</v>
      </c>
      <c r="D31" s="11">
        <v>0.94679006531752385</v>
      </c>
      <c r="E31" s="8">
        <f>INDEX('Payroll per Employee'!$C$3:$T$54,MATCH($B31,'Payroll per Employee'!$B$3:$B$54,0),MATCH($I$1,'Payroll per Employee'!$C$2:$T$2,0))</f>
        <v>55290.264084507042</v>
      </c>
      <c r="F31" s="11">
        <f t="shared" si="0"/>
        <v>52303.195277239116</v>
      </c>
      <c r="G31" s="14">
        <f t="shared" si="1"/>
        <v>2987.0688072679259</v>
      </c>
    </row>
    <row r="32" spans="1:7" x14ac:dyDescent="0.25">
      <c r="A32" s="5" t="s">
        <v>58</v>
      </c>
      <c r="B32" s="5" t="s">
        <v>59</v>
      </c>
      <c r="C32" s="8">
        <v>54083.815676540798</v>
      </c>
      <c r="D32" s="11">
        <v>1.0939817221965284</v>
      </c>
      <c r="E32" s="8">
        <f>INDEX('Payroll per Employee'!$C$3:$T$54,MATCH($B32,'Payroll per Employee'!$B$3:$B$54,0),MATCH($I$1,'Payroll per Employee'!$C$2:$T$2,0))</f>
        <v>79384.085106382976</v>
      </c>
      <c r="F32" s="11">
        <f t="shared" si="0"/>
        <v>60434.452939243718</v>
      </c>
      <c r="G32" s="14">
        <f t="shared" si="1"/>
        <v>18949.632167139258</v>
      </c>
    </row>
    <row r="33" spans="1:7" x14ac:dyDescent="0.25">
      <c r="A33" s="5" t="s">
        <v>60</v>
      </c>
      <c r="B33" s="5" t="s">
        <v>61</v>
      </c>
      <c r="C33" s="8">
        <v>51333.409560147396</v>
      </c>
      <c r="D33" s="11">
        <v>1.0383478143016562</v>
      </c>
      <c r="E33" s="8">
        <f>INDEX('Payroll per Employee'!$C$3:$T$54,MATCH($B33,'Payroll per Employee'!$B$3:$B$54,0),MATCH($I$1,'Payroll per Employee'!$C$2:$T$2,0))</f>
        <v>52084.823244552055</v>
      </c>
      <c r="F33" s="11">
        <f t="shared" si="0"/>
        <v>57361.088256561328</v>
      </c>
      <c r="G33" s="14">
        <f t="shared" si="1"/>
        <v>-5276.2650120092731</v>
      </c>
    </row>
    <row r="34" spans="1:7" x14ac:dyDescent="0.25">
      <c r="A34" s="5" t="s">
        <v>62</v>
      </c>
      <c r="B34" s="5" t="s">
        <v>63</v>
      </c>
      <c r="C34" s="8">
        <v>60852.444688527998</v>
      </c>
      <c r="D34" s="11">
        <v>1.2308943333134805</v>
      </c>
      <c r="E34" s="8">
        <f>INDEX('Payroll per Employee'!$C$3:$T$54,MATCH($B34,'Payroll per Employee'!$B$3:$B$54,0),MATCH($I$1,'Payroll per Employee'!$C$2:$T$2,0))</f>
        <v>61450.377635197066</v>
      </c>
      <c r="F34" s="11">
        <f t="shared" si="0"/>
        <v>67997.8688404922</v>
      </c>
      <c r="G34" s="14">
        <f t="shared" si="1"/>
        <v>-6547.4912052951331</v>
      </c>
    </row>
    <row r="35" spans="1:7" x14ac:dyDescent="0.25">
      <c r="A35" s="5" t="s">
        <v>64</v>
      </c>
      <c r="B35" s="5" t="s">
        <v>65</v>
      </c>
      <c r="C35" s="8">
        <v>47150.666043009202</v>
      </c>
      <c r="D35" s="11">
        <v>0.95374126612924215</v>
      </c>
      <c r="E35" s="8">
        <f>INDEX('Payroll per Employee'!$C$3:$T$54,MATCH($B35,'Payroll per Employee'!$B$3:$B$54,0),MATCH($I$1,'Payroll per Employee'!$C$2:$T$2,0))</f>
        <v>42793.698630136983</v>
      </c>
      <c r="F35" s="11">
        <f t="shared" si="0"/>
        <v>52687.19805333994</v>
      </c>
      <c r="G35" s="14">
        <f t="shared" si="1"/>
        <v>-9893.4994232029567</v>
      </c>
    </row>
    <row r="36" spans="1:7" x14ac:dyDescent="0.25">
      <c r="A36" s="5" t="s">
        <v>66</v>
      </c>
      <c r="B36" s="5" t="s">
        <v>67</v>
      </c>
      <c r="C36" s="8">
        <v>59770.181448973402</v>
      </c>
      <c r="D36" s="11">
        <v>1.2090028268088555</v>
      </c>
      <c r="E36" s="8">
        <f>INDEX('Payroll per Employee'!$C$3:$T$54,MATCH($B36,'Payroll per Employee'!$B$3:$B$54,0),MATCH($I$1,'Payroll per Employee'!$C$2:$T$2,0))</f>
        <v>64875.674403815581</v>
      </c>
      <c r="F36" s="11">
        <f t="shared" si="0"/>
        <v>66788.523937575039</v>
      </c>
      <c r="G36" s="14">
        <f t="shared" si="1"/>
        <v>-1912.8495337594577</v>
      </c>
    </row>
    <row r="37" spans="1:7" x14ac:dyDescent="0.25">
      <c r="A37" s="5" t="s">
        <v>68</v>
      </c>
      <c r="B37" s="5" t="s">
        <v>69</v>
      </c>
      <c r="C37" s="8">
        <v>48327.978767532499</v>
      </c>
      <c r="D37" s="11">
        <v>0.97755538844710488</v>
      </c>
      <c r="E37" s="8">
        <f>INDEX('Payroll per Employee'!$C$3:$T$54,MATCH($B37,'Payroll per Employee'!$B$3:$B$54,0),MATCH($I$1,'Payroll per Employee'!$C$2:$T$2,0))</f>
        <v>42215.678454247172</v>
      </c>
      <c r="F37" s="11">
        <f t="shared" si="0"/>
        <v>54002.753354957422</v>
      </c>
      <c r="G37" s="14">
        <f t="shared" si="1"/>
        <v>-11787.074900710249</v>
      </c>
    </row>
    <row r="38" spans="1:7" x14ac:dyDescent="0.25">
      <c r="A38" s="5" t="s">
        <v>70</v>
      </c>
      <c r="B38" s="5" t="s">
        <v>71</v>
      </c>
      <c r="C38" s="8">
        <v>46216.525912547702</v>
      </c>
      <c r="D38" s="11">
        <v>0.93484592348539042</v>
      </c>
      <c r="E38" s="8">
        <f>INDEX('Payroll per Employee'!$C$3:$T$54,MATCH($B38,'Payroll per Employee'!$B$3:$B$54,0),MATCH($I$1,'Payroll per Employee'!$C$2:$T$2,0))</f>
        <v>44488.864864864867</v>
      </c>
      <c r="F38" s="11">
        <f t="shared" si="0"/>
        <v>51643.369191658465</v>
      </c>
      <c r="G38" s="14">
        <f t="shared" si="1"/>
        <v>-7154.504326793598</v>
      </c>
    </row>
    <row r="39" spans="1:7" x14ac:dyDescent="0.25">
      <c r="A39" s="5" t="s">
        <v>72</v>
      </c>
      <c r="B39" s="5" t="s">
        <v>73</v>
      </c>
      <c r="C39" s="8">
        <v>48137.213854804999</v>
      </c>
      <c r="D39" s="11">
        <v>0.97369668644633567</v>
      </c>
      <c r="E39" s="8">
        <f>INDEX('Payroll per Employee'!$C$3:$T$54,MATCH($B39,'Payroll per Employee'!$B$3:$B$54,0),MATCH($I$1,'Payroll per Employee'!$C$2:$T$2,0))</f>
        <v>54405.066382298057</v>
      </c>
      <c r="F39" s="11">
        <f t="shared" si="0"/>
        <v>53789.588418340536</v>
      </c>
      <c r="G39" s="14">
        <f t="shared" si="1"/>
        <v>615.47796395752084</v>
      </c>
    </row>
    <row r="40" spans="1:7" x14ac:dyDescent="0.25">
      <c r="A40" s="5" t="s">
        <v>74</v>
      </c>
      <c r="B40" s="5" t="s">
        <v>75</v>
      </c>
      <c r="C40" s="8">
        <v>43702.368713921001</v>
      </c>
      <c r="D40" s="11">
        <v>0.88399074643064979</v>
      </c>
      <c r="E40" s="8">
        <f>INDEX('Payroll per Employee'!$C$3:$T$54,MATCH($B40,'Payroll per Employee'!$B$3:$B$54,0),MATCH($I$1,'Payroll per Employee'!$C$2:$T$2,0))</f>
        <v>37619.769082745348</v>
      </c>
      <c r="F40" s="11">
        <f t="shared" si="0"/>
        <v>48833.994279744249</v>
      </c>
      <c r="G40" s="14">
        <f t="shared" si="1"/>
        <v>-11214.225196998901</v>
      </c>
    </row>
    <row r="41" spans="1:7" x14ac:dyDescent="0.25">
      <c r="A41" s="5" t="s">
        <v>76</v>
      </c>
      <c r="B41" s="5" t="s">
        <v>77</v>
      </c>
      <c r="C41" s="8">
        <v>52492.596847532397</v>
      </c>
      <c r="D41" s="11">
        <v>1.0617953038905208</v>
      </c>
      <c r="E41" s="8">
        <f>INDEX('Payroll per Employee'!$C$3:$T$54,MATCH($B41,'Payroll per Employee'!$B$3:$B$54,0),MATCH($I$1,'Payroll per Employee'!$C$2:$T$2,0))</f>
        <v>60616.490866510539</v>
      </c>
      <c r="F41" s="11">
        <f t="shared" si="0"/>
        <v>58656.389793461298</v>
      </c>
      <c r="G41" s="14">
        <f t="shared" si="1"/>
        <v>1960.1010730492417</v>
      </c>
    </row>
    <row r="42" spans="1:7" x14ac:dyDescent="0.25">
      <c r="A42" s="5" t="s">
        <v>78</v>
      </c>
      <c r="B42" s="5" t="s">
        <v>79</v>
      </c>
      <c r="C42" s="8">
        <v>51348.801209901801</v>
      </c>
      <c r="D42" s="11">
        <v>1.038659149278583</v>
      </c>
      <c r="E42" s="8">
        <f>INDEX('Payroll per Employee'!$C$3:$T$54,MATCH($B42,'Payroll per Employee'!$B$3:$B$54,0),MATCH($I$1,'Payroll per Employee'!$C$2:$T$2,0))</f>
        <v>53342.542334096113</v>
      </c>
      <c r="F42" s="11">
        <f t="shared" si="0"/>
        <v>57378.287226735752</v>
      </c>
      <c r="G42" s="14">
        <f t="shared" si="1"/>
        <v>-4035.7448926396391</v>
      </c>
    </row>
    <row r="43" spans="1:7" x14ac:dyDescent="0.25">
      <c r="A43" s="5" t="s">
        <v>80</v>
      </c>
      <c r="B43" s="5" t="s">
        <v>81</v>
      </c>
      <c r="C43" s="8">
        <v>56403.118942182002</v>
      </c>
      <c r="D43" s="11">
        <v>1.1408954864918748</v>
      </c>
      <c r="E43" s="8">
        <f>INDEX('Payroll per Employee'!$C$3:$T$54,MATCH($B43,'Payroll per Employee'!$B$3:$B$54,0),MATCH($I$1,'Payroll per Employee'!$C$2:$T$2,0))</f>
        <v>54802.6875</v>
      </c>
      <c r="F43" s="11">
        <f t="shared" si="0"/>
        <v>63026.093752782421</v>
      </c>
      <c r="G43" s="14">
        <f t="shared" si="1"/>
        <v>-8223.4062527824208</v>
      </c>
    </row>
    <row r="44" spans="1:7" x14ac:dyDescent="0.25">
      <c r="A44" s="5" t="s">
        <v>82</v>
      </c>
      <c r="B44" s="5" t="s">
        <v>83</v>
      </c>
      <c r="C44" s="8">
        <v>45384.6077961595</v>
      </c>
      <c r="D44" s="11">
        <v>0.91801827916502821</v>
      </c>
      <c r="E44" s="8">
        <f>INDEX('Payroll per Employee'!$C$3:$T$54,MATCH($B44,'Payroll per Employee'!$B$3:$B$54,0),MATCH($I$1,'Payroll per Employee'!$C$2:$T$2,0))</f>
        <v>43692.73317224715</v>
      </c>
      <c r="F44" s="11">
        <f t="shared" si="0"/>
        <v>50713.765471483537</v>
      </c>
      <c r="G44" s="14">
        <f t="shared" si="1"/>
        <v>-7021.0322992363872</v>
      </c>
    </row>
    <row r="45" spans="1:7" x14ac:dyDescent="0.25">
      <c r="A45" s="5" t="s">
        <v>84</v>
      </c>
      <c r="B45" s="5" t="s">
        <v>85</v>
      </c>
      <c r="C45" s="8">
        <v>44195.458806384398</v>
      </c>
      <c r="D45" s="11">
        <v>0.89396473849839386</v>
      </c>
      <c r="E45" s="8">
        <f>INDEX('Payroll per Employee'!$C$3:$T$54,MATCH($B45,'Payroll per Employee'!$B$3:$B$54,0),MATCH($I$1,'Payroll per Employee'!$C$2:$T$2,0))</f>
        <v>45844.011730205282</v>
      </c>
      <c r="F45" s="11">
        <f t="shared" si="0"/>
        <v>49384.984065043594</v>
      </c>
      <c r="G45" s="14">
        <f t="shared" si="1"/>
        <v>-3540.9723348383122</v>
      </c>
    </row>
    <row r="46" spans="1:7" x14ac:dyDescent="0.25">
      <c r="A46" s="5" t="s">
        <v>86</v>
      </c>
      <c r="B46" s="5" t="s">
        <v>87</v>
      </c>
      <c r="C46" s="8">
        <v>44905.0375067559</v>
      </c>
      <c r="D46" s="11">
        <v>0.90831775924879743</v>
      </c>
      <c r="E46" s="8">
        <f>INDEX('Payroll per Employee'!$C$3:$T$54,MATCH($B46,'Payroll per Employee'!$B$3:$B$54,0),MATCH($I$1,'Payroll per Employee'!$C$2:$T$2,0))</f>
        <v>44640.459492140268</v>
      </c>
      <c r="F46" s="11">
        <f t="shared" si="0"/>
        <v>50177.883013423307</v>
      </c>
      <c r="G46" s="14">
        <f t="shared" si="1"/>
        <v>-5537.423521283039</v>
      </c>
    </row>
    <row r="47" spans="1:7" x14ac:dyDescent="0.25">
      <c r="A47" s="5" t="s">
        <v>88</v>
      </c>
      <c r="B47" s="5" t="s">
        <v>89</v>
      </c>
      <c r="C47" s="8">
        <v>49958.668728666897</v>
      </c>
      <c r="D47" s="11">
        <v>1.0105402100565795</v>
      </c>
      <c r="E47" s="8">
        <f>INDEX('Payroll per Employee'!$C$3:$T$54,MATCH($B47,'Payroll per Employee'!$B$3:$B$54,0),MATCH($I$1,'Payroll per Employee'!$C$2:$T$2,0))</f>
        <v>44324.894717122515</v>
      </c>
      <c r="F47" s="11">
        <f t="shared" si="0"/>
        <v>55824.922417585542</v>
      </c>
      <c r="G47" s="14">
        <f t="shared" si="1"/>
        <v>-11500.027700463026</v>
      </c>
    </row>
    <row r="48" spans="1:7" x14ac:dyDescent="0.25">
      <c r="A48" s="5" t="s">
        <v>92</v>
      </c>
      <c r="B48" s="5" t="s">
        <v>93</v>
      </c>
      <c r="C48" s="8">
        <v>47034.127047554102</v>
      </c>
      <c r="D48" s="11">
        <v>0.95138397070997094</v>
      </c>
      <c r="E48" s="8">
        <f>INDEX('Payroll per Employee'!$C$3:$T$54,MATCH($B48,'Payroll per Employee'!$B$3:$B$54,0),MATCH($I$1,'Payroll per Employee'!$C$2:$T$2,0))</f>
        <v>51156.747169811322</v>
      </c>
      <c r="F48" s="11">
        <f t="shared" si="0"/>
        <v>52556.974799889409</v>
      </c>
      <c r="G48" s="14">
        <f t="shared" si="1"/>
        <v>-1400.2276300780868</v>
      </c>
    </row>
    <row r="49" spans="1:7" x14ac:dyDescent="0.25">
      <c r="A49" s="5" t="s">
        <v>94</v>
      </c>
      <c r="B49" s="5" t="s">
        <v>95</v>
      </c>
      <c r="C49" s="8">
        <v>48707.258560955001</v>
      </c>
      <c r="D49" s="11">
        <v>0.98522727986993341</v>
      </c>
      <c r="E49" s="8">
        <f>INDEX('Payroll per Employee'!$C$3:$T$54,MATCH($B49,'Payroll per Employee'!$B$3:$B$54,0),MATCH($I$1,'Payroll per Employee'!$C$2:$T$2,0))</f>
        <v>48562.23041474654</v>
      </c>
      <c r="F49" s="11">
        <f t="shared" si="0"/>
        <v>54426.568992587083</v>
      </c>
      <c r="G49" s="14">
        <f t="shared" si="1"/>
        <v>-5864.3385778405427</v>
      </c>
    </row>
    <row r="50" spans="1:7" x14ac:dyDescent="0.25">
      <c r="A50" s="5" t="s">
        <v>96</v>
      </c>
      <c r="B50" s="5" t="s">
        <v>97</v>
      </c>
      <c r="C50" s="8">
        <v>52243.594779258601</v>
      </c>
      <c r="D50" s="11">
        <v>1.056758608382389</v>
      </c>
      <c r="E50" s="8">
        <f>INDEX('Payroll per Employee'!$C$3:$T$54,MATCH($B50,'Payroll per Employee'!$B$3:$B$54,0),MATCH($I$1,'Payroll per Employee'!$C$2:$T$2,0))</f>
        <v>46897.910023677978</v>
      </c>
      <c r="F50" s="11">
        <f t="shared" si="0"/>
        <v>58378.149369988474</v>
      </c>
      <c r="G50" s="14">
        <f t="shared" si="1"/>
        <v>-11480.239346310496</v>
      </c>
    </row>
    <row r="51" spans="1:7" x14ac:dyDescent="0.25">
      <c r="A51" s="5" t="s">
        <v>98</v>
      </c>
      <c r="B51" s="5" t="s">
        <v>99</v>
      </c>
      <c r="C51" s="8">
        <v>56972.148769398496</v>
      </c>
      <c r="D51" s="11">
        <v>1.1524055514266889</v>
      </c>
      <c r="E51" s="8">
        <f>INDEX('Payroll per Employee'!$C$3:$T$54,MATCH($B51,'Payroll per Employee'!$B$3:$B$54,0),MATCH($I$1,'Payroll per Employee'!$C$2:$T$2,0))</f>
        <v>68522.875031557691</v>
      </c>
      <c r="F51" s="11">
        <f t="shared" si="0"/>
        <v>63661.940278841386</v>
      </c>
      <c r="G51" s="14">
        <f t="shared" si="1"/>
        <v>4860.9347527163045</v>
      </c>
    </row>
    <row r="52" spans="1:7" x14ac:dyDescent="0.25">
      <c r="A52" s="5" t="s">
        <v>100</v>
      </c>
      <c r="B52" s="5" t="s">
        <v>101</v>
      </c>
      <c r="C52" s="8">
        <v>42544.299698741997</v>
      </c>
      <c r="D52" s="11">
        <v>0.86056587672055107</v>
      </c>
      <c r="E52" s="8">
        <f>INDEX('Payroll per Employee'!$C$3:$T$54,MATCH($B52,'Payroll per Employee'!$B$3:$B$54,0),MATCH($I$1,'Payroll per Employee'!$C$2:$T$2,0))</f>
        <v>35545.809806835066</v>
      </c>
      <c r="F52" s="11">
        <f t="shared" si="0"/>
        <v>47539.942324963456</v>
      </c>
      <c r="G52" s="14">
        <f t="shared" si="1"/>
        <v>-11994.13251812839</v>
      </c>
    </row>
    <row r="53" spans="1:7" x14ac:dyDescent="0.25">
      <c r="A53" s="5" t="s">
        <v>102</v>
      </c>
      <c r="B53" s="5" t="s">
        <v>103</v>
      </c>
      <c r="C53" s="8">
        <v>48843.105600012503</v>
      </c>
      <c r="D53" s="11">
        <v>0.98797512921976927</v>
      </c>
      <c r="E53" s="8">
        <f>INDEX('Payroll per Employee'!$C$3:$T$54,MATCH($B53,'Payroll per Employee'!$B$3:$B$54,0),MATCH($I$1,'Payroll per Employee'!$C$2:$T$2,0))</f>
        <v>52066.215131240351</v>
      </c>
      <c r="F53" s="11">
        <f t="shared" si="0"/>
        <v>54578.367481398542</v>
      </c>
      <c r="G53" s="14">
        <f t="shared" si="1"/>
        <v>-2512.1523501581905</v>
      </c>
    </row>
    <row r="54" spans="1:7" x14ac:dyDescent="0.25">
      <c r="A54" s="6" t="s">
        <v>104</v>
      </c>
      <c r="B54" s="6" t="s">
        <v>105</v>
      </c>
      <c r="C54" s="9">
        <v>48417.197958199999</v>
      </c>
      <c r="D54" s="12">
        <v>0.97936007183784701</v>
      </c>
      <c r="E54" s="8">
        <f>INDEX('Payroll per Employee'!$C$3:$T$54,MATCH($B54,'Payroll per Employee'!$B$3:$B$54,0),MATCH($I$1,'Payroll per Employee'!$C$2:$T$2,0))</f>
        <v>47578.057803468211</v>
      </c>
      <c r="F54" s="11">
        <f t="shared" si="0"/>
        <v>54102.448853735092</v>
      </c>
      <c r="G54" s="14">
        <f t="shared" si="1"/>
        <v>-6524.3910502668805</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A2" sqref="A2"/>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182</v>
      </c>
      <c r="B1" s="39"/>
      <c r="C1" s="39"/>
      <c r="D1" s="39"/>
      <c r="E1" s="39"/>
      <c r="F1" s="39"/>
      <c r="G1" s="40"/>
      <c r="I1" t="s">
        <v>173</v>
      </c>
    </row>
    <row r="2" spans="1:9" ht="47.25" x14ac:dyDescent="0.25">
      <c r="A2" s="16" t="s">
        <v>0</v>
      </c>
      <c r="B2" s="16" t="s">
        <v>1</v>
      </c>
      <c r="C2" s="16" t="s">
        <v>138</v>
      </c>
      <c r="D2" s="16" t="s">
        <v>119</v>
      </c>
      <c r="E2" s="16" t="s">
        <v>154</v>
      </c>
      <c r="F2" s="16" t="s">
        <v>133</v>
      </c>
      <c r="G2" s="16" t="s">
        <v>125</v>
      </c>
    </row>
    <row r="3" spans="1:9" x14ac:dyDescent="0.25">
      <c r="A3" s="4" t="s">
        <v>90</v>
      </c>
      <c r="B3" s="4" t="s">
        <v>91</v>
      </c>
      <c r="C3" s="7">
        <v>49437.586185580629</v>
      </c>
      <c r="D3" s="10">
        <v>1</v>
      </c>
      <c r="E3" s="7">
        <f>INDEX('Payroll per Employee'!$C$3:$T$54,MATCH($B3,'Payroll per Employee'!$B$3:$B$54,0),MATCH($I$1,'Payroll per Employee'!$C$2:$T$2,0))</f>
        <v>79215.010380106047</v>
      </c>
      <c r="F3" s="10">
        <f>$E$3*D3</f>
        <v>79215.010380106047</v>
      </c>
      <c r="G3" s="13">
        <f>E3-F3</f>
        <v>0</v>
      </c>
    </row>
    <row r="4" spans="1:9" x14ac:dyDescent="0.25">
      <c r="A4" s="5" t="s">
        <v>2</v>
      </c>
      <c r="B4" s="5" t="s">
        <v>3</v>
      </c>
      <c r="C4" s="8">
        <v>46683.653717435198</v>
      </c>
      <c r="D4" s="11">
        <v>0.94429476273765434</v>
      </c>
      <c r="E4" s="8">
        <f>INDEX('Payroll per Employee'!$C$3:$T$54,MATCH($B4,'Payroll per Employee'!$B$3:$B$54,0),MATCH($I$1,'Payroll per Employee'!$C$2:$T$2,0))</f>
        <v>59859.875111507579</v>
      </c>
      <c r="F4" s="11">
        <f>$E$3*D4</f>
        <v>74802.319432143064</v>
      </c>
      <c r="G4" s="14">
        <f>E4-F4</f>
        <v>-14942.444320635484</v>
      </c>
    </row>
    <row r="5" spans="1:9" x14ac:dyDescent="0.25">
      <c r="A5" s="5" t="s">
        <v>4</v>
      </c>
      <c r="B5" s="5" t="s">
        <v>5</v>
      </c>
      <c r="C5" s="8">
        <v>58564.453243552198</v>
      </c>
      <c r="D5" s="11">
        <v>1.1846139296467832</v>
      </c>
      <c r="E5" s="8">
        <f>INDEX('Payroll per Employee'!$C$3:$T$54,MATCH($B5,'Payroll per Employee'!$B$3:$B$54,0),MATCH($I$1,'Payroll per Employee'!$C$2:$T$2,0))</f>
        <v>85674.012269938656</v>
      </c>
      <c r="F5" s="11">
        <f t="shared" ref="F5:F54" si="0">$E$3*D5</f>
        <v>93839.204733388149</v>
      </c>
      <c r="G5" s="14">
        <f t="shared" ref="G5:G54" si="1">E5-F5</f>
        <v>-8165.1924634494935</v>
      </c>
    </row>
    <row r="6" spans="1:9" x14ac:dyDescent="0.25">
      <c r="A6" s="5" t="s">
        <v>6</v>
      </c>
      <c r="B6" s="5" t="s">
        <v>7</v>
      </c>
      <c r="C6" s="8">
        <v>49645.896090102899</v>
      </c>
      <c r="D6" s="11">
        <v>1.0042135937571934</v>
      </c>
      <c r="E6" s="8">
        <f>INDEX('Payroll per Employee'!$C$3:$T$54,MATCH($B6,'Payroll per Employee'!$B$3:$B$54,0),MATCH($I$1,'Payroll per Employee'!$C$2:$T$2,0))</f>
        <v>91534.006699507387</v>
      </c>
      <c r="F6" s="11">
        <f t="shared" si="0"/>
        <v>79548.790253319676</v>
      </c>
      <c r="G6" s="14">
        <f t="shared" si="1"/>
        <v>11985.216446187711</v>
      </c>
    </row>
    <row r="7" spans="1:9" x14ac:dyDescent="0.25">
      <c r="A7" s="5" t="s">
        <v>8</v>
      </c>
      <c r="B7" s="5" t="s">
        <v>9</v>
      </c>
      <c r="C7" s="8">
        <v>42839.910154723199</v>
      </c>
      <c r="D7" s="11">
        <v>0.86654534454633703</v>
      </c>
      <c r="E7" s="8">
        <f>INDEX('Payroll per Employee'!$C$3:$T$54,MATCH($B7,'Payroll per Employee'!$B$3:$B$54,0),MATCH($I$1,'Payroll per Employee'!$C$2:$T$2,0))</f>
        <v>53765.002277904328</v>
      </c>
      <c r="F7" s="11">
        <f t="shared" si="0"/>
        <v>68643.398463070655</v>
      </c>
      <c r="G7" s="14">
        <f t="shared" si="1"/>
        <v>-14878.396185166326</v>
      </c>
    </row>
    <row r="8" spans="1:9" x14ac:dyDescent="0.25">
      <c r="A8" s="5" t="s">
        <v>10</v>
      </c>
      <c r="B8" s="5" t="s">
        <v>11</v>
      </c>
      <c r="C8" s="8">
        <v>60373.531611879102</v>
      </c>
      <c r="D8" s="11">
        <v>1.2212071071845361</v>
      </c>
      <c r="E8" s="8">
        <f>INDEX('Payroll per Employee'!$C$3:$T$54,MATCH($B8,'Payroll per Employee'!$B$3:$B$54,0),MATCH($I$1,'Payroll per Employee'!$C$2:$T$2,0))</f>
        <v>105133.16786414108</v>
      </c>
      <c r="F8" s="11">
        <f t="shared" si="0"/>
        <v>96737.933671882303</v>
      </c>
      <c r="G8" s="14">
        <f t="shared" si="1"/>
        <v>8395.2341922587802</v>
      </c>
    </row>
    <row r="9" spans="1:9" x14ac:dyDescent="0.25">
      <c r="A9" s="5" t="s">
        <v>12</v>
      </c>
      <c r="B9" s="5" t="s">
        <v>13</v>
      </c>
      <c r="C9" s="8">
        <v>53361.005101802999</v>
      </c>
      <c r="D9" s="11">
        <v>1.0793610533793963</v>
      </c>
      <c r="E9" s="8">
        <f>INDEX('Payroll per Employee'!$C$3:$T$54,MATCH($B9,'Payroll per Employee'!$B$3:$B$54,0),MATCH($I$1,'Payroll per Employee'!$C$2:$T$2,0))</f>
        <v>89171.546579804562</v>
      </c>
      <c r="F9" s="11">
        <f t="shared" si="0"/>
        <v>85501.597047331074</v>
      </c>
      <c r="G9" s="14">
        <f t="shared" si="1"/>
        <v>3669.9495324734889</v>
      </c>
    </row>
    <row r="10" spans="1:9" x14ac:dyDescent="0.25">
      <c r="A10" s="5" t="s">
        <v>14</v>
      </c>
      <c r="B10" s="5" t="s">
        <v>15</v>
      </c>
      <c r="C10" s="8">
        <v>59593.620354343002</v>
      </c>
      <c r="D10" s="11">
        <v>1.2054314328907216</v>
      </c>
      <c r="E10" s="8">
        <f>INDEX('Payroll per Employee'!$C$3:$T$54,MATCH($B10,'Payroll per Employee'!$B$3:$B$54,0),MATCH($I$1,'Payroll per Employee'!$C$2:$T$2,0))</f>
        <v>81297.276073619636</v>
      </c>
      <c r="F10" s="11">
        <f t="shared" si="0"/>
        <v>95488.263468944613</v>
      </c>
      <c r="G10" s="14">
        <f t="shared" si="1"/>
        <v>-14190.987395324977</v>
      </c>
    </row>
    <row r="11" spans="1:9" x14ac:dyDescent="0.25">
      <c r="A11" s="5" t="s">
        <v>16</v>
      </c>
      <c r="B11" s="5" t="s">
        <v>17</v>
      </c>
      <c r="C11" s="8">
        <v>54672.489312706697</v>
      </c>
      <c r="D11" s="11">
        <v>1.1058891327637861</v>
      </c>
      <c r="E11" s="8">
        <f>INDEX('Payroll per Employee'!$C$3:$T$54,MATCH($B11,'Payroll per Employee'!$B$3:$B$54,0),MATCH($I$1,'Payroll per Employee'!$C$2:$T$2,0))</f>
        <v>65541.07086614173</v>
      </c>
      <c r="F11" s="11">
        <f t="shared" si="0"/>
        <v>87603.019131129782</v>
      </c>
      <c r="G11" s="14">
        <f t="shared" si="1"/>
        <v>-22061.948264988052</v>
      </c>
    </row>
    <row r="12" spans="1:9" x14ac:dyDescent="0.25">
      <c r="A12" s="5" t="s">
        <v>18</v>
      </c>
      <c r="B12" s="5" t="s">
        <v>19</v>
      </c>
      <c r="C12" s="8">
        <v>63345.233613189797</v>
      </c>
      <c r="D12" s="11">
        <v>1.2813172830769313</v>
      </c>
      <c r="E12" s="8">
        <f>INDEX('Payroll per Employee'!$C$3:$T$54,MATCH($B12,'Payroll per Employee'!$B$3:$B$54,0),MATCH($I$1,'Payroll per Employee'!$C$2:$T$2,0))</f>
        <v>0</v>
      </c>
      <c r="F12" s="11">
        <f t="shared" si="0"/>
        <v>101499.56187914839</v>
      </c>
      <c r="G12" s="14">
        <f t="shared" si="1"/>
        <v>-101499.56187914839</v>
      </c>
    </row>
    <row r="13" spans="1:9" x14ac:dyDescent="0.25">
      <c r="A13" s="5" t="s">
        <v>20</v>
      </c>
      <c r="B13" s="5" t="s">
        <v>21</v>
      </c>
      <c r="C13" s="8">
        <v>47934.573736139297</v>
      </c>
      <c r="D13" s="11">
        <v>0.96959777842309558</v>
      </c>
      <c r="E13" s="8">
        <f>INDEX('Payroll per Employee'!$C$3:$T$54,MATCH($B13,'Payroll per Employee'!$B$3:$B$54,0),MATCH($I$1,'Payroll per Employee'!$C$2:$T$2,0))</f>
        <v>67459.696342305033</v>
      </c>
      <c r="F13" s="11">
        <f t="shared" si="0"/>
        <v>76806.698082313276</v>
      </c>
      <c r="G13" s="14">
        <f t="shared" si="1"/>
        <v>-9347.0017400082434</v>
      </c>
    </row>
    <row r="14" spans="1:9" x14ac:dyDescent="0.25">
      <c r="A14" s="5" t="s">
        <v>22</v>
      </c>
      <c r="B14" s="5" t="s">
        <v>23</v>
      </c>
      <c r="C14" s="8">
        <v>48132.523715711301</v>
      </c>
      <c r="D14" s="11">
        <v>0.97360181654156142</v>
      </c>
      <c r="E14" s="8">
        <f>INDEX('Payroll per Employee'!$C$3:$T$54,MATCH($B14,'Payroll per Employee'!$B$3:$B$54,0),MATCH($I$1,'Payroll per Employee'!$C$2:$T$2,0))</f>
        <v>45965.963782696177</v>
      </c>
      <c r="F14" s="11">
        <f t="shared" si="0"/>
        <v>77123.878003429883</v>
      </c>
      <c r="G14" s="14">
        <f t="shared" si="1"/>
        <v>-31157.914220733706</v>
      </c>
    </row>
    <row r="15" spans="1:9" x14ac:dyDescent="0.25">
      <c r="A15" s="5" t="s">
        <v>24</v>
      </c>
      <c r="B15" s="5" t="s">
        <v>25</v>
      </c>
      <c r="C15" s="8">
        <v>54131.097460776902</v>
      </c>
      <c r="D15" s="11">
        <v>1.0949381156591587</v>
      </c>
      <c r="E15" s="8">
        <f>INDEX('Payroll per Employee'!$C$3:$T$54,MATCH($B15,'Payroll per Employee'!$B$3:$B$54,0),MATCH($I$1,'Payroll per Employee'!$C$2:$T$2,0))</f>
        <v>0</v>
      </c>
      <c r="F15" s="11">
        <f t="shared" si="0"/>
        <v>86735.534197514004</v>
      </c>
      <c r="G15" s="14">
        <f t="shared" si="1"/>
        <v>-86735.534197514004</v>
      </c>
    </row>
    <row r="16" spans="1:9" x14ac:dyDescent="0.25">
      <c r="A16" s="5" t="s">
        <v>26</v>
      </c>
      <c r="B16" s="5" t="s">
        <v>27</v>
      </c>
      <c r="C16" s="8">
        <v>43949.933549584799</v>
      </c>
      <c r="D16" s="11">
        <v>0.88899837028053763</v>
      </c>
      <c r="E16" s="8">
        <f>INDEX('Payroll per Employee'!$C$3:$T$54,MATCH($B16,'Payroll per Employee'!$B$3:$B$54,0),MATCH($I$1,'Payroll per Employee'!$C$2:$T$2,0))</f>
        <v>70850.448979591834</v>
      </c>
      <c r="F16" s="11">
        <f t="shared" si="0"/>
        <v>70422.015129670152</v>
      </c>
      <c r="G16" s="14">
        <f t="shared" si="1"/>
        <v>428.43384992168285</v>
      </c>
    </row>
    <row r="17" spans="1:7" x14ac:dyDescent="0.25">
      <c r="A17" s="5" t="s">
        <v>28</v>
      </c>
      <c r="B17" s="5" t="s">
        <v>29</v>
      </c>
      <c r="C17" s="8">
        <v>52542.083562543899</v>
      </c>
      <c r="D17" s="11">
        <v>1.0627962976450649</v>
      </c>
      <c r="E17" s="8">
        <f>INDEX('Payroll per Employee'!$C$3:$T$54,MATCH($B17,'Payroll per Employee'!$B$3:$B$54,0),MATCH($I$1,'Payroll per Employee'!$C$2:$T$2,0))</f>
        <v>80801.016478751088</v>
      </c>
      <c r="F17" s="11">
        <f t="shared" si="0"/>
        <v>84189.419749892084</v>
      </c>
      <c r="G17" s="14">
        <f t="shared" si="1"/>
        <v>-3388.4032711409964</v>
      </c>
    </row>
    <row r="18" spans="1:7" x14ac:dyDescent="0.25">
      <c r="A18" s="5" t="s">
        <v>30</v>
      </c>
      <c r="B18" s="5" t="s">
        <v>31</v>
      </c>
      <c r="C18" s="8">
        <v>47226.751395553998</v>
      </c>
      <c r="D18" s="11">
        <v>0.95528028448380309</v>
      </c>
      <c r="E18" s="8">
        <f>INDEX('Payroll per Employee'!$C$3:$T$54,MATCH($B18,'Payroll per Employee'!$B$3:$B$54,0),MATCH($I$1,'Payroll per Employee'!$C$2:$T$2,0))</f>
        <v>86529.428313796219</v>
      </c>
      <c r="F18" s="11">
        <f t="shared" si="0"/>
        <v>75672.537651295119</v>
      </c>
      <c r="G18" s="14">
        <f t="shared" si="1"/>
        <v>10856.8906625011</v>
      </c>
    </row>
    <row r="19" spans="1:7" x14ac:dyDescent="0.25">
      <c r="A19" s="5" t="s">
        <v>32</v>
      </c>
      <c r="B19" s="5" t="s">
        <v>33</v>
      </c>
      <c r="C19" s="8">
        <v>45147.310632663401</v>
      </c>
      <c r="D19" s="11">
        <v>0.9132183449084218</v>
      </c>
      <c r="E19" s="8">
        <f>INDEX('Payroll per Employee'!$C$3:$T$54,MATCH($B19,'Payroll per Employee'!$B$3:$B$54,0),MATCH($I$1,'Payroll per Employee'!$C$2:$T$2,0))</f>
        <v>60389.771217712179</v>
      </c>
      <c r="F19" s="11">
        <f t="shared" si="0"/>
        <v>72340.600671223903</v>
      </c>
      <c r="G19" s="14">
        <f t="shared" si="1"/>
        <v>-11950.829453511724</v>
      </c>
    </row>
    <row r="20" spans="1:7" x14ac:dyDescent="0.25">
      <c r="A20" s="5" t="s">
        <v>34</v>
      </c>
      <c r="B20" s="5" t="s">
        <v>35</v>
      </c>
      <c r="C20" s="8">
        <v>46511.530185424599</v>
      </c>
      <c r="D20" s="11">
        <v>0.94081312972740838</v>
      </c>
      <c r="E20" s="8">
        <f>INDEX('Payroll per Employee'!$C$3:$T$54,MATCH($B20,'Payroll per Employee'!$B$3:$B$54,0),MATCH($I$1,'Payroll per Employee'!$C$2:$T$2,0))</f>
        <v>63802.469500924213</v>
      </c>
      <c r="F20" s="11">
        <f t="shared" si="0"/>
        <v>74526.521837096705</v>
      </c>
      <c r="G20" s="14">
        <f t="shared" si="1"/>
        <v>-10724.052336172492</v>
      </c>
    </row>
    <row r="21" spans="1:7" x14ac:dyDescent="0.25">
      <c r="A21" s="5" t="s">
        <v>36</v>
      </c>
      <c r="B21" s="5" t="s">
        <v>37</v>
      </c>
      <c r="C21" s="8">
        <v>44225.401416750203</v>
      </c>
      <c r="D21" s="11">
        <v>0.89457040339176885</v>
      </c>
      <c r="E21" s="8">
        <f>INDEX('Payroll per Employee'!$C$3:$T$54,MATCH($B21,'Payroll per Employee'!$B$3:$B$54,0),MATCH($I$1,'Payroll per Employee'!$C$2:$T$2,0))</f>
        <v>63229.657289002556</v>
      </c>
      <c r="F21" s="11">
        <f t="shared" si="0"/>
        <v>70863.403790414624</v>
      </c>
      <c r="G21" s="14">
        <f t="shared" si="1"/>
        <v>-7633.746501412068</v>
      </c>
    </row>
    <row r="22" spans="1:7" x14ac:dyDescent="0.25">
      <c r="A22" s="5" t="s">
        <v>38</v>
      </c>
      <c r="B22" s="5" t="s">
        <v>39</v>
      </c>
      <c r="C22" s="8">
        <v>45675.031780169898</v>
      </c>
      <c r="D22" s="11">
        <v>0.92389283750046547</v>
      </c>
      <c r="E22" s="8">
        <f>INDEX('Payroll per Employee'!$C$3:$T$54,MATCH($B22,'Payroll per Employee'!$B$3:$B$54,0),MATCH($I$1,'Payroll per Employee'!$C$2:$T$2,0))</f>
        <v>52696.277419354839</v>
      </c>
      <c r="F22" s="11">
        <f t="shared" si="0"/>
        <v>73186.180712704998</v>
      </c>
      <c r="G22" s="14">
        <f t="shared" si="1"/>
        <v>-20489.903293350158</v>
      </c>
    </row>
    <row r="23" spans="1:7" x14ac:dyDescent="0.25">
      <c r="A23" s="5" t="s">
        <v>40</v>
      </c>
      <c r="B23" s="5" t="s">
        <v>41</v>
      </c>
      <c r="C23" s="8">
        <v>45987.470848118202</v>
      </c>
      <c r="D23" s="11">
        <v>0.9302127064919542</v>
      </c>
      <c r="E23" s="8">
        <f>INDEX('Payroll per Employee'!$C$3:$T$54,MATCH($B23,'Payroll per Employee'!$B$3:$B$54,0),MATCH($I$1,'Payroll per Employee'!$C$2:$T$2,0))</f>
        <v>51243.428571428572</v>
      </c>
      <c r="F23" s="11">
        <f t="shared" si="0"/>
        <v>73686.809200466698</v>
      </c>
      <c r="G23" s="14">
        <f t="shared" si="1"/>
        <v>-22443.380629038125</v>
      </c>
    </row>
    <row r="24" spans="1:7" x14ac:dyDescent="0.25">
      <c r="A24" s="5" t="s">
        <v>42</v>
      </c>
      <c r="B24" s="5" t="s">
        <v>43</v>
      </c>
      <c r="C24" s="8">
        <v>55909.371073892202</v>
      </c>
      <c r="D24" s="11">
        <v>1.1309081892472976</v>
      </c>
      <c r="E24" s="8">
        <f>INDEX('Payroll per Employee'!$C$3:$T$54,MATCH($B24,'Payroll per Employee'!$B$3:$B$54,0),MATCH($I$1,'Payroll per Employee'!$C$2:$T$2,0))</f>
        <v>59873.7</v>
      </c>
      <c r="F24" s="11">
        <f t="shared" si="0"/>
        <v>89584.903950171618</v>
      </c>
      <c r="G24" s="14">
        <f t="shared" si="1"/>
        <v>-29711.203950171621</v>
      </c>
    </row>
    <row r="25" spans="1:7" x14ac:dyDescent="0.25">
      <c r="A25" s="5" t="s">
        <v>44</v>
      </c>
      <c r="B25" s="5" t="s">
        <v>45</v>
      </c>
      <c r="C25" s="8">
        <v>59061.547743619398</v>
      </c>
      <c r="D25" s="11">
        <v>1.1946689209685923</v>
      </c>
      <c r="E25" s="8">
        <f>INDEX('Payroll per Employee'!$C$3:$T$54,MATCH($B25,'Payroll per Employee'!$B$3:$B$54,0),MATCH($I$1,'Payroll per Employee'!$C$2:$T$2,0))</f>
        <v>77099.44139650873</v>
      </c>
      <c r="F25" s="11">
        <f t="shared" si="0"/>
        <v>94635.710975317139</v>
      </c>
      <c r="G25" s="14">
        <f t="shared" si="1"/>
        <v>-17536.269578808409</v>
      </c>
    </row>
    <row r="26" spans="1:7" x14ac:dyDescent="0.25">
      <c r="A26" s="5" t="s">
        <v>46</v>
      </c>
      <c r="B26" s="5" t="s">
        <v>47</v>
      </c>
      <c r="C26" s="8">
        <v>49239.767014465899</v>
      </c>
      <c r="D26" s="11">
        <v>0.9959986078128461</v>
      </c>
      <c r="E26" s="8">
        <f>INDEX('Payroll per Employee'!$C$3:$T$54,MATCH($B26,'Payroll per Employee'!$B$3:$B$54,0),MATCH($I$1,'Payroll per Employee'!$C$2:$T$2,0))</f>
        <v>70810.8011988012</v>
      </c>
      <c r="F26" s="11">
        <f t="shared" si="0"/>
        <v>78898.040056465776</v>
      </c>
      <c r="G26" s="14">
        <f t="shared" si="1"/>
        <v>-8087.2388576645753</v>
      </c>
    </row>
    <row r="27" spans="1:7" x14ac:dyDescent="0.25">
      <c r="A27" s="5" t="s">
        <v>48</v>
      </c>
      <c r="B27" s="5" t="s">
        <v>49</v>
      </c>
      <c r="C27" s="8">
        <v>51778.116651032899</v>
      </c>
      <c r="D27" s="11">
        <v>1.0473431380056928</v>
      </c>
      <c r="E27" s="8">
        <f>INDEX('Payroll per Employee'!$C$3:$T$54,MATCH($B27,'Payroll per Employee'!$B$3:$B$54,0),MATCH($I$1,'Payroll per Employee'!$C$2:$T$2,0))</f>
        <v>66966.288100208767</v>
      </c>
      <c r="F27" s="11">
        <f t="shared" si="0"/>
        <v>82965.297548653791</v>
      </c>
      <c r="G27" s="14">
        <f t="shared" si="1"/>
        <v>-15999.009448445024</v>
      </c>
    </row>
    <row r="28" spans="1:7" x14ac:dyDescent="0.25">
      <c r="A28" s="5" t="s">
        <v>50</v>
      </c>
      <c r="B28" s="5" t="s">
        <v>51</v>
      </c>
      <c r="C28" s="8">
        <v>43218.396342139</v>
      </c>
      <c r="D28" s="11">
        <v>0.87420118328399354</v>
      </c>
      <c r="E28" s="8">
        <f>INDEX('Payroll per Employee'!$C$3:$T$54,MATCH($B28,'Payroll per Employee'!$B$3:$B$54,0),MATCH($I$1,'Payroll per Employee'!$C$2:$T$2,0))</f>
        <v>43773.2972972973</v>
      </c>
      <c r="F28" s="11">
        <f t="shared" si="0"/>
        <v>69249.855808142544</v>
      </c>
      <c r="G28" s="14">
        <f t="shared" si="1"/>
        <v>-25476.558510845243</v>
      </c>
    </row>
    <row r="29" spans="1:7" x14ac:dyDescent="0.25">
      <c r="A29" s="5" t="s">
        <v>52</v>
      </c>
      <c r="B29" s="5" t="s">
        <v>53</v>
      </c>
      <c r="C29" s="8">
        <v>45952.459724251501</v>
      </c>
      <c r="D29" s="11">
        <v>0.92950451811610435</v>
      </c>
      <c r="E29" s="8">
        <f>INDEX('Payroll per Employee'!$C$3:$T$54,MATCH($B29,'Payroll per Employee'!$B$3:$B$54,0),MATCH($I$1,'Payroll per Employee'!$C$2:$T$2,0))</f>
        <v>68604.24597364568</v>
      </c>
      <c r="F29" s="11">
        <f t="shared" si="0"/>
        <v>73630.710050922673</v>
      </c>
      <c r="G29" s="14">
        <f t="shared" si="1"/>
        <v>-5026.4640772769926</v>
      </c>
    </row>
    <row r="30" spans="1:7" x14ac:dyDescent="0.25">
      <c r="A30" s="5" t="s">
        <v>54</v>
      </c>
      <c r="B30" s="5" t="s">
        <v>55</v>
      </c>
      <c r="C30" s="8">
        <v>45200.160335984197</v>
      </c>
      <c r="D30" s="11">
        <v>0.91428736359235208</v>
      </c>
      <c r="E30" s="8">
        <f>INDEX('Payroll per Employee'!$C$3:$T$54,MATCH($B30,'Payroll per Employee'!$B$3:$B$54,0),MATCH($I$1,'Payroll per Employee'!$C$2:$T$2,0))</f>
        <v>79712</v>
      </c>
      <c r="F30" s="11">
        <f t="shared" si="0"/>
        <v>72425.282997367962</v>
      </c>
      <c r="G30" s="14">
        <f t="shared" si="1"/>
        <v>7286.7170026320382</v>
      </c>
    </row>
    <row r="31" spans="1:7" x14ac:dyDescent="0.25">
      <c r="A31" s="5" t="s">
        <v>56</v>
      </c>
      <c r="B31" s="5" t="s">
        <v>57</v>
      </c>
      <c r="C31" s="8">
        <v>46807.015453786596</v>
      </c>
      <c r="D31" s="11">
        <v>0.94679006531752385</v>
      </c>
      <c r="E31" s="8">
        <f>INDEX('Payroll per Employee'!$C$3:$T$54,MATCH($B31,'Payroll per Employee'!$B$3:$B$54,0),MATCH($I$1,'Payroll per Employee'!$C$2:$T$2,0))</f>
        <v>79054.562163734183</v>
      </c>
      <c r="F31" s="11">
        <f t="shared" si="0"/>
        <v>74999.984851908928</v>
      </c>
      <c r="G31" s="14">
        <f t="shared" si="1"/>
        <v>4054.5773118252546</v>
      </c>
    </row>
    <row r="32" spans="1:7" x14ac:dyDescent="0.25">
      <c r="A32" s="5" t="s">
        <v>58</v>
      </c>
      <c r="B32" s="5" t="s">
        <v>59</v>
      </c>
      <c r="C32" s="8">
        <v>54083.815676540798</v>
      </c>
      <c r="D32" s="11">
        <v>1.0939817221965284</v>
      </c>
      <c r="E32" s="8">
        <f>INDEX('Payroll per Employee'!$C$3:$T$54,MATCH($B32,'Payroll per Employee'!$B$3:$B$54,0),MATCH($I$1,'Payroll per Employee'!$C$2:$T$2,0))</f>
        <v>78853.35652173913</v>
      </c>
      <c r="F32" s="11">
        <f t="shared" si="0"/>
        <v>86659.773479444295</v>
      </c>
      <c r="G32" s="14">
        <f t="shared" si="1"/>
        <v>-7806.4169577051653</v>
      </c>
    </row>
    <row r="33" spans="1:7" x14ac:dyDescent="0.25">
      <c r="A33" s="5" t="s">
        <v>60</v>
      </c>
      <c r="B33" s="5" t="s">
        <v>61</v>
      </c>
      <c r="C33" s="8">
        <v>51333.409560147396</v>
      </c>
      <c r="D33" s="11">
        <v>1.0383478143016562</v>
      </c>
      <c r="E33" s="8">
        <f>INDEX('Payroll per Employee'!$C$3:$T$54,MATCH($B33,'Payroll per Employee'!$B$3:$B$54,0),MATCH($I$1,'Payroll per Employee'!$C$2:$T$2,0))</f>
        <v>52131</v>
      </c>
      <c r="F33" s="11">
        <f t="shared" si="0"/>
        <v>82252.732888066123</v>
      </c>
      <c r="G33" s="14">
        <f t="shared" si="1"/>
        <v>-30121.732888066123</v>
      </c>
    </row>
    <row r="34" spans="1:7" x14ac:dyDescent="0.25">
      <c r="A34" s="5" t="s">
        <v>62</v>
      </c>
      <c r="B34" s="5" t="s">
        <v>63</v>
      </c>
      <c r="C34" s="8">
        <v>60852.444688527998</v>
      </c>
      <c r="D34" s="11">
        <v>1.2308943333134805</v>
      </c>
      <c r="E34" s="8">
        <f>INDEX('Payroll per Employee'!$C$3:$T$54,MATCH($B34,'Payroll per Employee'!$B$3:$B$54,0),MATCH($I$1,'Payroll per Employee'!$C$2:$T$2,0))</f>
        <v>77113.604278074868</v>
      </c>
      <c r="F34" s="11">
        <f t="shared" si="0"/>
        <v>97505.307390241069</v>
      </c>
      <c r="G34" s="14">
        <f t="shared" si="1"/>
        <v>-20391.7031121662</v>
      </c>
    </row>
    <row r="35" spans="1:7" x14ac:dyDescent="0.25">
      <c r="A35" s="5" t="s">
        <v>64</v>
      </c>
      <c r="B35" s="5" t="s">
        <v>65</v>
      </c>
      <c r="C35" s="8">
        <v>47150.666043009202</v>
      </c>
      <c r="D35" s="11">
        <v>0.95374126612924215</v>
      </c>
      <c r="E35" s="8">
        <f>INDEX('Payroll per Employee'!$C$3:$T$54,MATCH($B35,'Payroll per Employee'!$B$3:$B$54,0),MATCH($I$1,'Payroll per Employee'!$C$2:$T$2,0))</f>
        <v>61020.257510729614</v>
      </c>
      <c r="F35" s="11">
        <f t="shared" si="0"/>
        <v>75550.624296363399</v>
      </c>
      <c r="G35" s="14">
        <f t="shared" si="1"/>
        <v>-14530.366785633785</v>
      </c>
    </row>
    <row r="36" spans="1:7" x14ac:dyDescent="0.25">
      <c r="A36" s="5" t="s">
        <v>66</v>
      </c>
      <c r="B36" s="5" t="s">
        <v>67</v>
      </c>
      <c r="C36" s="8">
        <v>59770.181448973402</v>
      </c>
      <c r="D36" s="11">
        <v>1.2090028268088555</v>
      </c>
      <c r="E36" s="8">
        <f>INDEX('Payroll per Employee'!$C$3:$T$54,MATCH($B36,'Payroll per Employee'!$B$3:$B$54,0),MATCH($I$1,'Payroll per Employee'!$C$2:$T$2,0))</f>
        <v>88977.001355625849</v>
      </c>
      <c r="F36" s="11">
        <f t="shared" si="0"/>
        <v>95771.171475241048</v>
      </c>
      <c r="G36" s="14">
        <f t="shared" si="1"/>
        <v>-6794.1701196151989</v>
      </c>
    </row>
    <row r="37" spans="1:7" x14ac:dyDescent="0.25">
      <c r="A37" s="5" t="s">
        <v>68</v>
      </c>
      <c r="B37" s="5" t="s">
        <v>69</v>
      </c>
      <c r="C37" s="8">
        <v>48327.978767532499</v>
      </c>
      <c r="D37" s="11">
        <v>0.97755538844710488</v>
      </c>
      <c r="E37" s="8">
        <f>INDEX('Payroll per Employee'!$C$3:$T$54,MATCH($B37,'Payroll per Employee'!$B$3:$B$54,0),MATCH($I$1,'Payroll per Employee'!$C$2:$T$2,0))</f>
        <v>57688.526896551724</v>
      </c>
      <c r="F37" s="11">
        <f t="shared" si="0"/>
        <v>77437.060242966007</v>
      </c>
      <c r="G37" s="14">
        <f t="shared" si="1"/>
        <v>-19748.533346414282</v>
      </c>
    </row>
    <row r="38" spans="1:7" x14ac:dyDescent="0.25">
      <c r="A38" s="5" t="s">
        <v>70</v>
      </c>
      <c r="B38" s="5" t="s">
        <v>71</v>
      </c>
      <c r="C38" s="8">
        <v>46216.525912547702</v>
      </c>
      <c r="D38" s="11">
        <v>0.93484592348539042</v>
      </c>
      <c r="E38" s="8">
        <f>INDEX('Payroll per Employee'!$C$3:$T$54,MATCH($B38,'Payroll per Employee'!$B$3:$B$54,0),MATCH($I$1,'Payroll per Employee'!$C$2:$T$2,0))</f>
        <v>77922.101694915254</v>
      </c>
      <c r="F38" s="11">
        <f t="shared" si="0"/>
        <v>74053.829532695032</v>
      </c>
      <c r="G38" s="14">
        <f t="shared" si="1"/>
        <v>3868.2721622202225</v>
      </c>
    </row>
    <row r="39" spans="1:7" x14ac:dyDescent="0.25">
      <c r="A39" s="5" t="s">
        <v>72</v>
      </c>
      <c r="B39" s="5" t="s">
        <v>73</v>
      </c>
      <c r="C39" s="8">
        <v>48137.213854804999</v>
      </c>
      <c r="D39" s="11">
        <v>0.97369668644633567</v>
      </c>
      <c r="E39" s="8">
        <f>INDEX('Payroll per Employee'!$C$3:$T$54,MATCH($B39,'Payroll per Employee'!$B$3:$B$54,0),MATCH($I$1,'Payroll per Employee'!$C$2:$T$2,0))</f>
        <v>63560.203991130824</v>
      </c>
      <c r="F39" s="11">
        <f t="shared" si="0"/>
        <v>77131.393123921342</v>
      </c>
      <c r="G39" s="14">
        <f t="shared" si="1"/>
        <v>-13571.189132790518</v>
      </c>
    </row>
    <row r="40" spans="1:7" x14ac:dyDescent="0.25">
      <c r="A40" s="5" t="s">
        <v>74</v>
      </c>
      <c r="B40" s="5" t="s">
        <v>75</v>
      </c>
      <c r="C40" s="8">
        <v>43702.368713921001</v>
      </c>
      <c r="D40" s="11">
        <v>0.88399074643064979</v>
      </c>
      <c r="E40" s="8">
        <f>INDEX('Payroll per Employee'!$C$3:$T$54,MATCH($B40,'Payroll per Employee'!$B$3:$B$54,0),MATCH($I$1,'Payroll per Employee'!$C$2:$T$2,0))</f>
        <v>57724.759036144576</v>
      </c>
      <c r="F40" s="11">
        <f t="shared" si="0"/>
        <v>70025.336154421617</v>
      </c>
      <c r="G40" s="14">
        <f t="shared" si="1"/>
        <v>-12300.57711827704</v>
      </c>
    </row>
    <row r="41" spans="1:7" x14ac:dyDescent="0.25">
      <c r="A41" s="5" t="s">
        <v>76</v>
      </c>
      <c r="B41" s="5" t="s">
        <v>77</v>
      </c>
      <c r="C41" s="8">
        <v>52492.596847532397</v>
      </c>
      <c r="D41" s="11">
        <v>1.0617953038905208</v>
      </c>
      <c r="E41" s="8">
        <f>INDEX('Payroll per Employee'!$C$3:$T$54,MATCH($B41,'Payroll per Employee'!$B$3:$B$54,0),MATCH($I$1,'Payroll per Employee'!$C$2:$T$2,0))</f>
        <v>94040.620689655174</v>
      </c>
      <c r="F41" s="11">
        <f t="shared" si="0"/>
        <v>84110.126019235453</v>
      </c>
      <c r="G41" s="14">
        <f t="shared" si="1"/>
        <v>9930.4946704197209</v>
      </c>
    </row>
    <row r="42" spans="1:7" x14ac:dyDescent="0.25">
      <c r="A42" s="5" t="s">
        <v>78</v>
      </c>
      <c r="B42" s="5" t="s">
        <v>79</v>
      </c>
      <c r="C42" s="8">
        <v>51348.801209901801</v>
      </c>
      <c r="D42" s="11">
        <v>1.038659149278583</v>
      </c>
      <c r="E42" s="8">
        <f>INDEX('Payroll per Employee'!$C$3:$T$54,MATCH($B42,'Payroll per Employee'!$B$3:$B$54,0),MATCH($I$1,'Payroll per Employee'!$C$2:$T$2,0))</f>
        <v>69021.504000000001</v>
      </c>
      <c r="F42" s="11">
        <f t="shared" si="0"/>
        <v>82277.395291495079</v>
      </c>
      <c r="G42" s="14">
        <f t="shared" si="1"/>
        <v>-13255.891291495078</v>
      </c>
    </row>
    <row r="43" spans="1:7" x14ac:dyDescent="0.25">
      <c r="A43" s="5" t="s">
        <v>80</v>
      </c>
      <c r="B43" s="5" t="s">
        <v>81</v>
      </c>
      <c r="C43" s="8">
        <v>56403.118942182002</v>
      </c>
      <c r="D43" s="11">
        <v>1.1408954864918748</v>
      </c>
      <c r="E43" s="8">
        <f>INDEX('Payroll per Employee'!$C$3:$T$54,MATCH($B43,'Payroll per Employee'!$B$3:$B$54,0),MATCH($I$1,'Payroll per Employee'!$C$2:$T$2,0))</f>
        <v>61908.666666666664</v>
      </c>
      <c r="F43" s="11">
        <f t="shared" si="0"/>
        <v>90376.047805070004</v>
      </c>
      <c r="G43" s="14">
        <f t="shared" si="1"/>
        <v>-28467.38113840334</v>
      </c>
    </row>
    <row r="44" spans="1:7" x14ac:dyDescent="0.25">
      <c r="A44" s="5" t="s">
        <v>82</v>
      </c>
      <c r="B44" s="5" t="s">
        <v>83</v>
      </c>
      <c r="C44" s="8">
        <v>45384.6077961595</v>
      </c>
      <c r="D44" s="11">
        <v>0.91801827916502821</v>
      </c>
      <c r="E44" s="8">
        <f>INDEX('Payroll per Employee'!$C$3:$T$54,MATCH($B44,'Payroll per Employee'!$B$3:$B$54,0),MATCH($I$1,'Payroll per Employee'!$C$2:$T$2,0))</f>
        <v>68200.460582895364</v>
      </c>
      <c r="F44" s="11">
        <f t="shared" si="0"/>
        <v>72720.827513184806</v>
      </c>
      <c r="G44" s="14">
        <f t="shared" si="1"/>
        <v>-4520.3669302894414</v>
      </c>
    </row>
    <row r="45" spans="1:7" x14ac:dyDescent="0.25">
      <c r="A45" s="5" t="s">
        <v>84</v>
      </c>
      <c r="B45" s="5" t="s">
        <v>85</v>
      </c>
      <c r="C45" s="8">
        <v>44195.458806384398</v>
      </c>
      <c r="D45" s="11">
        <v>0.89396473849839386</v>
      </c>
      <c r="E45" s="8">
        <f>INDEX('Payroll per Employee'!$C$3:$T$54,MATCH($B45,'Payroll per Employee'!$B$3:$B$54,0),MATCH($I$1,'Payroll per Employee'!$C$2:$T$2,0))</f>
        <v>60089.044585987263</v>
      </c>
      <c r="F45" s="11">
        <f t="shared" si="0"/>
        <v>70815.426039599057</v>
      </c>
      <c r="G45" s="14">
        <f t="shared" si="1"/>
        <v>-10726.381453611793</v>
      </c>
    </row>
    <row r="46" spans="1:7" x14ac:dyDescent="0.25">
      <c r="A46" s="5" t="s">
        <v>86</v>
      </c>
      <c r="B46" s="5" t="s">
        <v>87</v>
      </c>
      <c r="C46" s="8">
        <v>44905.0375067559</v>
      </c>
      <c r="D46" s="11">
        <v>0.90831775924879743</v>
      </c>
      <c r="E46" s="8">
        <f>INDEX('Payroll per Employee'!$C$3:$T$54,MATCH($B46,'Payroll per Employee'!$B$3:$B$54,0),MATCH($I$1,'Payroll per Employee'!$C$2:$T$2,0))</f>
        <v>62168.770325203252</v>
      </c>
      <c r="F46" s="11">
        <f t="shared" si="0"/>
        <v>71952.40072732816</v>
      </c>
      <c r="G46" s="14">
        <f t="shared" si="1"/>
        <v>-9783.6304021249089</v>
      </c>
    </row>
    <row r="47" spans="1:7" x14ac:dyDescent="0.25">
      <c r="A47" s="5" t="s">
        <v>88</v>
      </c>
      <c r="B47" s="5" t="s">
        <v>89</v>
      </c>
      <c r="C47" s="8">
        <v>49958.668728666897</v>
      </c>
      <c r="D47" s="11">
        <v>1.0105402100565795</v>
      </c>
      <c r="E47" s="8">
        <f>INDEX('Payroll per Employee'!$C$3:$T$54,MATCH($B47,'Payroll per Employee'!$B$3:$B$54,0),MATCH($I$1,'Payroll per Employee'!$C$2:$T$2,0))</f>
        <v>70108.972269938648</v>
      </c>
      <c r="F47" s="11">
        <f t="shared" si="0"/>
        <v>80049.953229146486</v>
      </c>
      <c r="G47" s="14">
        <f t="shared" si="1"/>
        <v>-9940.9809592078382</v>
      </c>
    </row>
    <row r="48" spans="1:7" x14ac:dyDescent="0.25">
      <c r="A48" s="5" t="s">
        <v>92</v>
      </c>
      <c r="B48" s="5" t="s">
        <v>93</v>
      </c>
      <c r="C48" s="8">
        <v>47034.127047554102</v>
      </c>
      <c r="D48" s="11">
        <v>0.95138397070997094</v>
      </c>
      <c r="E48" s="8">
        <f>INDEX('Payroll per Employee'!$C$3:$T$54,MATCH($B48,'Payroll per Employee'!$B$3:$B$54,0),MATCH($I$1,'Payroll per Employee'!$C$2:$T$2,0))</f>
        <v>65204.057450628366</v>
      </c>
      <c r="F48" s="11">
        <f t="shared" si="0"/>
        <v>75363.891115256862</v>
      </c>
      <c r="G48" s="14">
        <f t="shared" si="1"/>
        <v>-10159.833664628495</v>
      </c>
    </row>
    <row r="49" spans="1:7" x14ac:dyDescent="0.25">
      <c r="A49" s="5" t="s">
        <v>94</v>
      </c>
      <c r="B49" s="5" t="s">
        <v>95</v>
      </c>
      <c r="C49" s="8">
        <v>48707.258560955001</v>
      </c>
      <c r="D49" s="11">
        <v>0.98522727986993341</v>
      </c>
      <c r="E49" s="8">
        <f>INDEX('Payroll per Employee'!$C$3:$T$54,MATCH($B49,'Payroll per Employee'!$B$3:$B$54,0),MATCH($I$1,'Payroll per Employee'!$C$2:$T$2,0))</f>
        <v>72897.140186915887</v>
      </c>
      <c r="F49" s="11">
        <f t="shared" si="0"/>
        <v>78044.789201660416</v>
      </c>
      <c r="G49" s="14">
        <f t="shared" si="1"/>
        <v>-5147.6490147445293</v>
      </c>
    </row>
    <row r="50" spans="1:7" x14ac:dyDescent="0.25">
      <c r="A50" s="5" t="s">
        <v>96</v>
      </c>
      <c r="B50" s="5" t="s">
        <v>97</v>
      </c>
      <c r="C50" s="8">
        <v>52243.594779258601</v>
      </c>
      <c r="D50" s="11">
        <v>1.056758608382389</v>
      </c>
      <c r="E50" s="8">
        <f>INDEX('Payroll per Employee'!$C$3:$T$54,MATCH($B50,'Payroll per Employee'!$B$3:$B$54,0),MATCH($I$1,'Payroll per Employee'!$C$2:$T$2,0))</f>
        <v>54882.497237569063</v>
      </c>
      <c r="F50" s="11">
        <f t="shared" si="0"/>
        <v>83711.144132277361</v>
      </c>
      <c r="G50" s="14">
        <f t="shared" si="1"/>
        <v>-28828.646894708298</v>
      </c>
    </row>
    <row r="51" spans="1:7" x14ac:dyDescent="0.25">
      <c r="A51" s="5" t="s">
        <v>98</v>
      </c>
      <c r="B51" s="5" t="s">
        <v>99</v>
      </c>
      <c r="C51" s="8">
        <v>56972.148769398496</v>
      </c>
      <c r="D51" s="11">
        <v>1.1524055514266889</v>
      </c>
      <c r="E51" s="8">
        <f>INDEX('Payroll per Employee'!$C$3:$T$54,MATCH($B51,'Payroll per Employee'!$B$3:$B$54,0),MATCH($I$1,'Payroll per Employee'!$C$2:$T$2,0))</f>
        <v>89467.019474196684</v>
      </c>
      <c r="F51" s="11">
        <f t="shared" si="0"/>
        <v>91287.817718356993</v>
      </c>
      <c r="G51" s="14">
        <f t="shared" si="1"/>
        <v>-1820.798244160309</v>
      </c>
    </row>
    <row r="52" spans="1:7" x14ac:dyDescent="0.25">
      <c r="A52" s="5" t="s">
        <v>100</v>
      </c>
      <c r="B52" s="5" t="s">
        <v>101</v>
      </c>
      <c r="C52" s="8">
        <v>42544.299698741997</v>
      </c>
      <c r="D52" s="11">
        <v>0.86056587672055107</v>
      </c>
      <c r="E52" s="8">
        <f>INDEX('Payroll per Employee'!$C$3:$T$54,MATCH($B52,'Payroll per Employee'!$B$3:$B$54,0),MATCH($I$1,'Payroll per Employee'!$C$2:$T$2,0))</f>
        <v>52439.333333333336</v>
      </c>
      <c r="F52" s="11">
        <f t="shared" si="0"/>
        <v>68169.734857183517</v>
      </c>
      <c r="G52" s="14">
        <f t="shared" si="1"/>
        <v>-15730.401523850182</v>
      </c>
    </row>
    <row r="53" spans="1:7" x14ac:dyDescent="0.25">
      <c r="A53" s="5" t="s">
        <v>102</v>
      </c>
      <c r="B53" s="5" t="s">
        <v>103</v>
      </c>
      <c r="C53" s="8">
        <v>48843.105600012503</v>
      </c>
      <c r="D53" s="11">
        <v>0.98797512921976927</v>
      </c>
      <c r="E53" s="8">
        <f>INDEX('Payroll per Employee'!$C$3:$T$54,MATCH($B53,'Payroll per Employee'!$B$3:$B$54,0),MATCH($I$1,'Payroll per Employee'!$C$2:$T$2,0))</f>
        <v>72101.285968028416</v>
      </c>
      <c r="F53" s="11">
        <f t="shared" si="0"/>
        <v>78262.460116430637</v>
      </c>
      <c r="G53" s="14">
        <f t="shared" si="1"/>
        <v>-6161.1741484022205</v>
      </c>
    </row>
    <row r="54" spans="1:7" x14ac:dyDescent="0.25">
      <c r="A54" s="6" t="s">
        <v>104</v>
      </c>
      <c r="B54" s="6" t="s">
        <v>105</v>
      </c>
      <c r="C54" s="9">
        <v>48417.197958199999</v>
      </c>
      <c r="D54" s="12">
        <v>0.97936007183784701</v>
      </c>
      <c r="E54" s="8">
        <f>INDEX('Payroll per Employee'!$C$3:$T$54,MATCH($B54,'Payroll per Employee'!$B$3:$B$54,0),MATCH($I$1,'Payroll per Employee'!$C$2:$T$2,0))</f>
        <v>65070.879999999997</v>
      </c>
      <c r="F54" s="11">
        <f t="shared" si="0"/>
        <v>77580.018256496449</v>
      </c>
      <c r="G54" s="14">
        <f t="shared" si="1"/>
        <v>-12509.138256496452</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A2" sqref="A2"/>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183</v>
      </c>
      <c r="B1" s="39"/>
      <c r="C1" s="39"/>
      <c r="D1" s="39"/>
      <c r="E1" s="39"/>
      <c r="F1" s="39"/>
      <c r="G1" s="40"/>
      <c r="I1" t="s">
        <v>174</v>
      </c>
    </row>
    <row r="2" spans="1:9" ht="47.25" x14ac:dyDescent="0.25">
      <c r="A2" s="16" t="s">
        <v>0</v>
      </c>
      <c r="B2" s="16" t="s">
        <v>1</v>
      </c>
      <c r="C2" s="16" t="s">
        <v>138</v>
      </c>
      <c r="D2" s="16" t="s">
        <v>119</v>
      </c>
      <c r="E2" s="16" t="s">
        <v>154</v>
      </c>
      <c r="F2" s="16" t="s">
        <v>133</v>
      </c>
      <c r="G2" s="16" t="s">
        <v>125</v>
      </c>
    </row>
    <row r="3" spans="1:9" x14ac:dyDescent="0.25">
      <c r="A3" s="4" t="s">
        <v>90</v>
      </c>
      <c r="B3" s="4" t="s">
        <v>91</v>
      </c>
      <c r="C3" s="7">
        <v>49437.586185580629</v>
      </c>
      <c r="D3" s="10">
        <v>1</v>
      </c>
      <c r="E3" s="7">
        <f>INDEX('Payroll per Employee'!$C$3:$T$54,MATCH($B3,'Payroll per Employee'!$B$3:$B$54,0),MATCH($I$1,'Payroll per Employee'!$C$2:$T$2,0))</f>
        <v>53992.087661777397</v>
      </c>
      <c r="F3" s="10">
        <f>$E$3*D3</f>
        <v>53992.087661777397</v>
      </c>
      <c r="G3" s="13">
        <f>E3-F3</f>
        <v>0</v>
      </c>
    </row>
    <row r="4" spans="1:9" x14ac:dyDescent="0.25">
      <c r="A4" s="5" t="s">
        <v>2</v>
      </c>
      <c r="B4" s="5" t="s">
        <v>3</v>
      </c>
      <c r="C4" s="8">
        <v>46683.653717435198</v>
      </c>
      <c r="D4" s="11">
        <v>0.94429476273765434</v>
      </c>
      <c r="E4" s="8">
        <f>INDEX('Payroll per Employee'!$C$3:$T$54,MATCH($B4,'Payroll per Employee'!$B$3:$B$54,0),MATCH($I$1,'Payroll per Employee'!$C$2:$T$2,0))</f>
        <v>47536.952380952382</v>
      </c>
      <c r="F4" s="11">
        <f>$E$3*D4</f>
        <v>50984.445608288719</v>
      </c>
      <c r="G4" s="14">
        <f>E4-F4</f>
        <v>-3447.4932273363374</v>
      </c>
    </row>
    <row r="5" spans="1:9" x14ac:dyDescent="0.25">
      <c r="A5" s="5" t="s">
        <v>4</v>
      </c>
      <c r="B5" s="5" t="s">
        <v>5</v>
      </c>
      <c r="C5" s="8">
        <v>58564.453243552198</v>
      </c>
      <c r="D5" s="11">
        <v>1.1846139296467832</v>
      </c>
      <c r="E5" s="8">
        <f>INDEX('Payroll per Employee'!$C$3:$T$54,MATCH($B5,'Payroll per Employee'!$B$3:$B$54,0),MATCH($I$1,'Payroll per Employee'!$C$2:$T$2,0))</f>
        <v>62604</v>
      </c>
      <c r="F5" s="11">
        <f t="shared" ref="F5:F54" si="0">$E$3*D5</f>
        <v>63959.77913485172</v>
      </c>
      <c r="G5" s="14">
        <f t="shared" ref="G5:G54" si="1">E5-F5</f>
        <v>-1355.7791348517203</v>
      </c>
    </row>
    <row r="6" spans="1:9" x14ac:dyDescent="0.25">
      <c r="A6" s="5" t="s">
        <v>6</v>
      </c>
      <c r="B6" s="5" t="s">
        <v>7</v>
      </c>
      <c r="C6" s="8">
        <v>49645.896090102899</v>
      </c>
      <c r="D6" s="11">
        <v>1.0042135937571934</v>
      </c>
      <c r="E6" s="8">
        <f>INDEX('Payroll per Employee'!$C$3:$T$54,MATCH($B6,'Payroll per Employee'!$B$3:$B$54,0),MATCH($I$1,'Payroll per Employee'!$C$2:$T$2,0))</f>
        <v>63295.368421052633</v>
      </c>
      <c r="F6" s="11">
        <f t="shared" si="0"/>
        <v>54219.588385286901</v>
      </c>
      <c r="G6" s="14">
        <f t="shared" si="1"/>
        <v>9075.7800357657325</v>
      </c>
    </row>
    <row r="7" spans="1:9" x14ac:dyDescent="0.25">
      <c r="A7" s="5" t="s">
        <v>8</v>
      </c>
      <c r="B7" s="5" t="s">
        <v>9</v>
      </c>
      <c r="C7" s="8">
        <v>42839.910154723199</v>
      </c>
      <c r="D7" s="11">
        <v>0.86654534454633703</v>
      </c>
      <c r="E7" s="8">
        <f>INDEX('Payroll per Employee'!$C$3:$T$54,MATCH($B7,'Payroll per Employee'!$B$3:$B$54,0),MATCH($I$1,'Payroll per Employee'!$C$2:$T$2,0))</f>
        <v>35324.571428571428</v>
      </c>
      <c r="F7" s="11">
        <f t="shared" si="0"/>
        <v>46786.59220565093</v>
      </c>
      <c r="G7" s="14">
        <f t="shared" si="1"/>
        <v>-11462.020777079502</v>
      </c>
    </row>
    <row r="8" spans="1:9" x14ac:dyDescent="0.25">
      <c r="A8" s="5" t="s">
        <v>10</v>
      </c>
      <c r="B8" s="5" t="s">
        <v>11</v>
      </c>
      <c r="C8" s="8">
        <v>60373.531611879102</v>
      </c>
      <c r="D8" s="11">
        <v>1.2212071071845361</v>
      </c>
      <c r="E8" s="8">
        <f>INDEX('Payroll per Employee'!$C$3:$T$54,MATCH($B8,'Payroll per Employee'!$B$3:$B$54,0),MATCH($I$1,'Payroll per Employee'!$C$2:$T$2,0))</f>
        <v>71489.923404255314</v>
      </c>
      <c r="F8" s="11">
        <f t="shared" si="0"/>
        <v>65935.521184293058</v>
      </c>
      <c r="G8" s="14">
        <f t="shared" si="1"/>
        <v>5554.4022199622559</v>
      </c>
    </row>
    <row r="9" spans="1:9" x14ac:dyDescent="0.25">
      <c r="A9" s="5" t="s">
        <v>12</v>
      </c>
      <c r="B9" s="5" t="s">
        <v>13</v>
      </c>
      <c r="C9" s="8">
        <v>53361.005101802999</v>
      </c>
      <c r="D9" s="11">
        <v>1.0793610533793963</v>
      </c>
      <c r="E9" s="8">
        <f>INDEX('Payroll per Employee'!$C$3:$T$54,MATCH($B9,'Payroll per Employee'!$B$3:$B$54,0),MATCH($I$1,'Payroll per Employee'!$C$2:$T$2,0))</f>
        <v>75578.28571428571</v>
      </c>
      <c r="F9" s="11">
        <f t="shared" si="0"/>
        <v>58276.956612768758</v>
      </c>
      <c r="G9" s="14">
        <f t="shared" si="1"/>
        <v>17301.329101516953</v>
      </c>
    </row>
    <row r="10" spans="1:9" x14ac:dyDescent="0.25">
      <c r="A10" s="5" t="s">
        <v>14</v>
      </c>
      <c r="B10" s="5" t="s">
        <v>15</v>
      </c>
      <c r="C10" s="8">
        <v>59593.620354343002</v>
      </c>
      <c r="D10" s="11">
        <v>1.2054314328907216</v>
      </c>
      <c r="E10" s="8">
        <f>INDEX('Payroll per Employee'!$C$3:$T$54,MATCH($B10,'Payroll per Employee'!$B$3:$B$54,0),MATCH($I$1,'Payroll per Employee'!$C$2:$T$2,0))</f>
        <v>81359.027027027027</v>
      </c>
      <c r="F10" s="11">
        <f t="shared" si="0"/>
        <v>65083.759594897783</v>
      </c>
      <c r="G10" s="14">
        <f t="shared" si="1"/>
        <v>16275.267432129243</v>
      </c>
    </row>
    <row r="11" spans="1:9" x14ac:dyDescent="0.25">
      <c r="A11" s="5" t="s">
        <v>16</v>
      </c>
      <c r="B11" s="5" t="s">
        <v>17</v>
      </c>
      <c r="C11" s="8">
        <v>54672.489312706697</v>
      </c>
      <c r="D11" s="11">
        <v>1.1058891327637861</v>
      </c>
      <c r="E11" s="8">
        <f>INDEX('Payroll per Employee'!$C$3:$T$54,MATCH($B11,'Payroll per Employee'!$B$3:$B$54,0),MATCH($I$1,'Payroll per Employee'!$C$2:$T$2,0))</f>
        <v>0</v>
      </c>
      <c r="F11" s="11">
        <f t="shared" si="0"/>
        <v>59709.263000389321</v>
      </c>
      <c r="G11" s="14">
        <f t="shared" si="1"/>
        <v>-59709.263000389321</v>
      </c>
    </row>
    <row r="12" spans="1:9" x14ac:dyDescent="0.25">
      <c r="A12" s="5" t="s">
        <v>18</v>
      </c>
      <c r="B12" s="5" t="s">
        <v>19</v>
      </c>
      <c r="C12" s="8">
        <v>63345.233613189797</v>
      </c>
      <c r="D12" s="11">
        <v>1.2813172830769313</v>
      </c>
      <c r="E12" s="8">
        <f>INDEX('Payroll per Employee'!$C$3:$T$54,MATCH($B12,'Payroll per Employee'!$B$3:$B$54,0),MATCH($I$1,'Payroll per Employee'!$C$2:$T$2,0))</f>
        <v>0</v>
      </c>
      <c r="F12" s="11">
        <f t="shared" si="0"/>
        <v>69180.995070440113</v>
      </c>
      <c r="G12" s="14">
        <f t="shared" si="1"/>
        <v>-69180.995070440113</v>
      </c>
    </row>
    <row r="13" spans="1:9" x14ac:dyDescent="0.25">
      <c r="A13" s="5" t="s">
        <v>20</v>
      </c>
      <c r="B13" s="5" t="s">
        <v>21</v>
      </c>
      <c r="C13" s="8">
        <v>47934.573736139297</v>
      </c>
      <c r="D13" s="11">
        <v>0.96959777842309558</v>
      </c>
      <c r="E13" s="8">
        <f>INDEX('Payroll per Employee'!$C$3:$T$54,MATCH($B13,'Payroll per Employee'!$B$3:$B$54,0),MATCH($I$1,'Payroll per Employee'!$C$2:$T$2,0))</f>
        <v>45763.392857142855</v>
      </c>
      <c r="F13" s="11">
        <f t="shared" si="0"/>
        <v>52350.608249284393</v>
      </c>
      <c r="G13" s="14">
        <f t="shared" si="1"/>
        <v>-6587.2153921415374</v>
      </c>
    </row>
    <row r="14" spans="1:9" x14ac:dyDescent="0.25">
      <c r="A14" s="5" t="s">
        <v>22</v>
      </c>
      <c r="B14" s="5" t="s">
        <v>23</v>
      </c>
      <c r="C14" s="8">
        <v>48132.523715711301</v>
      </c>
      <c r="D14" s="11">
        <v>0.97360181654156142</v>
      </c>
      <c r="E14" s="8">
        <f>INDEX('Payroll per Employee'!$C$3:$T$54,MATCH($B14,'Payroll per Employee'!$B$3:$B$54,0),MATCH($I$1,'Payroll per Employee'!$C$2:$T$2,0))</f>
        <v>39141.727433628315</v>
      </c>
      <c r="F14" s="11">
        <f t="shared" si="0"/>
        <v>52566.794626377698</v>
      </c>
      <c r="G14" s="14">
        <f t="shared" si="1"/>
        <v>-13425.067192749382</v>
      </c>
    </row>
    <row r="15" spans="1:9" x14ac:dyDescent="0.25">
      <c r="A15" s="5" t="s">
        <v>24</v>
      </c>
      <c r="B15" s="5" t="s">
        <v>25</v>
      </c>
      <c r="C15" s="8">
        <v>54131.097460776902</v>
      </c>
      <c r="D15" s="11">
        <v>1.0949381156591587</v>
      </c>
      <c r="E15" s="8">
        <f>INDEX('Payroll per Employee'!$C$3:$T$54,MATCH($B15,'Payroll per Employee'!$B$3:$B$54,0),MATCH($I$1,'Payroll per Employee'!$C$2:$T$2,0))</f>
        <v>0</v>
      </c>
      <c r="F15" s="11">
        <f t="shared" si="0"/>
        <v>59117.994724890654</v>
      </c>
      <c r="G15" s="14">
        <f t="shared" si="1"/>
        <v>-59117.994724890654</v>
      </c>
    </row>
    <row r="16" spans="1:9" x14ac:dyDescent="0.25">
      <c r="A16" s="5" t="s">
        <v>26</v>
      </c>
      <c r="B16" s="5" t="s">
        <v>27</v>
      </c>
      <c r="C16" s="8">
        <v>43949.933549584799</v>
      </c>
      <c r="D16" s="11">
        <v>0.88899837028053763</v>
      </c>
      <c r="E16" s="8">
        <f>INDEX('Payroll per Employee'!$C$3:$T$54,MATCH($B16,'Payroll per Employee'!$B$3:$B$54,0),MATCH($I$1,'Payroll per Employee'!$C$2:$T$2,0))</f>
        <v>0</v>
      </c>
      <c r="F16" s="11">
        <f t="shared" si="0"/>
        <v>47998.877939364029</v>
      </c>
      <c r="G16" s="14">
        <f t="shared" si="1"/>
        <v>-47998.877939364029</v>
      </c>
    </row>
    <row r="17" spans="1:7" x14ac:dyDescent="0.25">
      <c r="A17" s="5" t="s">
        <v>28</v>
      </c>
      <c r="B17" s="5" t="s">
        <v>29</v>
      </c>
      <c r="C17" s="8">
        <v>52542.083562543899</v>
      </c>
      <c r="D17" s="11">
        <v>1.0627962976450649</v>
      </c>
      <c r="E17" s="8">
        <f>INDEX('Payroll per Employee'!$C$3:$T$54,MATCH($B17,'Payroll per Employee'!$B$3:$B$54,0),MATCH($I$1,'Payroll per Employee'!$C$2:$T$2,0))</f>
        <v>42923.358778625952</v>
      </c>
      <c r="F17" s="11">
        <f t="shared" si="0"/>
        <v>57382.590869064807</v>
      </c>
      <c r="G17" s="14">
        <f t="shared" si="1"/>
        <v>-14459.232090438854</v>
      </c>
    </row>
    <row r="18" spans="1:7" x14ac:dyDescent="0.25">
      <c r="A18" s="5" t="s">
        <v>30</v>
      </c>
      <c r="B18" s="5" t="s">
        <v>31</v>
      </c>
      <c r="C18" s="8">
        <v>47226.751395553998</v>
      </c>
      <c r="D18" s="11">
        <v>0.95528028448380309</v>
      </c>
      <c r="E18" s="8">
        <f>INDEX('Payroll per Employee'!$C$3:$T$54,MATCH($B18,'Payroll per Employee'!$B$3:$B$54,0),MATCH($I$1,'Payroll per Employee'!$C$2:$T$2,0))</f>
        <v>63785.572979493365</v>
      </c>
      <c r="F18" s="11">
        <f t="shared" si="0"/>
        <v>51577.576861417147</v>
      </c>
      <c r="G18" s="14">
        <f t="shared" si="1"/>
        <v>12207.996118076218</v>
      </c>
    </row>
    <row r="19" spans="1:7" x14ac:dyDescent="0.25">
      <c r="A19" s="5" t="s">
        <v>32</v>
      </c>
      <c r="B19" s="5" t="s">
        <v>33</v>
      </c>
      <c r="C19" s="8">
        <v>45147.310632663401</v>
      </c>
      <c r="D19" s="11">
        <v>0.9132183449084218</v>
      </c>
      <c r="E19" s="8">
        <f>INDEX('Payroll per Employee'!$C$3:$T$54,MATCH($B19,'Payroll per Employee'!$B$3:$B$54,0),MATCH($I$1,'Payroll per Employee'!$C$2:$T$2,0))</f>
        <v>55687.341176470589</v>
      </c>
      <c r="F19" s="11">
        <f t="shared" si="0"/>
        <v>49306.564932638779</v>
      </c>
      <c r="G19" s="14">
        <f t="shared" si="1"/>
        <v>6380.7762438318096</v>
      </c>
    </row>
    <row r="20" spans="1:7" x14ac:dyDescent="0.25">
      <c r="A20" s="5" t="s">
        <v>34</v>
      </c>
      <c r="B20" s="5" t="s">
        <v>35</v>
      </c>
      <c r="C20" s="8">
        <v>46511.530185424599</v>
      </c>
      <c r="D20" s="11">
        <v>0.94081312972740838</v>
      </c>
      <c r="E20" s="8">
        <f>INDEX('Payroll per Employee'!$C$3:$T$54,MATCH($B20,'Payroll per Employee'!$B$3:$B$54,0),MATCH($I$1,'Payroll per Employee'!$C$2:$T$2,0))</f>
        <v>44284.631578947367</v>
      </c>
      <c r="F20" s="11">
        <f t="shared" si="0"/>
        <v>50796.464973593385</v>
      </c>
      <c r="G20" s="14">
        <f t="shared" si="1"/>
        <v>-6511.8333946460189</v>
      </c>
    </row>
    <row r="21" spans="1:7" x14ac:dyDescent="0.25">
      <c r="A21" s="5" t="s">
        <v>36</v>
      </c>
      <c r="B21" s="5" t="s">
        <v>37</v>
      </c>
      <c r="C21" s="8">
        <v>44225.401416750203</v>
      </c>
      <c r="D21" s="11">
        <v>0.89457040339176885</v>
      </c>
      <c r="E21" s="8">
        <f>INDEX('Payroll per Employee'!$C$3:$T$54,MATCH($B21,'Payroll per Employee'!$B$3:$B$54,0),MATCH($I$1,'Payroll per Employee'!$C$2:$T$2,0))</f>
        <v>38077.37142857143</v>
      </c>
      <c r="F21" s="11">
        <f t="shared" si="0"/>
        <v>48299.723639559954</v>
      </c>
      <c r="G21" s="14">
        <f t="shared" si="1"/>
        <v>-10222.352210988523</v>
      </c>
    </row>
    <row r="22" spans="1:7" x14ac:dyDescent="0.25">
      <c r="A22" s="5" t="s">
        <v>38</v>
      </c>
      <c r="B22" s="5" t="s">
        <v>39</v>
      </c>
      <c r="C22" s="8">
        <v>45675.031780169898</v>
      </c>
      <c r="D22" s="11">
        <v>0.92389283750046547</v>
      </c>
      <c r="E22" s="8">
        <f>INDEX('Payroll per Employee'!$C$3:$T$54,MATCH($B22,'Payroll per Employee'!$B$3:$B$54,0),MATCH($I$1,'Payroll per Employee'!$C$2:$T$2,0))</f>
        <v>32448.191999999999</v>
      </c>
      <c r="F22" s="11">
        <f t="shared" si="0"/>
        <v>49882.903072413392</v>
      </c>
      <c r="G22" s="14">
        <f t="shared" si="1"/>
        <v>-17434.711072413393</v>
      </c>
    </row>
    <row r="23" spans="1:7" x14ac:dyDescent="0.25">
      <c r="A23" s="5" t="s">
        <v>40</v>
      </c>
      <c r="B23" s="5" t="s">
        <v>41</v>
      </c>
      <c r="C23" s="8">
        <v>45987.470848118202</v>
      </c>
      <c r="D23" s="11">
        <v>0.9302127064919542</v>
      </c>
      <c r="E23" s="8">
        <f>INDEX('Payroll per Employee'!$C$3:$T$54,MATCH($B23,'Payroll per Employee'!$B$3:$B$54,0),MATCH($I$1,'Payroll per Employee'!$C$2:$T$2,0))</f>
        <v>0</v>
      </c>
      <c r="F23" s="11">
        <f t="shared" si="0"/>
        <v>50224.1259930128</v>
      </c>
      <c r="G23" s="14">
        <f t="shared" si="1"/>
        <v>-50224.1259930128</v>
      </c>
    </row>
    <row r="24" spans="1:7" x14ac:dyDescent="0.25">
      <c r="A24" s="5" t="s">
        <v>42</v>
      </c>
      <c r="B24" s="5" t="s">
        <v>43</v>
      </c>
      <c r="C24" s="8">
        <v>55909.371073892202</v>
      </c>
      <c r="D24" s="11">
        <v>1.1309081892472976</v>
      </c>
      <c r="E24" s="8">
        <f>INDEX('Payroll per Employee'!$C$3:$T$54,MATCH($B24,'Payroll per Employee'!$B$3:$B$54,0),MATCH($I$1,'Payroll per Employee'!$C$2:$T$2,0))</f>
        <v>0</v>
      </c>
      <c r="F24" s="11">
        <f t="shared" si="0"/>
        <v>61060.094091262035</v>
      </c>
      <c r="G24" s="14">
        <f t="shared" si="1"/>
        <v>-61060.094091262035</v>
      </c>
    </row>
    <row r="25" spans="1:7" x14ac:dyDescent="0.25">
      <c r="A25" s="5" t="s">
        <v>44</v>
      </c>
      <c r="B25" s="5" t="s">
        <v>45</v>
      </c>
      <c r="C25" s="8">
        <v>59061.547743619398</v>
      </c>
      <c r="D25" s="11">
        <v>1.1946689209685923</v>
      </c>
      <c r="E25" s="8">
        <f>INDEX('Payroll per Employee'!$C$3:$T$54,MATCH($B25,'Payroll per Employee'!$B$3:$B$54,0),MATCH($I$1,'Payroll per Employee'!$C$2:$T$2,0))</f>
        <v>87448.039603960395</v>
      </c>
      <c r="F25" s="11">
        <f t="shared" si="0"/>
        <v>64502.669107737252</v>
      </c>
      <c r="G25" s="14">
        <f t="shared" si="1"/>
        <v>22945.370496223142</v>
      </c>
    </row>
    <row r="26" spans="1:7" x14ac:dyDescent="0.25">
      <c r="A26" s="5" t="s">
        <v>46</v>
      </c>
      <c r="B26" s="5" t="s">
        <v>47</v>
      </c>
      <c r="C26" s="8">
        <v>49239.767014465899</v>
      </c>
      <c r="D26" s="11">
        <v>0.9959986078128461</v>
      </c>
      <c r="E26" s="8">
        <f>INDEX('Payroll per Employee'!$C$3:$T$54,MATCH($B26,'Payroll per Employee'!$B$3:$B$54,0),MATCH($I$1,'Payroll per Employee'!$C$2:$T$2,0))</f>
        <v>0</v>
      </c>
      <c r="F26" s="11">
        <f t="shared" si="0"/>
        <v>53776.044144039435</v>
      </c>
      <c r="G26" s="14">
        <f t="shared" si="1"/>
        <v>-53776.044144039435</v>
      </c>
    </row>
    <row r="27" spans="1:7" x14ac:dyDescent="0.25">
      <c r="A27" s="5" t="s">
        <v>48</v>
      </c>
      <c r="B27" s="5" t="s">
        <v>49</v>
      </c>
      <c r="C27" s="8">
        <v>51778.116651032899</v>
      </c>
      <c r="D27" s="11">
        <v>1.0473431380056928</v>
      </c>
      <c r="E27" s="8">
        <f>INDEX('Payroll per Employee'!$C$3:$T$54,MATCH($B27,'Payroll per Employee'!$B$3:$B$54,0),MATCH($I$1,'Payroll per Employee'!$C$2:$T$2,0))</f>
        <v>56927.4</v>
      </c>
      <c r="F27" s="11">
        <f t="shared" si="0"/>
        <v>56548.242519164385</v>
      </c>
      <c r="G27" s="14">
        <f t="shared" si="1"/>
        <v>379.1574808356163</v>
      </c>
    </row>
    <row r="28" spans="1:7" x14ac:dyDescent="0.25">
      <c r="A28" s="5" t="s">
        <v>50</v>
      </c>
      <c r="B28" s="5" t="s">
        <v>51</v>
      </c>
      <c r="C28" s="8">
        <v>43218.396342139</v>
      </c>
      <c r="D28" s="11">
        <v>0.87420118328399354</v>
      </c>
      <c r="E28" s="8">
        <f>INDEX('Payroll per Employee'!$C$3:$T$54,MATCH($B28,'Payroll per Employee'!$B$3:$B$54,0),MATCH($I$1,'Payroll per Employee'!$C$2:$T$2,0))</f>
        <v>33910.783410138247</v>
      </c>
      <c r="F28" s="11">
        <f t="shared" si="0"/>
        <v>47199.946921898911</v>
      </c>
      <c r="G28" s="14">
        <f t="shared" si="1"/>
        <v>-13289.163511760664</v>
      </c>
    </row>
    <row r="29" spans="1:7" x14ac:dyDescent="0.25">
      <c r="A29" s="5" t="s">
        <v>52</v>
      </c>
      <c r="B29" s="5" t="s">
        <v>53</v>
      </c>
      <c r="C29" s="8">
        <v>45952.459724251501</v>
      </c>
      <c r="D29" s="11">
        <v>0.92950451811610435</v>
      </c>
      <c r="E29" s="8">
        <f>INDEX('Payroll per Employee'!$C$3:$T$54,MATCH($B29,'Payroll per Employee'!$B$3:$B$54,0),MATCH($I$1,'Payroll per Employee'!$C$2:$T$2,0))</f>
        <v>53422.936708860761</v>
      </c>
      <c r="F29" s="11">
        <f t="shared" si="0"/>
        <v>50185.889424142864</v>
      </c>
      <c r="G29" s="14">
        <f t="shared" si="1"/>
        <v>3237.0472847178971</v>
      </c>
    </row>
    <row r="30" spans="1:7" x14ac:dyDescent="0.25">
      <c r="A30" s="5" t="s">
        <v>54</v>
      </c>
      <c r="B30" s="5" t="s">
        <v>55</v>
      </c>
      <c r="C30" s="8">
        <v>45200.160335984197</v>
      </c>
      <c r="D30" s="11">
        <v>0.91428736359235208</v>
      </c>
      <c r="E30" s="8">
        <f>INDEX('Payroll per Employee'!$C$3:$T$54,MATCH($B30,'Payroll per Employee'!$B$3:$B$54,0),MATCH($I$1,'Payroll per Employee'!$C$2:$T$2,0))</f>
        <v>0</v>
      </c>
      <c r="F30" s="11">
        <f t="shared" si="0"/>
        <v>49364.283483133615</v>
      </c>
      <c r="G30" s="14">
        <f t="shared" si="1"/>
        <v>-49364.283483133615</v>
      </c>
    </row>
    <row r="31" spans="1:7" x14ac:dyDescent="0.25">
      <c r="A31" s="5" t="s">
        <v>56</v>
      </c>
      <c r="B31" s="5" t="s">
        <v>57</v>
      </c>
      <c r="C31" s="8">
        <v>46807.015453786596</v>
      </c>
      <c r="D31" s="11">
        <v>0.94679006531752385</v>
      </c>
      <c r="E31" s="8">
        <f>INDEX('Payroll per Employee'!$C$3:$T$54,MATCH($B31,'Payroll per Employee'!$B$3:$B$54,0),MATCH($I$1,'Payroll per Employee'!$C$2:$T$2,0))</f>
        <v>65758.592592592599</v>
      </c>
      <c r="F31" s="11">
        <f t="shared" si="0"/>
        <v>51119.172203923699</v>
      </c>
      <c r="G31" s="14">
        <f t="shared" si="1"/>
        <v>14639.420388668899</v>
      </c>
    </row>
    <row r="32" spans="1:7" x14ac:dyDescent="0.25">
      <c r="A32" s="5" t="s">
        <v>58</v>
      </c>
      <c r="B32" s="5" t="s">
        <v>59</v>
      </c>
      <c r="C32" s="8">
        <v>54083.815676540798</v>
      </c>
      <c r="D32" s="11">
        <v>1.0939817221965284</v>
      </c>
      <c r="E32" s="8">
        <f>INDEX('Payroll per Employee'!$C$3:$T$54,MATCH($B32,'Payroll per Employee'!$B$3:$B$54,0),MATCH($I$1,'Payroll per Employee'!$C$2:$T$2,0))</f>
        <v>0</v>
      </c>
      <c r="F32" s="11">
        <f t="shared" si="0"/>
        <v>59066.35704521717</v>
      </c>
      <c r="G32" s="14">
        <f t="shared" si="1"/>
        <v>-59066.35704521717</v>
      </c>
    </row>
    <row r="33" spans="1:7" x14ac:dyDescent="0.25">
      <c r="A33" s="5" t="s">
        <v>60</v>
      </c>
      <c r="B33" s="5" t="s">
        <v>61</v>
      </c>
      <c r="C33" s="8">
        <v>51333.409560147396</v>
      </c>
      <c r="D33" s="11">
        <v>1.0383478143016562</v>
      </c>
      <c r="E33" s="8">
        <f>INDEX('Payroll per Employee'!$C$3:$T$54,MATCH($B33,'Payroll per Employee'!$B$3:$B$54,0),MATCH($I$1,'Payroll per Employee'!$C$2:$T$2,0))</f>
        <v>0</v>
      </c>
      <c r="F33" s="11">
        <f t="shared" si="0"/>
        <v>56062.566213189981</v>
      </c>
      <c r="G33" s="14">
        <f t="shared" si="1"/>
        <v>-56062.566213189981</v>
      </c>
    </row>
    <row r="34" spans="1:7" x14ac:dyDescent="0.25">
      <c r="A34" s="5" t="s">
        <v>62</v>
      </c>
      <c r="B34" s="5" t="s">
        <v>63</v>
      </c>
      <c r="C34" s="8">
        <v>60852.444688527998</v>
      </c>
      <c r="D34" s="11">
        <v>1.2308943333134805</v>
      </c>
      <c r="E34" s="8">
        <f>INDEX('Payroll per Employee'!$C$3:$T$54,MATCH($B34,'Payroll per Employee'!$B$3:$B$54,0),MATCH($I$1,'Payroll per Employee'!$C$2:$T$2,0))</f>
        <v>0</v>
      </c>
      <c r="F34" s="11">
        <f t="shared" si="0"/>
        <v>66458.554746646492</v>
      </c>
      <c r="G34" s="14">
        <f t="shared" si="1"/>
        <v>-66458.554746646492</v>
      </c>
    </row>
    <row r="35" spans="1:7" x14ac:dyDescent="0.25">
      <c r="A35" s="5" t="s">
        <v>64</v>
      </c>
      <c r="B35" s="5" t="s">
        <v>65</v>
      </c>
      <c r="C35" s="8">
        <v>47150.666043009202</v>
      </c>
      <c r="D35" s="11">
        <v>0.95374126612924215</v>
      </c>
      <c r="E35" s="8">
        <f>INDEX('Payroll per Employee'!$C$3:$T$54,MATCH($B35,'Payroll per Employee'!$B$3:$B$54,0),MATCH($I$1,'Payroll per Employee'!$C$2:$T$2,0))</f>
        <v>42560.036697247706</v>
      </c>
      <c r="F35" s="11">
        <f t="shared" si="0"/>
        <v>51494.482047504607</v>
      </c>
      <c r="G35" s="14">
        <f t="shared" si="1"/>
        <v>-8934.4453502569013</v>
      </c>
    </row>
    <row r="36" spans="1:7" x14ac:dyDescent="0.25">
      <c r="A36" s="5" t="s">
        <v>66</v>
      </c>
      <c r="B36" s="5" t="s">
        <v>67</v>
      </c>
      <c r="C36" s="8">
        <v>59770.181448973402</v>
      </c>
      <c r="D36" s="11">
        <v>1.2090028268088555</v>
      </c>
      <c r="E36" s="8">
        <f>INDEX('Payroll per Employee'!$C$3:$T$54,MATCH($B36,'Payroll per Employee'!$B$3:$B$54,0),MATCH($I$1,'Payroll per Employee'!$C$2:$T$2,0))</f>
        <v>70153</v>
      </c>
      <c r="F36" s="11">
        <f t="shared" si="0"/>
        <v>65276.586608400401</v>
      </c>
      <c r="G36" s="14">
        <f t="shared" si="1"/>
        <v>4876.413391599599</v>
      </c>
    </row>
    <row r="37" spans="1:7" x14ac:dyDescent="0.25">
      <c r="A37" s="5" t="s">
        <v>68</v>
      </c>
      <c r="B37" s="5" t="s">
        <v>69</v>
      </c>
      <c r="C37" s="8">
        <v>48327.978767532499</v>
      </c>
      <c r="D37" s="11">
        <v>0.97755538844710488</v>
      </c>
      <c r="E37" s="8">
        <f>INDEX('Payroll per Employee'!$C$3:$T$54,MATCH($B37,'Payroll per Employee'!$B$3:$B$54,0),MATCH($I$1,'Payroll per Employee'!$C$2:$T$2,0))</f>
        <v>46184.136986301368</v>
      </c>
      <c r="F37" s="11">
        <f t="shared" si="0"/>
        <v>52780.256227278944</v>
      </c>
      <c r="G37" s="14">
        <f t="shared" si="1"/>
        <v>-6596.1192409775758</v>
      </c>
    </row>
    <row r="38" spans="1:7" x14ac:dyDescent="0.25">
      <c r="A38" s="5" t="s">
        <v>70</v>
      </c>
      <c r="B38" s="5" t="s">
        <v>71</v>
      </c>
      <c r="C38" s="8">
        <v>46216.525912547702</v>
      </c>
      <c r="D38" s="11">
        <v>0.93484592348539042</v>
      </c>
      <c r="E38" s="8">
        <f>INDEX('Payroll per Employee'!$C$3:$T$54,MATCH($B38,'Payroll per Employee'!$B$3:$B$54,0),MATCH($I$1,'Payroll per Employee'!$C$2:$T$2,0))</f>
        <v>0</v>
      </c>
      <c r="F38" s="11">
        <f t="shared" si="0"/>
        <v>50474.283051078448</v>
      </c>
      <c r="G38" s="14">
        <f t="shared" si="1"/>
        <v>-50474.283051078448</v>
      </c>
    </row>
    <row r="39" spans="1:7" x14ac:dyDescent="0.25">
      <c r="A39" s="5" t="s">
        <v>72</v>
      </c>
      <c r="B39" s="5" t="s">
        <v>73</v>
      </c>
      <c r="C39" s="8">
        <v>48137.213854804999</v>
      </c>
      <c r="D39" s="11">
        <v>0.97369668644633567</v>
      </c>
      <c r="E39" s="8">
        <f>INDEX('Payroll per Employee'!$C$3:$T$54,MATCH($B39,'Payroll per Employee'!$B$3:$B$54,0),MATCH($I$1,'Payroll per Employee'!$C$2:$T$2,0))</f>
        <v>54268.097560975613</v>
      </c>
      <c r="F39" s="11">
        <f t="shared" si="0"/>
        <v>52571.916850592737</v>
      </c>
      <c r="G39" s="14">
        <f t="shared" si="1"/>
        <v>1696.180710382876</v>
      </c>
    </row>
    <row r="40" spans="1:7" x14ac:dyDescent="0.25">
      <c r="A40" s="5" t="s">
        <v>74</v>
      </c>
      <c r="B40" s="5" t="s">
        <v>75</v>
      </c>
      <c r="C40" s="8">
        <v>43702.368713921001</v>
      </c>
      <c r="D40" s="11">
        <v>0.88399074643064979</v>
      </c>
      <c r="E40" s="8">
        <f>INDEX('Payroll per Employee'!$C$3:$T$54,MATCH($B40,'Payroll per Employee'!$B$3:$B$54,0),MATCH($I$1,'Payroll per Employee'!$C$2:$T$2,0))</f>
        <v>32851.448275862072</v>
      </c>
      <c r="F40" s="11">
        <f t="shared" si="0"/>
        <v>47728.505873483678</v>
      </c>
      <c r="G40" s="14">
        <f t="shared" si="1"/>
        <v>-14877.057597621606</v>
      </c>
    </row>
    <row r="41" spans="1:7" x14ac:dyDescent="0.25">
      <c r="A41" s="5" t="s">
        <v>76</v>
      </c>
      <c r="B41" s="5" t="s">
        <v>77</v>
      </c>
      <c r="C41" s="8">
        <v>52492.596847532397</v>
      </c>
      <c r="D41" s="11">
        <v>1.0617953038905208</v>
      </c>
      <c r="E41" s="8">
        <f>INDEX('Payroll per Employee'!$C$3:$T$54,MATCH($B41,'Payroll per Employee'!$B$3:$B$54,0),MATCH($I$1,'Payroll per Employee'!$C$2:$T$2,0))</f>
        <v>0</v>
      </c>
      <c r="F41" s="11">
        <f t="shared" si="0"/>
        <v>57328.54512652057</v>
      </c>
      <c r="G41" s="14">
        <f t="shared" si="1"/>
        <v>-57328.54512652057</v>
      </c>
    </row>
    <row r="42" spans="1:7" x14ac:dyDescent="0.25">
      <c r="A42" s="5" t="s">
        <v>78</v>
      </c>
      <c r="B42" s="5" t="s">
        <v>79</v>
      </c>
      <c r="C42" s="8">
        <v>51348.801209901801</v>
      </c>
      <c r="D42" s="11">
        <v>1.038659149278583</v>
      </c>
      <c r="E42" s="8">
        <f>INDEX('Payroll per Employee'!$C$3:$T$54,MATCH($B42,'Payroll per Employee'!$B$3:$B$54,0),MATCH($I$1,'Payroll per Employee'!$C$2:$T$2,0))</f>
        <v>60215.625674865027</v>
      </c>
      <c r="F42" s="11">
        <f t="shared" si="0"/>
        <v>56079.375838556392</v>
      </c>
      <c r="G42" s="14">
        <f t="shared" si="1"/>
        <v>4136.2498363086343</v>
      </c>
    </row>
    <row r="43" spans="1:7" x14ac:dyDescent="0.25">
      <c r="A43" s="5" t="s">
        <v>80</v>
      </c>
      <c r="B43" s="5" t="s">
        <v>81</v>
      </c>
      <c r="C43" s="8">
        <v>56403.118942182002</v>
      </c>
      <c r="D43" s="11">
        <v>1.1408954864918748</v>
      </c>
      <c r="E43" s="8">
        <f>INDEX('Payroll per Employee'!$C$3:$T$54,MATCH($B43,'Payroll per Employee'!$B$3:$B$54,0),MATCH($I$1,'Payroll per Employee'!$C$2:$T$2,0))</f>
        <v>0</v>
      </c>
      <c r="F43" s="11">
        <f t="shared" si="0"/>
        <v>61599.329119595473</v>
      </c>
      <c r="G43" s="14">
        <f t="shared" si="1"/>
        <v>-61599.329119595473</v>
      </c>
    </row>
    <row r="44" spans="1:7" x14ac:dyDescent="0.25">
      <c r="A44" s="5" t="s">
        <v>82</v>
      </c>
      <c r="B44" s="5" t="s">
        <v>83</v>
      </c>
      <c r="C44" s="8">
        <v>45384.6077961595</v>
      </c>
      <c r="D44" s="11">
        <v>0.91801827916502821</v>
      </c>
      <c r="E44" s="8">
        <f>INDEX('Payroll per Employee'!$C$3:$T$54,MATCH($B44,'Payroll per Employee'!$B$3:$B$54,0),MATCH($I$1,'Payroll per Employee'!$C$2:$T$2,0))</f>
        <v>50074.333333333336</v>
      </c>
      <c r="F44" s="11">
        <f t="shared" si="0"/>
        <v>49565.723403792239</v>
      </c>
      <c r="G44" s="14">
        <f t="shared" si="1"/>
        <v>508.60992954109679</v>
      </c>
    </row>
    <row r="45" spans="1:7" x14ac:dyDescent="0.25">
      <c r="A45" s="5" t="s">
        <v>84</v>
      </c>
      <c r="B45" s="5" t="s">
        <v>85</v>
      </c>
      <c r="C45" s="8">
        <v>44195.458806384398</v>
      </c>
      <c r="D45" s="11">
        <v>0.89396473849839386</v>
      </c>
      <c r="E45" s="8">
        <f>INDEX('Payroll per Employee'!$C$3:$T$54,MATCH($B45,'Payroll per Employee'!$B$3:$B$54,0),MATCH($I$1,'Payroll per Employee'!$C$2:$T$2,0))</f>
        <v>65236.800000000003</v>
      </c>
      <c r="F45" s="11">
        <f t="shared" si="0"/>
        <v>48267.022527543188</v>
      </c>
      <c r="G45" s="14">
        <f t="shared" si="1"/>
        <v>16969.777472456815</v>
      </c>
    </row>
    <row r="46" spans="1:7" x14ac:dyDescent="0.25">
      <c r="A46" s="5" t="s">
        <v>86</v>
      </c>
      <c r="B46" s="5" t="s">
        <v>87</v>
      </c>
      <c r="C46" s="8">
        <v>44905.0375067559</v>
      </c>
      <c r="D46" s="11">
        <v>0.90831775924879743</v>
      </c>
      <c r="E46" s="8">
        <f>INDEX('Payroll per Employee'!$C$3:$T$54,MATCH($B46,'Payroll per Employee'!$B$3:$B$54,0),MATCH($I$1,'Payroll per Employee'!$C$2:$T$2,0))</f>
        <v>51838.60546875</v>
      </c>
      <c r="F46" s="11">
        <f t="shared" si="0"/>
        <v>49041.972082110289</v>
      </c>
      <c r="G46" s="14">
        <f t="shared" si="1"/>
        <v>2796.6333866397108</v>
      </c>
    </row>
    <row r="47" spans="1:7" x14ac:dyDescent="0.25">
      <c r="A47" s="5" t="s">
        <v>88</v>
      </c>
      <c r="B47" s="5" t="s">
        <v>89</v>
      </c>
      <c r="C47" s="8">
        <v>49958.668728666897</v>
      </c>
      <c r="D47" s="11">
        <v>1.0105402100565795</v>
      </c>
      <c r="E47" s="8">
        <f>INDEX('Payroll per Employee'!$C$3:$T$54,MATCH($B47,'Payroll per Employee'!$B$3:$B$54,0),MATCH($I$1,'Payroll per Employee'!$C$2:$T$2,0))</f>
        <v>59808.954154727791</v>
      </c>
      <c r="F47" s="11">
        <f t="shared" si="0"/>
        <v>54561.175607125784</v>
      </c>
      <c r="G47" s="14">
        <f t="shared" si="1"/>
        <v>5247.7785476020072</v>
      </c>
    </row>
    <row r="48" spans="1:7" x14ac:dyDescent="0.25">
      <c r="A48" s="5" t="s">
        <v>92</v>
      </c>
      <c r="B48" s="5" t="s">
        <v>93</v>
      </c>
      <c r="C48" s="8">
        <v>47034.127047554102</v>
      </c>
      <c r="D48" s="11">
        <v>0.95138397070997094</v>
      </c>
      <c r="E48" s="8">
        <f>INDEX('Payroll per Employee'!$C$3:$T$54,MATCH($B48,'Payroll per Employee'!$B$3:$B$54,0),MATCH($I$1,'Payroll per Employee'!$C$2:$T$2,0))</f>
        <v>52456</v>
      </c>
      <c r="F48" s="11">
        <f t="shared" si="0"/>
        <v>51367.206746582611</v>
      </c>
      <c r="G48" s="14">
        <f t="shared" si="1"/>
        <v>1088.7932534173888</v>
      </c>
    </row>
    <row r="49" spans="1:7" x14ac:dyDescent="0.25">
      <c r="A49" s="5" t="s">
        <v>94</v>
      </c>
      <c r="B49" s="5" t="s">
        <v>95</v>
      </c>
      <c r="C49" s="8">
        <v>48707.258560955001</v>
      </c>
      <c r="D49" s="11">
        <v>0.98522727986993341</v>
      </c>
      <c r="E49" s="8">
        <f>INDEX('Payroll per Employee'!$C$3:$T$54,MATCH($B49,'Payroll per Employee'!$B$3:$B$54,0),MATCH($I$1,'Payroll per Employee'!$C$2:$T$2,0))</f>
        <v>0</v>
      </c>
      <c r="F49" s="11">
        <f t="shared" si="0"/>
        <v>53194.477661511941</v>
      </c>
      <c r="G49" s="14">
        <f t="shared" si="1"/>
        <v>-53194.477661511941</v>
      </c>
    </row>
    <row r="50" spans="1:7" x14ac:dyDescent="0.25">
      <c r="A50" s="5" t="s">
        <v>96</v>
      </c>
      <c r="B50" s="5" t="s">
        <v>97</v>
      </c>
      <c r="C50" s="8">
        <v>52243.594779258601</v>
      </c>
      <c r="D50" s="11">
        <v>1.056758608382389</v>
      </c>
      <c r="E50" s="8">
        <f>INDEX('Payroll per Employee'!$C$3:$T$54,MATCH($B50,'Payroll per Employee'!$B$3:$B$54,0),MATCH($I$1,'Payroll per Employee'!$C$2:$T$2,0))</f>
        <v>41313.019108280256</v>
      </c>
      <c r="F50" s="11">
        <f t="shared" si="0"/>
        <v>57056.603421119835</v>
      </c>
      <c r="G50" s="14">
        <f t="shared" si="1"/>
        <v>-15743.584312839579</v>
      </c>
    </row>
    <row r="51" spans="1:7" x14ac:dyDescent="0.25">
      <c r="A51" s="5" t="s">
        <v>98</v>
      </c>
      <c r="B51" s="5" t="s">
        <v>99</v>
      </c>
      <c r="C51" s="8">
        <v>56972.148769398496</v>
      </c>
      <c r="D51" s="11">
        <v>1.1524055514266889</v>
      </c>
      <c r="E51" s="8">
        <f>INDEX('Payroll per Employee'!$C$3:$T$54,MATCH($B51,'Payroll per Employee'!$B$3:$B$54,0),MATCH($I$1,'Payroll per Employee'!$C$2:$T$2,0))</f>
        <v>65680.2</v>
      </c>
      <c r="F51" s="11">
        <f t="shared" si="0"/>
        <v>62220.78155454871</v>
      </c>
      <c r="G51" s="14">
        <f t="shared" si="1"/>
        <v>3459.418445451287</v>
      </c>
    </row>
    <row r="52" spans="1:7" x14ac:dyDescent="0.25">
      <c r="A52" s="5" t="s">
        <v>100</v>
      </c>
      <c r="B52" s="5" t="s">
        <v>101</v>
      </c>
      <c r="C52" s="8">
        <v>42544.299698741997</v>
      </c>
      <c r="D52" s="11">
        <v>0.86056587672055107</v>
      </c>
      <c r="E52" s="8">
        <f>INDEX('Payroll per Employee'!$C$3:$T$54,MATCH($B52,'Payroll per Employee'!$B$3:$B$54,0),MATCH($I$1,'Payroll per Employee'!$C$2:$T$2,0))</f>
        <v>0</v>
      </c>
      <c r="F52" s="11">
        <f t="shared" si="0"/>
        <v>46463.748254630314</v>
      </c>
      <c r="G52" s="14">
        <f t="shared" si="1"/>
        <v>-46463.748254630314</v>
      </c>
    </row>
    <row r="53" spans="1:7" x14ac:dyDescent="0.25">
      <c r="A53" s="5" t="s">
        <v>102</v>
      </c>
      <c r="B53" s="5" t="s">
        <v>103</v>
      </c>
      <c r="C53" s="8">
        <v>48843.105600012503</v>
      </c>
      <c r="D53" s="11">
        <v>0.98797512921976927</v>
      </c>
      <c r="E53" s="8">
        <f>INDEX('Payroll per Employee'!$C$3:$T$54,MATCH($B53,'Payroll per Employee'!$B$3:$B$54,0),MATCH($I$1,'Payroll per Employee'!$C$2:$T$2,0))</f>
        <v>0</v>
      </c>
      <c r="F53" s="11">
        <f t="shared" si="0"/>
        <v>53342.839784489632</v>
      </c>
      <c r="G53" s="14">
        <f t="shared" si="1"/>
        <v>-53342.839784489632</v>
      </c>
    </row>
    <row r="54" spans="1:7" x14ac:dyDescent="0.25">
      <c r="A54" s="6" t="s">
        <v>104</v>
      </c>
      <c r="B54" s="6" t="s">
        <v>105</v>
      </c>
      <c r="C54" s="9">
        <v>48417.197958199999</v>
      </c>
      <c r="D54" s="12">
        <v>0.97936007183784701</v>
      </c>
      <c r="E54" s="8">
        <f>INDEX('Payroll per Employee'!$C$3:$T$54,MATCH($B54,'Payroll per Employee'!$B$3:$B$54,0),MATCH($I$1,'Payroll per Employee'!$C$2:$T$2,0))</f>
        <v>0</v>
      </c>
      <c r="F54" s="11">
        <f t="shared" si="0"/>
        <v>52877.694851113643</v>
      </c>
      <c r="G54" s="14">
        <f t="shared" si="1"/>
        <v>-52877.694851113643</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1:G1"/>
    <mergeCell ref="A55:G63"/>
  </mergeCells>
  <pageMargins left="0.75" right="0.75" top="1" bottom="1" header="0.5" footer="0.5"/>
  <pageSetup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5" workbookViewId="0">
      <selection activeCell="A55" sqref="A55:G63"/>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184</v>
      </c>
      <c r="B1" s="39"/>
      <c r="C1" s="39"/>
      <c r="D1" s="39"/>
      <c r="E1" s="39"/>
      <c r="F1" s="39"/>
      <c r="G1" s="40"/>
      <c r="I1" t="s">
        <v>123</v>
      </c>
    </row>
    <row r="2" spans="1:9" ht="63" x14ac:dyDescent="0.25">
      <c r="A2" s="16" t="s">
        <v>0</v>
      </c>
      <c r="B2" s="16" t="s">
        <v>1</v>
      </c>
      <c r="C2" s="16" t="s">
        <v>138</v>
      </c>
      <c r="D2" s="16" t="s">
        <v>119</v>
      </c>
      <c r="E2" s="16" t="s">
        <v>155</v>
      </c>
      <c r="F2" s="16" t="s">
        <v>133</v>
      </c>
      <c r="G2" s="16" t="s">
        <v>125</v>
      </c>
    </row>
    <row r="3" spans="1:9" x14ac:dyDescent="0.25">
      <c r="A3" s="4" t="s">
        <v>90</v>
      </c>
      <c r="B3" s="4" t="s">
        <v>91</v>
      </c>
      <c r="C3" s="7">
        <v>49437.586185580629</v>
      </c>
      <c r="D3" s="10">
        <v>1</v>
      </c>
      <c r="E3" s="7">
        <f>INDEX('Payroll per Employee'!$C$3:$T$54,MATCH($B3,'Payroll per Employee'!$B$3:$B$54,0),MATCH($I$1,'Payroll per Employee'!$C$2:$T$2,0))</f>
        <v>53429.777645237496</v>
      </c>
      <c r="F3" s="10">
        <f>$E$3*D3</f>
        <v>53429.777645237496</v>
      </c>
      <c r="G3" s="13">
        <f>E3-F3</f>
        <v>0</v>
      </c>
    </row>
    <row r="4" spans="1:9" x14ac:dyDescent="0.25">
      <c r="A4" s="5" t="s">
        <v>2</v>
      </c>
      <c r="B4" s="5" t="s">
        <v>3</v>
      </c>
      <c r="C4" s="8">
        <v>46683.653717435198</v>
      </c>
      <c r="D4" s="11">
        <v>0.94429476273765434</v>
      </c>
      <c r="E4" s="8">
        <f>INDEX('Payroll per Employee'!$C$3:$T$54,MATCH($B4,'Payroll per Employee'!$B$3:$B$54,0),MATCH($I$1,'Payroll per Employee'!$C$2:$T$2,0))</f>
        <v>44586.662538699689</v>
      </c>
      <c r="F4" s="11">
        <f>$E$3*D4</f>
        <v>50453.459204635168</v>
      </c>
      <c r="G4" s="14">
        <f>E4-F4</f>
        <v>-5866.7966659354788</v>
      </c>
    </row>
    <row r="5" spans="1:9" x14ac:dyDescent="0.25">
      <c r="A5" s="5" t="s">
        <v>4</v>
      </c>
      <c r="B5" s="5" t="s">
        <v>5</v>
      </c>
      <c r="C5" s="8">
        <v>58564.453243552198</v>
      </c>
      <c r="D5" s="11">
        <v>1.1846139296467832</v>
      </c>
      <c r="E5" s="8">
        <f>INDEX('Payroll per Employee'!$C$3:$T$54,MATCH($B5,'Payroll per Employee'!$B$3:$B$54,0),MATCH($I$1,'Payroll per Employee'!$C$2:$T$2,0))</f>
        <v>66450.380769230775</v>
      </c>
      <c r="F5" s="11">
        <f t="shared" ref="F5:F54" si="0">$E$3*D5</f>
        <v>63293.658856478643</v>
      </c>
      <c r="G5" s="14">
        <f t="shared" ref="G5:G54" si="1">E5-F5</f>
        <v>3156.7219127521312</v>
      </c>
    </row>
    <row r="6" spans="1:9" x14ac:dyDescent="0.25">
      <c r="A6" s="5" t="s">
        <v>6</v>
      </c>
      <c r="B6" s="5" t="s">
        <v>7</v>
      </c>
      <c r="C6" s="8">
        <v>49645.896090102899</v>
      </c>
      <c r="D6" s="11">
        <v>1.0042135937571934</v>
      </c>
      <c r="E6" s="8">
        <f>INDEX('Payroll per Employee'!$C$3:$T$54,MATCH($B6,'Payroll per Employee'!$B$3:$B$54,0),MATCH($I$1,'Payroll per Employee'!$C$2:$T$2,0))</f>
        <v>53442.43689705299</v>
      </c>
      <c r="F6" s="11">
        <f t="shared" si="0"/>
        <v>53654.909022771702</v>
      </c>
      <c r="G6" s="14">
        <f t="shared" si="1"/>
        <v>-212.47212571871205</v>
      </c>
    </row>
    <row r="7" spans="1:9" x14ac:dyDescent="0.25">
      <c r="A7" s="5" t="s">
        <v>8</v>
      </c>
      <c r="B7" s="5" t="s">
        <v>9</v>
      </c>
      <c r="C7" s="8">
        <v>42839.910154723199</v>
      </c>
      <c r="D7" s="11">
        <v>0.86654534454633703</v>
      </c>
      <c r="E7" s="8">
        <f>INDEX('Payroll per Employee'!$C$3:$T$54,MATCH($B7,'Payroll per Employee'!$B$3:$B$54,0),MATCH($I$1,'Payroll per Employee'!$C$2:$T$2,0))</f>
        <v>38847.493240296557</v>
      </c>
      <c r="F7" s="11">
        <f t="shared" si="0"/>
        <v>46299.325078626505</v>
      </c>
      <c r="G7" s="14">
        <f t="shared" si="1"/>
        <v>-7451.8318383299484</v>
      </c>
    </row>
    <row r="8" spans="1:9" x14ac:dyDescent="0.25">
      <c r="A8" s="5" t="s">
        <v>10</v>
      </c>
      <c r="B8" s="5" t="s">
        <v>11</v>
      </c>
      <c r="C8" s="8">
        <v>60373.531611879102</v>
      </c>
      <c r="D8" s="11">
        <v>1.2212071071845361</v>
      </c>
      <c r="E8" s="8">
        <f>INDEX('Payroll per Employee'!$C$3:$T$54,MATCH($B8,'Payroll per Employee'!$B$3:$B$54,0),MATCH($I$1,'Payroll per Employee'!$C$2:$T$2,0))</f>
        <v>64687.316461740476</v>
      </c>
      <c r="F8" s="11">
        <f t="shared" si="0"/>
        <v>65248.824195653477</v>
      </c>
      <c r="G8" s="14">
        <f t="shared" si="1"/>
        <v>-561.50773391300027</v>
      </c>
    </row>
    <row r="9" spans="1:9" x14ac:dyDescent="0.25">
      <c r="A9" s="5" t="s">
        <v>12</v>
      </c>
      <c r="B9" s="5" t="s">
        <v>13</v>
      </c>
      <c r="C9" s="8">
        <v>53361.005101802999</v>
      </c>
      <c r="D9" s="11">
        <v>1.0793610533793963</v>
      </c>
      <c r="E9" s="8">
        <f>INDEX('Payroll per Employee'!$C$3:$T$54,MATCH($B9,'Payroll per Employee'!$B$3:$B$54,0),MATCH($I$1,'Payroll per Employee'!$C$2:$T$2,0))</f>
        <v>61135.673958645493</v>
      </c>
      <c r="F9" s="11">
        <f t="shared" si="0"/>
        <v>57670.02108099046</v>
      </c>
      <c r="G9" s="14">
        <f t="shared" si="1"/>
        <v>3465.6528776550331</v>
      </c>
    </row>
    <row r="10" spans="1:9" x14ac:dyDescent="0.25">
      <c r="A10" s="5" t="s">
        <v>14</v>
      </c>
      <c r="B10" s="5" t="s">
        <v>15</v>
      </c>
      <c r="C10" s="8">
        <v>59593.620354343002</v>
      </c>
      <c r="D10" s="11">
        <v>1.2054314328907216</v>
      </c>
      <c r="E10" s="8">
        <f>INDEX('Payroll per Employee'!$C$3:$T$54,MATCH($B10,'Payroll per Employee'!$B$3:$B$54,0),MATCH($I$1,'Payroll per Employee'!$C$2:$T$2,0))</f>
        <v>62580.458091286309</v>
      </c>
      <c r="F10" s="11">
        <f t="shared" si="0"/>
        <v>64405.933425931282</v>
      </c>
      <c r="G10" s="14">
        <f t="shared" si="1"/>
        <v>-1825.4753346449725</v>
      </c>
    </row>
    <row r="11" spans="1:9" x14ac:dyDescent="0.25">
      <c r="A11" s="5" t="s">
        <v>16</v>
      </c>
      <c r="B11" s="5" t="s">
        <v>17</v>
      </c>
      <c r="C11" s="8">
        <v>54672.489312706697</v>
      </c>
      <c r="D11" s="11">
        <v>1.1058891327637861</v>
      </c>
      <c r="E11" s="8">
        <f>INDEX('Payroll per Employee'!$C$3:$T$54,MATCH($B11,'Payroll per Employee'!$B$3:$B$54,0),MATCH($I$1,'Payroll per Employee'!$C$2:$T$2,0))</f>
        <v>43470.990961380441</v>
      </c>
      <c r="F11" s="11">
        <f t="shared" si="0"/>
        <v>59087.410463853623</v>
      </c>
      <c r="G11" s="14">
        <f t="shared" si="1"/>
        <v>-15616.419502473182</v>
      </c>
    </row>
    <row r="12" spans="1:9" x14ac:dyDescent="0.25">
      <c r="A12" s="5" t="s">
        <v>18</v>
      </c>
      <c r="B12" s="5" t="s">
        <v>19</v>
      </c>
      <c r="C12" s="8">
        <v>63345.233613189797</v>
      </c>
      <c r="D12" s="11">
        <v>1.2813172830769313</v>
      </c>
      <c r="E12" s="8">
        <f>INDEX('Payroll per Employee'!$C$3:$T$54,MATCH($B12,'Payroll per Employee'!$B$3:$B$54,0),MATCH($I$1,'Payroll per Employee'!$C$2:$T$2,0))</f>
        <v>85737.794957983191</v>
      </c>
      <c r="F12" s="11">
        <f t="shared" si="0"/>
        <v>68460.497527800268</v>
      </c>
      <c r="G12" s="14">
        <f t="shared" si="1"/>
        <v>17277.297430182924</v>
      </c>
    </row>
    <row r="13" spans="1:9" x14ac:dyDescent="0.25">
      <c r="A13" s="5" t="s">
        <v>20</v>
      </c>
      <c r="B13" s="5" t="s">
        <v>21</v>
      </c>
      <c r="C13" s="8">
        <v>47934.573736139297</v>
      </c>
      <c r="D13" s="11">
        <v>0.96959777842309558</v>
      </c>
      <c r="E13" s="8">
        <f>INDEX('Payroll per Employee'!$C$3:$T$54,MATCH($B13,'Payroll per Employee'!$B$3:$B$54,0),MATCH($I$1,'Payroll per Employee'!$C$2:$T$2,0))</f>
        <v>49389.267372771894</v>
      </c>
      <c r="F13" s="11">
        <f t="shared" si="0"/>
        <v>51805.393706462251</v>
      </c>
      <c r="G13" s="14">
        <f t="shared" si="1"/>
        <v>-2416.1263336903576</v>
      </c>
    </row>
    <row r="14" spans="1:9" x14ac:dyDescent="0.25">
      <c r="A14" s="5" t="s">
        <v>22</v>
      </c>
      <c r="B14" s="5" t="s">
        <v>23</v>
      </c>
      <c r="C14" s="8">
        <v>48132.523715711301</v>
      </c>
      <c r="D14" s="11">
        <v>0.97360181654156142</v>
      </c>
      <c r="E14" s="8">
        <f>INDEX('Payroll per Employee'!$C$3:$T$54,MATCH($B14,'Payroll per Employee'!$B$3:$B$54,0),MATCH($I$1,'Payroll per Employee'!$C$2:$T$2,0))</f>
        <v>44618.085238900261</v>
      </c>
      <c r="F14" s="11">
        <f t="shared" si="0"/>
        <v>52019.328572814935</v>
      </c>
      <c r="G14" s="14">
        <f t="shared" si="1"/>
        <v>-7401.2433339146737</v>
      </c>
    </row>
    <row r="15" spans="1:9" x14ac:dyDescent="0.25">
      <c r="A15" s="5" t="s">
        <v>24</v>
      </c>
      <c r="B15" s="5" t="s">
        <v>25</v>
      </c>
      <c r="C15" s="8">
        <v>54131.097460776902</v>
      </c>
      <c r="D15" s="11">
        <v>1.0949381156591587</v>
      </c>
      <c r="E15" s="8">
        <f>INDEX('Payroll per Employee'!$C$3:$T$54,MATCH($B15,'Payroll per Employee'!$B$3:$B$54,0),MATCH($I$1,'Payroll per Employee'!$C$2:$T$2,0))</f>
        <v>47559.013019218844</v>
      </c>
      <c r="F15" s="11">
        <f t="shared" si="0"/>
        <v>58502.300054964187</v>
      </c>
      <c r="G15" s="14">
        <f t="shared" si="1"/>
        <v>-10943.287035745343</v>
      </c>
    </row>
    <row r="16" spans="1:9" x14ac:dyDescent="0.25">
      <c r="A16" s="5" t="s">
        <v>26</v>
      </c>
      <c r="B16" s="5" t="s">
        <v>27</v>
      </c>
      <c r="C16" s="8">
        <v>43949.933549584799</v>
      </c>
      <c r="D16" s="11">
        <v>0.88899837028053763</v>
      </c>
      <c r="E16" s="8">
        <f>INDEX('Payroll per Employee'!$C$3:$T$54,MATCH($B16,'Payroll per Employee'!$B$3:$B$54,0),MATCH($I$1,'Payroll per Employee'!$C$2:$T$2,0))</f>
        <v>45325.417666303161</v>
      </c>
      <c r="F16" s="11">
        <f t="shared" si="0"/>
        <v>47498.985251067636</v>
      </c>
      <c r="G16" s="14">
        <f t="shared" si="1"/>
        <v>-2173.5675847644743</v>
      </c>
    </row>
    <row r="17" spans="1:7" x14ac:dyDescent="0.25">
      <c r="A17" s="5" t="s">
        <v>28</v>
      </c>
      <c r="B17" s="5" t="s">
        <v>29</v>
      </c>
      <c r="C17" s="8">
        <v>52542.083562543899</v>
      </c>
      <c r="D17" s="11">
        <v>1.0627962976450649</v>
      </c>
      <c r="E17" s="8">
        <f>INDEX('Payroll per Employee'!$C$3:$T$54,MATCH($B17,'Payroll per Employee'!$B$3:$B$54,0),MATCH($I$1,'Payroll per Employee'!$C$2:$T$2,0))</f>
        <v>57126.198334844616</v>
      </c>
      <c r="F17" s="11">
        <f t="shared" si="0"/>
        <v>56784.969865357467</v>
      </c>
      <c r="G17" s="14">
        <f t="shared" si="1"/>
        <v>341.22846948714869</v>
      </c>
    </row>
    <row r="18" spans="1:7" x14ac:dyDescent="0.25">
      <c r="A18" s="5" t="s">
        <v>30</v>
      </c>
      <c r="B18" s="5" t="s">
        <v>31</v>
      </c>
      <c r="C18" s="8">
        <v>47226.751395553998</v>
      </c>
      <c r="D18" s="11">
        <v>0.95528028448380309</v>
      </c>
      <c r="E18" s="8">
        <f>INDEX('Payroll per Employee'!$C$3:$T$54,MATCH($B18,'Payroll per Employee'!$B$3:$B$54,0),MATCH($I$1,'Payroll per Employee'!$C$2:$T$2,0))</f>
        <v>39425.037371134022</v>
      </c>
      <c r="F18" s="11">
        <f t="shared" si="0"/>
        <v>51040.413188848819</v>
      </c>
      <c r="G18" s="14">
        <f t="shared" si="1"/>
        <v>-11615.375817714797</v>
      </c>
    </row>
    <row r="19" spans="1:7" x14ac:dyDescent="0.25">
      <c r="A19" s="5" t="s">
        <v>32</v>
      </c>
      <c r="B19" s="5" t="s">
        <v>33</v>
      </c>
      <c r="C19" s="8">
        <v>45147.310632663401</v>
      </c>
      <c r="D19" s="11">
        <v>0.9132183449084218</v>
      </c>
      <c r="E19" s="8">
        <f>INDEX('Payroll per Employee'!$C$3:$T$54,MATCH($B19,'Payroll per Employee'!$B$3:$B$54,0),MATCH($I$1,'Payroll per Employee'!$C$2:$T$2,0))</f>
        <v>50633.375295043275</v>
      </c>
      <c r="F19" s="11">
        <f t="shared" si="0"/>
        <v>48793.053110008783</v>
      </c>
      <c r="G19" s="14">
        <f t="shared" si="1"/>
        <v>1840.3221850344926</v>
      </c>
    </row>
    <row r="20" spans="1:7" x14ac:dyDescent="0.25">
      <c r="A20" s="5" t="s">
        <v>34</v>
      </c>
      <c r="B20" s="5" t="s">
        <v>35</v>
      </c>
      <c r="C20" s="8">
        <v>46511.530185424599</v>
      </c>
      <c r="D20" s="11">
        <v>0.94081312972740838</v>
      </c>
      <c r="E20" s="8">
        <f>INDEX('Payroll per Employee'!$C$3:$T$54,MATCH($B20,'Payroll per Employee'!$B$3:$B$54,0),MATCH($I$1,'Payroll per Employee'!$C$2:$T$2,0))</f>
        <v>44614.685109141996</v>
      </c>
      <c r="F20" s="11">
        <f t="shared" si="0"/>
        <v>50267.436327055409</v>
      </c>
      <c r="G20" s="14">
        <f t="shared" si="1"/>
        <v>-5652.7512179134137</v>
      </c>
    </row>
    <row r="21" spans="1:7" x14ac:dyDescent="0.25">
      <c r="A21" s="5" t="s">
        <v>36</v>
      </c>
      <c r="B21" s="5" t="s">
        <v>37</v>
      </c>
      <c r="C21" s="8">
        <v>44225.401416750203</v>
      </c>
      <c r="D21" s="11">
        <v>0.89457040339176885</v>
      </c>
      <c r="E21" s="8">
        <f>INDEX('Payroll per Employee'!$C$3:$T$54,MATCH($B21,'Payroll per Employee'!$B$3:$B$54,0),MATCH($I$1,'Payroll per Employee'!$C$2:$T$2,0))</f>
        <v>44141.857512344228</v>
      </c>
      <c r="F21" s="11">
        <f t="shared" si="0"/>
        <v>47796.697741232623</v>
      </c>
      <c r="G21" s="14">
        <f t="shared" si="1"/>
        <v>-3654.8402288883954</v>
      </c>
    </row>
    <row r="22" spans="1:7" x14ac:dyDescent="0.25">
      <c r="A22" s="5" t="s">
        <v>38</v>
      </c>
      <c r="B22" s="5" t="s">
        <v>39</v>
      </c>
      <c r="C22" s="8">
        <v>45675.031780169898</v>
      </c>
      <c r="D22" s="11">
        <v>0.92389283750046547</v>
      </c>
      <c r="E22" s="8">
        <f>INDEX('Payroll per Employee'!$C$3:$T$54,MATCH($B22,'Payroll per Employee'!$B$3:$B$54,0),MATCH($I$1,'Payroll per Employee'!$C$2:$T$2,0))</f>
        <v>46196.962647444299</v>
      </c>
      <c r="F22" s="11">
        <f t="shared" si="0"/>
        <v>49363.38887567741</v>
      </c>
      <c r="G22" s="14">
        <f t="shared" si="1"/>
        <v>-3166.426228233111</v>
      </c>
    </row>
    <row r="23" spans="1:7" x14ac:dyDescent="0.25">
      <c r="A23" s="5" t="s">
        <v>40</v>
      </c>
      <c r="B23" s="5" t="s">
        <v>41</v>
      </c>
      <c r="C23" s="8">
        <v>45987.470848118202</v>
      </c>
      <c r="D23" s="11">
        <v>0.9302127064919542</v>
      </c>
      <c r="E23" s="8">
        <f>INDEX('Payroll per Employee'!$C$3:$T$54,MATCH($B23,'Payroll per Employee'!$B$3:$B$54,0),MATCH($I$1,'Payroll per Employee'!$C$2:$T$2,0))</f>
        <v>43526.246092184367</v>
      </c>
      <c r="F23" s="11">
        <f t="shared" si="0"/>
        <v>49701.058070639679</v>
      </c>
      <c r="G23" s="14">
        <f t="shared" si="1"/>
        <v>-6174.8119784553128</v>
      </c>
    </row>
    <row r="24" spans="1:7" x14ac:dyDescent="0.25">
      <c r="A24" s="5" t="s">
        <v>42</v>
      </c>
      <c r="B24" s="5" t="s">
        <v>43</v>
      </c>
      <c r="C24" s="8">
        <v>55909.371073892202</v>
      </c>
      <c r="D24" s="11">
        <v>1.1309081892472976</v>
      </c>
      <c r="E24" s="8">
        <f>INDEX('Payroll per Employee'!$C$3:$T$54,MATCH($B24,'Payroll per Employee'!$B$3:$B$54,0),MATCH($I$1,'Payroll per Employee'!$C$2:$T$2,0))</f>
        <v>56365.847017018888</v>
      </c>
      <c r="F24" s="11">
        <f t="shared" si="0"/>
        <v>60424.173088661279</v>
      </c>
      <c r="G24" s="14">
        <f t="shared" si="1"/>
        <v>-4058.3260716423902</v>
      </c>
    </row>
    <row r="25" spans="1:7" x14ac:dyDescent="0.25">
      <c r="A25" s="5" t="s">
        <v>44</v>
      </c>
      <c r="B25" s="5" t="s">
        <v>45</v>
      </c>
      <c r="C25" s="8">
        <v>59061.547743619398</v>
      </c>
      <c r="D25" s="11">
        <v>1.1946689209685923</v>
      </c>
      <c r="E25" s="8">
        <f>INDEX('Payroll per Employee'!$C$3:$T$54,MATCH($B25,'Payroll per Employee'!$B$3:$B$54,0),MATCH($I$1,'Payroll per Employee'!$C$2:$T$2,0))</f>
        <v>59702.138181818184</v>
      </c>
      <c r="F25" s="11">
        <f t="shared" si="0"/>
        <v>63830.894807027697</v>
      </c>
      <c r="G25" s="14">
        <f t="shared" si="1"/>
        <v>-4128.756625209513</v>
      </c>
    </row>
    <row r="26" spans="1:7" x14ac:dyDescent="0.25">
      <c r="A26" s="5" t="s">
        <v>46</v>
      </c>
      <c r="B26" s="5" t="s">
        <v>47</v>
      </c>
      <c r="C26" s="8">
        <v>49239.767014465899</v>
      </c>
      <c r="D26" s="11">
        <v>0.9959986078128461</v>
      </c>
      <c r="E26" s="8">
        <f>INDEX('Payroll per Employee'!$C$3:$T$54,MATCH($B26,'Payroll per Employee'!$B$3:$B$54,0),MATCH($I$1,'Payroll per Employee'!$C$2:$T$2,0))</f>
        <v>54076.597802976612</v>
      </c>
      <c r="F26" s="11">
        <f t="shared" si="0"/>
        <v>53215.984150406475</v>
      </c>
      <c r="G26" s="14">
        <f t="shared" si="1"/>
        <v>860.61365257013676</v>
      </c>
    </row>
    <row r="27" spans="1:7" x14ac:dyDescent="0.25">
      <c r="A27" s="5" t="s">
        <v>48</v>
      </c>
      <c r="B27" s="5" t="s">
        <v>49</v>
      </c>
      <c r="C27" s="8">
        <v>51778.116651032899</v>
      </c>
      <c r="D27" s="11">
        <v>1.0473431380056928</v>
      </c>
      <c r="E27" s="8">
        <f>INDEX('Payroll per Employee'!$C$3:$T$54,MATCH($B27,'Payroll per Employee'!$B$3:$B$54,0),MATCH($I$1,'Payroll per Employee'!$C$2:$T$2,0))</f>
        <v>58355.516749304632</v>
      </c>
      <c r="F27" s="11">
        <f t="shared" si="0"/>
        <v>55959.310981909453</v>
      </c>
      <c r="G27" s="14">
        <f t="shared" si="1"/>
        <v>2396.2057673951786</v>
      </c>
    </row>
    <row r="28" spans="1:7" x14ac:dyDescent="0.25">
      <c r="A28" s="5" t="s">
        <v>50</v>
      </c>
      <c r="B28" s="5" t="s">
        <v>51</v>
      </c>
      <c r="C28" s="8">
        <v>43218.396342139</v>
      </c>
      <c r="D28" s="11">
        <v>0.87420118328399354</v>
      </c>
      <c r="E28" s="8">
        <f>INDEX('Payroll per Employee'!$C$3:$T$54,MATCH($B28,'Payroll per Employee'!$B$3:$B$54,0),MATCH($I$1,'Payroll per Employee'!$C$2:$T$2,0))</f>
        <v>38285.768527918779</v>
      </c>
      <c r="F28" s="11">
        <f t="shared" si="0"/>
        <v>46708.374840067285</v>
      </c>
      <c r="G28" s="14">
        <f t="shared" si="1"/>
        <v>-8422.6063121485058</v>
      </c>
    </row>
    <row r="29" spans="1:7" x14ac:dyDescent="0.25">
      <c r="A29" s="5" t="s">
        <v>52</v>
      </c>
      <c r="B29" s="5" t="s">
        <v>53</v>
      </c>
      <c r="C29" s="8">
        <v>45952.459724251501</v>
      </c>
      <c r="D29" s="11">
        <v>0.92950451811610435</v>
      </c>
      <c r="E29" s="8">
        <f>INDEX('Payroll per Employee'!$C$3:$T$54,MATCH($B29,'Payroll per Employee'!$B$3:$B$54,0),MATCH($I$1,'Payroll per Employee'!$C$2:$T$2,0))</f>
        <v>38607.851693213757</v>
      </c>
      <c r="F29" s="11">
        <f t="shared" si="0"/>
        <v>49663.219723187081</v>
      </c>
      <c r="G29" s="14">
        <f t="shared" si="1"/>
        <v>-11055.368029973324</v>
      </c>
    </row>
    <row r="30" spans="1:7" x14ac:dyDescent="0.25">
      <c r="A30" s="5" t="s">
        <v>54</v>
      </c>
      <c r="B30" s="5" t="s">
        <v>55</v>
      </c>
      <c r="C30" s="8">
        <v>45200.160335984197</v>
      </c>
      <c r="D30" s="11">
        <v>0.91428736359235208</v>
      </c>
      <c r="E30" s="8">
        <f>INDEX('Payroll per Employee'!$C$3:$T$54,MATCH($B30,'Payroll per Employee'!$B$3:$B$54,0),MATCH($I$1,'Payroll per Employee'!$C$2:$T$2,0))</f>
        <v>43021.754810335347</v>
      </c>
      <c r="F30" s="11">
        <f t="shared" si="0"/>
        <v>48850.170540589781</v>
      </c>
      <c r="G30" s="14">
        <f t="shared" si="1"/>
        <v>-5828.4157302544336</v>
      </c>
    </row>
    <row r="31" spans="1:7" x14ac:dyDescent="0.25">
      <c r="A31" s="5" t="s">
        <v>56</v>
      </c>
      <c r="B31" s="5" t="s">
        <v>57</v>
      </c>
      <c r="C31" s="8">
        <v>46807.015453786596</v>
      </c>
      <c r="D31" s="11">
        <v>0.94679006531752385</v>
      </c>
      <c r="E31" s="8">
        <f>INDEX('Payroll per Employee'!$C$3:$T$54,MATCH($B31,'Payroll per Employee'!$B$3:$B$54,0),MATCH($I$1,'Payroll per Employee'!$C$2:$T$2,0))</f>
        <v>42915.774383078729</v>
      </c>
      <c r="F31" s="11">
        <f t="shared" si="0"/>
        <v>50586.782666635183</v>
      </c>
      <c r="G31" s="14">
        <f t="shared" si="1"/>
        <v>-7671.0082835564535</v>
      </c>
    </row>
    <row r="32" spans="1:7" x14ac:dyDescent="0.25">
      <c r="A32" s="5" t="s">
        <v>58</v>
      </c>
      <c r="B32" s="5" t="s">
        <v>59</v>
      </c>
      <c r="C32" s="8">
        <v>54083.815676540798</v>
      </c>
      <c r="D32" s="11">
        <v>1.0939817221965284</v>
      </c>
      <c r="E32" s="8">
        <f>INDEX('Payroll per Employee'!$C$3:$T$54,MATCH($B32,'Payroll per Employee'!$B$3:$B$54,0),MATCH($I$1,'Payroll per Employee'!$C$2:$T$2,0))</f>
        <v>59484.632967032965</v>
      </c>
      <c r="F32" s="11">
        <f t="shared" si="0"/>
        <v>58451.200164914495</v>
      </c>
      <c r="G32" s="14">
        <f t="shared" si="1"/>
        <v>1033.4328021184701</v>
      </c>
    </row>
    <row r="33" spans="1:7" x14ac:dyDescent="0.25">
      <c r="A33" s="5" t="s">
        <v>60</v>
      </c>
      <c r="B33" s="5" t="s">
        <v>61</v>
      </c>
      <c r="C33" s="8">
        <v>51333.409560147396</v>
      </c>
      <c r="D33" s="11">
        <v>1.0383478143016562</v>
      </c>
      <c r="E33" s="8">
        <f>INDEX('Payroll per Employee'!$C$3:$T$54,MATCH($B33,'Payroll per Employee'!$B$3:$B$54,0),MATCH($I$1,'Payroll per Employee'!$C$2:$T$2,0))</f>
        <v>51953.422018348625</v>
      </c>
      <c r="F33" s="11">
        <f t="shared" si="0"/>
        <v>55478.692836555849</v>
      </c>
      <c r="G33" s="14">
        <f t="shared" si="1"/>
        <v>-3525.2708182072238</v>
      </c>
    </row>
    <row r="34" spans="1:7" x14ac:dyDescent="0.25">
      <c r="A34" s="5" t="s">
        <v>62</v>
      </c>
      <c r="B34" s="5" t="s">
        <v>63</v>
      </c>
      <c r="C34" s="8">
        <v>60852.444688527998</v>
      </c>
      <c r="D34" s="11">
        <v>1.2308943333134805</v>
      </c>
      <c r="E34" s="8">
        <f>INDEX('Payroll per Employee'!$C$3:$T$54,MATCH($B34,'Payroll per Employee'!$B$3:$B$54,0),MATCH($I$1,'Payroll per Employee'!$C$2:$T$2,0))</f>
        <v>60482.050098508305</v>
      </c>
      <c r="F34" s="11">
        <f t="shared" si="0"/>
        <v>65766.410533722112</v>
      </c>
      <c r="G34" s="14">
        <f t="shared" si="1"/>
        <v>-5284.3604352138063</v>
      </c>
    </row>
    <row r="35" spans="1:7" x14ac:dyDescent="0.25">
      <c r="A35" s="5" t="s">
        <v>64</v>
      </c>
      <c r="B35" s="5" t="s">
        <v>65</v>
      </c>
      <c r="C35" s="8">
        <v>47150.666043009202</v>
      </c>
      <c r="D35" s="11">
        <v>0.95374126612924215</v>
      </c>
      <c r="E35" s="8">
        <f>INDEX('Payroll per Employee'!$C$3:$T$54,MATCH($B35,'Payroll per Employee'!$B$3:$B$54,0),MATCH($I$1,'Payroll per Employee'!$C$2:$T$2,0))</f>
        <v>46879.38601271571</v>
      </c>
      <c r="F35" s="11">
        <f t="shared" si="0"/>
        <v>50958.183780372688</v>
      </c>
      <c r="G35" s="14">
        <f t="shared" si="1"/>
        <v>-4078.797767656979</v>
      </c>
    </row>
    <row r="36" spans="1:7" x14ac:dyDescent="0.25">
      <c r="A36" s="5" t="s">
        <v>66</v>
      </c>
      <c r="B36" s="5" t="s">
        <v>67</v>
      </c>
      <c r="C36" s="8">
        <v>59770.181448973402</v>
      </c>
      <c r="D36" s="11">
        <v>1.2090028268088555</v>
      </c>
      <c r="E36" s="8">
        <f>INDEX('Payroll per Employee'!$C$3:$T$54,MATCH($B36,'Payroll per Employee'!$B$3:$B$54,0),MATCH($I$1,'Payroll per Employee'!$C$2:$T$2,0))</f>
        <v>60997.21617355405</v>
      </c>
      <c r="F36" s="11">
        <f t="shared" si="0"/>
        <v>64596.752208860729</v>
      </c>
      <c r="G36" s="14">
        <f t="shared" si="1"/>
        <v>-3599.536035306679</v>
      </c>
    </row>
    <row r="37" spans="1:7" x14ac:dyDescent="0.25">
      <c r="A37" s="5" t="s">
        <v>68</v>
      </c>
      <c r="B37" s="5" t="s">
        <v>69</v>
      </c>
      <c r="C37" s="8">
        <v>48327.978767532499</v>
      </c>
      <c r="D37" s="11">
        <v>0.97755538844710488</v>
      </c>
      <c r="E37" s="8">
        <f>INDEX('Payroll per Employee'!$C$3:$T$54,MATCH($B37,'Payroll per Employee'!$B$3:$B$54,0),MATCH($I$1,'Payroll per Employee'!$C$2:$T$2,0))</f>
        <v>48407.042475386777</v>
      </c>
      <c r="F37" s="11">
        <f t="shared" si="0"/>
        <v>52230.567040632581</v>
      </c>
      <c r="G37" s="14">
        <f t="shared" si="1"/>
        <v>-3823.5245652458034</v>
      </c>
    </row>
    <row r="38" spans="1:7" x14ac:dyDescent="0.25">
      <c r="A38" s="5" t="s">
        <v>70</v>
      </c>
      <c r="B38" s="5" t="s">
        <v>71</v>
      </c>
      <c r="C38" s="8">
        <v>46216.525912547702</v>
      </c>
      <c r="D38" s="11">
        <v>0.93484592348539042</v>
      </c>
      <c r="E38" s="8">
        <f>INDEX('Payroll per Employee'!$C$3:$T$54,MATCH($B38,'Payroll per Employee'!$B$3:$B$54,0),MATCH($I$1,'Payroll per Employee'!$C$2:$T$2,0))</f>
        <v>45440.20484429066</v>
      </c>
      <c r="F38" s="11">
        <f t="shared" si="0"/>
        <v>49948.609824381114</v>
      </c>
      <c r="G38" s="14">
        <f t="shared" si="1"/>
        <v>-4508.404980090454</v>
      </c>
    </row>
    <row r="39" spans="1:7" x14ac:dyDescent="0.25">
      <c r="A39" s="5" t="s">
        <v>72</v>
      </c>
      <c r="B39" s="5" t="s">
        <v>73</v>
      </c>
      <c r="C39" s="8">
        <v>48137.213854804999</v>
      </c>
      <c r="D39" s="11">
        <v>0.97369668644633567</v>
      </c>
      <c r="E39" s="8">
        <f>INDEX('Payroll per Employee'!$C$3:$T$54,MATCH($B39,'Payroll per Employee'!$B$3:$B$54,0),MATCH($I$1,'Payroll per Employee'!$C$2:$T$2,0))</f>
        <v>54439.748282196066</v>
      </c>
      <c r="F39" s="11">
        <f t="shared" si="0"/>
        <v>52024.397450732249</v>
      </c>
      <c r="G39" s="14">
        <f t="shared" si="1"/>
        <v>2415.3508314638166</v>
      </c>
    </row>
    <row r="40" spans="1:7" x14ac:dyDescent="0.25">
      <c r="A40" s="5" t="s">
        <v>74</v>
      </c>
      <c r="B40" s="5" t="s">
        <v>75</v>
      </c>
      <c r="C40" s="8">
        <v>43702.368713921001</v>
      </c>
      <c r="D40" s="11">
        <v>0.88399074643064979</v>
      </c>
      <c r="E40" s="8">
        <f>INDEX('Payroll per Employee'!$C$3:$T$54,MATCH($B40,'Payroll per Employee'!$B$3:$B$54,0),MATCH($I$1,'Payroll per Employee'!$C$2:$T$2,0))</f>
        <v>40598.73552983081</v>
      </c>
      <c r="F40" s="11">
        <f t="shared" si="0"/>
        <v>47231.429022237142</v>
      </c>
      <c r="G40" s="14">
        <f t="shared" si="1"/>
        <v>-6632.6934924063316</v>
      </c>
    </row>
    <row r="41" spans="1:7" x14ac:dyDescent="0.25">
      <c r="A41" s="5" t="s">
        <v>76</v>
      </c>
      <c r="B41" s="5" t="s">
        <v>77</v>
      </c>
      <c r="C41" s="8">
        <v>52492.596847532397</v>
      </c>
      <c r="D41" s="11">
        <v>1.0617953038905208</v>
      </c>
      <c r="E41" s="8">
        <f>INDEX('Payroll per Employee'!$C$3:$T$54,MATCH($B41,'Payroll per Employee'!$B$3:$B$54,0),MATCH($I$1,'Payroll per Employee'!$C$2:$T$2,0))</f>
        <v>57680.422154382904</v>
      </c>
      <c r="F41" s="11">
        <f t="shared" si="0"/>
        <v>56731.486991627899</v>
      </c>
      <c r="G41" s="14">
        <f t="shared" si="1"/>
        <v>948.93516275500588</v>
      </c>
    </row>
    <row r="42" spans="1:7" x14ac:dyDescent="0.25">
      <c r="A42" s="5" t="s">
        <v>78</v>
      </c>
      <c r="B42" s="5" t="s">
        <v>79</v>
      </c>
      <c r="C42" s="8">
        <v>51348.801209901801</v>
      </c>
      <c r="D42" s="11">
        <v>1.038659149278583</v>
      </c>
      <c r="E42" s="8">
        <f>INDEX('Payroll per Employee'!$C$3:$T$54,MATCH($B42,'Payroll per Employee'!$B$3:$B$54,0),MATCH($I$1,'Payroll per Employee'!$C$2:$T$2,0))</f>
        <v>50708.972012438913</v>
      </c>
      <c r="F42" s="11">
        <f t="shared" si="0"/>
        <v>55495.327395146232</v>
      </c>
      <c r="G42" s="14">
        <f t="shared" si="1"/>
        <v>-4786.3553827073192</v>
      </c>
    </row>
    <row r="43" spans="1:7" x14ac:dyDescent="0.25">
      <c r="A43" s="5" t="s">
        <v>80</v>
      </c>
      <c r="B43" s="5" t="s">
        <v>81</v>
      </c>
      <c r="C43" s="8">
        <v>56403.118942182002</v>
      </c>
      <c r="D43" s="11">
        <v>1.1408954864918748</v>
      </c>
      <c r="E43" s="8">
        <f>INDEX('Payroll per Employee'!$C$3:$T$54,MATCH($B43,'Payroll per Employee'!$B$3:$B$54,0),MATCH($I$1,'Payroll per Employee'!$C$2:$T$2,0))</f>
        <v>57283.844228094575</v>
      </c>
      <c r="F43" s="11">
        <f t="shared" si="0"/>
        <v>60957.792159715929</v>
      </c>
      <c r="G43" s="14">
        <f t="shared" si="1"/>
        <v>-3673.9479316213547</v>
      </c>
    </row>
    <row r="44" spans="1:7" x14ac:dyDescent="0.25">
      <c r="A44" s="5" t="s">
        <v>82</v>
      </c>
      <c r="B44" s="5" t="s">
        <v>83</v>
      </c>
      <c r="C44" s="8">
        <v>45384.6077961595</v>
      </c>
      <c r="D44" s="11">
        <v>0.91801827916502821</v>
      </c>
      <c r="E44" s="8">
        <f>INDEX('Payroll per Employee'!$C$3:$T$54,MATCH($B44,'Payroll per Employee'!$B$3:$B$54,0),MATCH($I$1,'Payroll per Employee'!$C$2:$T$2,0))</f>
        <v>40862.328411633112</v>
      </c>
      <c r="F44" s="11">
        <f t="shared" si="0"/>
        <v>49049.512530051019</v>
      </c>
      <c r="G44" s="14">
        <f t="shared" si="1"/>
        <v>-8187.1841184179066</v>
      </c>
    </row>
    <row r="45" spans="1:7" x14ac:dyDescent="0.25">
      <c r="A45" s="5" t="s">
        <v>84</v>
      </c>
      <c r="B45" s="5" t="s">
        <v>85</v>
      </c>
      <c r="C45" s="8">
        <v>44195.458806384398</v>
      </c>
      <c r="D45" s="11">
        <v>0.89396473849839386</v>
      </c>
      <c r="E45" s="8">
        <f>INDEX('Payroll per Employee'!$C$3:$T$54,MATCH($B45,'Payroll per Employee'!$B$3:$B$54,0),MATCH($I$1,'Payroll per Employee'!$C$2:$T$2,0))</f>
        <v>42535.361963190182</v>
      </c>
      <c r="F45" s="11">
        <f t="shared" si="0"/>
        <v>47764.337200652066</v>
      </c>
      <c r="G45" s="14">
        <f t="shared" si="1"/>
        <v>-5228.9752374618838</v>
      </c>
    </row>
    <row r="46" spans="1:7" x14ac:dyDescent="0.25">
      <c r="A46" s="5" t="s">
        <v>86</v>
      </c>
      <c r="B46" s="5" t="s">
        <v>87</v>
      </c>
      <c r="C46" s="8">
        <v>44905.0375067559</v>
      </c>
      <c r="D46" s="11">
        <v>0.90831775924879743</v>
      </c>
      <c r="E46" s="8">
        <f>INDEX('Payroll per Employee'!$C$3:$T$54,MATCH($B46,'Payroll per Employee'!$B$3:$B$54,0),MATCH($I$1,'Payroll per Employee'!$C$2:$T$2,0))</f>
        <v>47463.697548387099</v>
      </c>
      <c r="F46" s="11">
        <f t="shared" si="0"/>
        <v>48531.215907883612</v>
      </c>
      <c r="G46" s="14">
        <f t="shared" si="1"/>
        <v>-1067.5183594965129</v>
      </c>
    </row>
    <row r="47" spans="1:7" x14ac:dyDescent="0.25">
      <c r="A47" s="5" t="s">
        <v>88</v>
      </c>
      <c r="B47" s="5" t="s">
        <v>89</v>
      </c>
      <c r="C47" s="8">
        <v>49958.668728666897</v>
      </c>
      <c r="D47" s="11">
        <v>1.0105402100565795</v>
      </c>
      <c r="E47" s="8">
        <f>INDEX('Payroll per Employee'!$C$3:$T$54,MATCH($B47,'Payroll per Employee'!$B$3:$B$54,0),MATCH($I$1,'Payroll per Employee'!$C$2:$T$2,0))</f>
        <v>50475.908167304391</v>
      </c>
      <c r="F47" s="11">
        <f t="shared" si="0"/>
        <v>53992.93872489463</v>
      </c>
      <c r="G47" s="14">
        <f t="shared" si="1"/>
        <v>-3517.0305575902385</v>
      </c>
    </row>
    <row r="48" spans="1:7" x14ac:dyDescent="0.25">
      <c r="A48" s="5" t="s">
        <v>92</v>
      </c>
      <c r="B48" s="5" t="s">
        <v>93</v>
      </c>
      <c r="C48" s="8">
        <v>47034.127047554102</v>
      </c>
      <c r="D48" s="11">
        <v>0.95138397070997094</v>
      </c>
      <c r="E48" s="8">
        <f>INDEX('Payroll per Employee'!$C$3:$T$54,MATCH($B48,'Payroll per Employee'!$B$3:$B$54,0),MATCH($I$1,'Payroll per Employee'!$C$2:$T$2,0))</f>
        <v>52502.360175695459</v>
      </c>
      <c r="F48" s="11">
        <f t="shared" si="0"/>
        <v>50832.234010276894</v>
      </c>
      <c r="G48" s="14">
        <f t="shared" si="1"/>
        <v>1670.1261654185655</v>
      </c>
    </row>
    <row r="49" spans="1:7" x14ac:dyDescent="0.25">
      <c r="A49" s="5" t="s">
        <v>94</v>
      </c>
      <c r="B49" s="5" t="s">
        <v>95</v>
      </c>
      <c r="C49" s="8">
        <v>48707.258560955001</v>
      </c>
      <c r="D49" s="11">
        <v>0.98522727986993341</v>
      </c>
      <c r="E49" s="8">
        <f>INDEX('Payroll per Employee'!$C$3:$T$54,MATCH($B49,'Payroll per Employee'!$B$3:$B$54,0),MATCH($I$1,'Payroll per Employee'!$C$2:$T$2,0))</f>
        <v>46926.010291595194</v>
      </c>
      <c r="F49" s="11">
        <f t="shared" si="0"/>
        <v>52640.474493472713</v>
      </c>
      <c r="G49" s="14">
        <f t="shared" si="1"/>
        <v>-5714.4642018775194</v>
      </c>
    </row>
    <row r="50" spans="1:7" x14ac:dyDescent="0.25">
      <c r="A50" s="5" t="s">
        <v>96</v>
      </c>
      <c r="B50" s="5" t="s">
        <v>97</v>
      </c>
      <c r="C50" s="8">
        <v>52243.594779258601</v>
      </c>
      <c r="D50" s="11">
        <v>1.056758608382389</v>
      </c>
      <c r="E50" s="8">
        <f>INDEX('Payroll per Employee'!$C$3:$T$54,MATCH($B50,'Payroll per Employee'!$B$3:$B$54,0),MATCH($I$1,'Payroll per Employee'!$C$2:$T$2,0))</f>
        <v>52977.069411454213</v>
      </c>
      <c r="F50" s="11">
        <f t="shared" si="0"/>
        <v>56462.377470561652</v>
      </c>
      <c r="G50" s="14">
        <f t="shared" si="1"/>
        <v>-3485.3080591074395</v>
      </c>
    </row>
    <row r="51" spans="1:7" x14ac:dyDescent="0.25">
      <c r="A51" s="5" t="s">
        <v>98</v>
      </c>
      <c r="B51" s="5" t="s">
        <v>99</v>
      </c>
      <c r="C51" s="8">
        <v>56972.148769398496</v>
      </c>
      <c r="D51" s="11">
        <v>1.1524055514266889</v>
      </c>
      <c r="E51" s="8">
        <f>INDEX('Payroll per Employee'!$C$3:$T$54,MATCH($B51,'Payroll per Employee'!$B$3:$B$54,0),MATCH($I$1,'Payroll per Employee'!$C$2:$T$2,0))</f>
        <v>64647.032621511855</v>
      </c>
      <c r="F51" s="11">
        <f t="shared" si="0"/>
        <v>61572.772369865292</v>
      </c>
      <c r="G51" s="14">
        <f t="shared" si="1"/>
        <v>3074.2602516465631</v>
      </c>
    </row>
    <row r="52" spans="1:7" x14ac:dyDescent="0.25">
      <c r="A52" s="5" t="s">
        <v>100</v>
      </c>
      <c r="B52" s="5" t="s">
        <v>101</v>
      </c>
      <c r="C52" s="8">
        <v>42544.299698741997</v>
      </c>
      <c r="D52" s="11">
        <v>0.86056587672055107</v>
      </c>
      <c r="E52" s="8">
        <f>INDEX('Payroll per Employee'!$C$3:$T$54,MATCH($B52,'Payroll per Employee'!$B$3:$B$54,0),MATCH($I$1,'Payroll per Employee'!$C$2:$T$2,0))</f>
        <v>33914.723330442328</v>
      </c>
      <c r="F52" s="11">
        <f t="shared" si="0"/>
        <v>45979.843442257908</v>
      </c>
      <c r="G52" s="14">
        <f t="shared" si="1"/>
        <v>-12065.12011181558</v>
      </c>
    </row>
    <row r="53" spans="1:7" x14ac:dyDescent="0.25">
      <c r="A53" s="5" t="s">
        <v>102</v>
      </c>
      <c r="B53" s="5" t="s">
        <v>103</v>
      </c>
      <c r="C53" s="8">
        <v>48843.105600012503</v>
      </c>
      <c r="D53" s="11">
        <v>0.98797512921976927</v>
      </c>
      <c r="E53" s="8">
        <f>INDEX('Payroll per Employee'!$C$3:$T$54,MATCH($B53,'Payroll per Employee'!$B$3:$B$54,0),MATCH($I$1,'Payroll per Employee'!$C$2:$T$2,0))</f>
        <v>52790.580047885072</v>
      </c>
      <c r="F53" s="11">
        <f t="shared" si="0"/>
        <v>52787.291473237055</v>
      </c>
      <c r="G53" s="14">
        <f t="shared" si="1"/>
        <v>3.2885746480169473</v>
      </c>
    </row>
    <row r="54" spans="1:7" x14ac:dyDescent="0.25">
      <c r="A54" s="6" t="s">
        <v>104</v>
      </c>
      <c r="B54" s="6" t="s">
        <v>105</v>
      </c>
      <c r="C54" s="9">
        <v>48417.197958199999</v>
      </c>
      <c r="D54" s="12">
        <v>0.97936007183784701</v>
      </c>
      <c r="E54" s="8">
        <f>INDEX('Payroll per Employee'!$C$3:$T$54,MATCH($B54,'Payroll per Employee'!$B$3:$B$54,0),MATCH($I$1,'Payroll per Employee'!$C$2:$T$2,0))</f>
        <v>51583.417505809448</v>
      </c>
      <c r="F54" s="11">
        <f t="shared" si="0"/>
        <v>52326.990872919989</v>
      </c>
      <c r="G54" s="14">
        <f t="shared" si="1"/>
        <v>-743.57336711054086</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D9" sqref="D9"/>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185</v>
      </c>
      <c r="B1" s="39"/>
      <c r="C1" s="39"/>
      <c r="D1" s="39"/>
      <c r="E1" s="39"/>
      <c r="F1" s="39"/>
      <c r="G1" s="40"/>
      <c r="I1" t="s">
        <v>124</v>
      </c>
    </row>
    <row r="2" spans="1:9" ht="47.25" x14ac:dyDescent="0.25">
      <c r="A2" s="16" t="s">
        <v>0</v>
      </c>
      <c r="B2" s="16" t="s">
        <v>1</v>
      </c>
      <c r="C2" s="16" t="s">
        <v>130</v>
      </c>
      <c r="D2" s="16" t="s">
        <v>119</v>
      </c>
      <c r="E2" s="16" t="s">
        <v>156</v>
      </c>
      <c r="F2" s="16" t="s">
        <v>133</v>
      </c>
      <c r="G2" s="16" t="s">
        <v>125</v>
      </c>
    </row>
    <row r="3" spans="1:9" x14ac:dyDescent="0.25">
      <c r="A3" s="4" t="s">
        <v>90</v>
      </c>
      <c r="B3" s="4" t="s">
        <v>91</v>
      </c>
      <c r="C3" s="7">
        <v>64150.22508194347</v>
      </c>
      <c r="D3" s="10">
        <v>1</v>
      </c>
      <c r="E3" s="7">
        <f>INDEX('Payroll per Employee'!$C$3:$T$54,MATCH($B3,'Payroll per Employee'!$B$3:$B$54,0),MATCH($I$1,'Payroll per Employee'!$C$2:$T$2,0))</f>
        <v>59976.117023086539</v>
      </c>
      <c r="F3" s="10">
        <f>$E$3*D3</f>
        <v>59976.117023086539</v>
      </c>
      <c r="G3" s="13">
        <f>E3-F3</f>
        <v>0</v>
      </c>
    </row>
    <row r="4" spans="1:9" x14ac:dyDescent="0.25">
      <c r="A4" s="5" t="s">
        <v>2</v>
      </c>
      <c r="B4" s="5" t="s">
        <v>3</v>
      </c>
      <c r="C4" s="8">
        <v>63081.487719698503</v>
      </c>
      <c r="D4" s="11">
        <v>0.98334008398443196</v>
      </c>
      <c r="E4" s="8">
        <f>INDEX('Payroll per Employee'!$C$3:$T$54,MATCH($B4,'Payroll per Employee'!$B$3:$B$54,0),MATCH($I$1,'Payroll per Employee'!$C$2:$T$2,0))</f>
        <v>49672.596273291929</v>
      </c>
      <c r="F4" s="11">
        <f>$E$3*D4</f>
        <v>58976.919950542033</v>
      </c>
      <c r="G4" s="14">
        <f>E4-F4</f>
        <v>-9304.3236772501041</v>
      </c>
    </row>
    <row r="5" spans="1:9" x14ac:dyDescent="0.25">
      <c r="A5" s="5" t="s">
        <v>4</v>
      </c>
      <c r="B5" s="5" t="s">
        <v>5</v>
      </c>
      <c r="C5" s="8">
        <v>70242.904103554596</v>
      </c>
      <c r="D5" s="11">
        <v>1.0949751776214118</v>
      </c>
      <c r="E5" s="8">
        <f>INDEX('Payroll per Employee'!$C$3:$T$54,MATCH($B5,'Payroll per Employee'!$B$3:$B$54,0),MATCH($I$1,'Payroll per Employee'!$C$2:$T$2,0))</f>
        <v>72573.901886792446</v>
      </c>
      <c r="F5" s="11">
        <f t="shared" ref="F5:F54" si="0">$E$3*D5</f>
        <v>65672.35939039677</v>
      </c>
      <c r="G5" s="14">
        <f t="shared" ref="G5:G54" si="1">E5-F5</f>
        <v>6901.5424963956757</v>
      </c>
    </row>
    <row r="6" spans="1:9" x14ac:dyDescent="0.25">
      <c r="A6" s="5" t="s">
        <v>6</v>
      </c>
      <c r="B6" s="5" t="s">
        <v>7</v>
      </c>
      <c r="C6" s="8">
        <v>62856.643550241402</v>
      </c>
      <c r="D6" s="11">
        <v>0.97983512092046932</v>
      </c>
      <c r="E6" s="8">
        <f>INDEX('Payroll per Employee'!$C$3:$T$54,MATCH($B6,'Payroll per Employee'!$B$3:$B$54,0),MATCH($I$1,'Payroll per Employee'!$C$2:$T$2,0))</f>
        <v>53613.060562155893</v>
      </c>
      <c r="F6" s="11">
        <f t="shared" si="0"/>
        <v>58766.705875656218</v>
      </c>
      <c r="G6" s="14">
        <f t="shared" si="1"/>
        <v>-5153.6453135003248</v>
      </c>
    </row>
    <row r="7" spans="1:9" x14ac:dyDescent="0.25">
      <c r="A7" s="5" t="s">
        <v>8</v>
      </c>
      <c r="B7" s="5" t="s">
        <v>9</v>
      </c>
      <c r="C7" s="8">
        <v>58173.853081583598</v>
      </c>
      <c r="D7" s="11">
        <v>0.90683786389329357</v>
      </c>
      <c r="E7" s="8">
        <f>INDEX('Payroll per Employee'!$C$3:$T$54,MATCH($B7,'Payroll per Employee'!$B$3:$B$54,0),MATCH($I$1,'Payroll per Employee'!$C$2:$T$2,0))</f>
        <v>38558.466341463412</v>
      </c>
      <c r="F7" s="11">
        <f t="shared" si="0"/>
        <v>54388.613845829997</v>
      </c>
      <c r="G7" s="14">
        <f t="shared" si="1"/>
        <v>-15830.147504366585</v>
      </c>
    </row>
    <row r="8" spans="1:9" x14ac:dyDescent="0.25">
      <c r="A8" s="5" t="s">
        <v>10</v>
      </c>
      <c r="B8" s="5" t="s">
        <v>11</v>
      </c>
      <c r="C8" s="8">
        <v>78113.635791720706</v>
      </c>
      <c r="D8" s="11">
        <v>1.2176673689288044</v>
      </c>
      <c r="E8" s="8">
        <f>INDEX('Payroll per Employee'!$C$3:$T$54,MATCH($B8,'Payroll per Employee'!$B$3:$B$54,0),MATCH($I$1,'Payroll per Employee'!$C$2:$T$2,0))</f>
        <v>87870.061975736564</v>
      </c>
      <c r="F8" s="11">
        <f t="shared" si="0"/>
        <v>73030.960614067866</v>
      </c>
      <c r="G8" s="14">
        <f t="shared" si="1"/>
        <v>14839.101361668698</v>
      </c>
    </row>
    <row r="9" spans="1:9" x14ac:dyDescent="0.25">
      <c r="A9" s="5" t="s">
        <v>12</v>
      </c>
      <c r="B9" s="5" t="s">
        <v>13</v>
      </c>
      <c r="C9" s="8">
        <v>69999.840711413897</v>
      </c>
      <c r="D9" s="11">
        <v>1.0911862058472641</v>
      </c>
      <c r="E9" s="8">
        <f>INDEX('Payroll per Employee'!$C$3:$T$54,MATCH($B9,'Payroll per Employee'!$B$3:$B$54,0),MATCH($I$1,'Payroll per Employee'!$C$2:$T$2,0))</f>
        <v>62413.127024722933</v>
      </c>
      <c r="F9" s="11">
        <f t="shared" si="0"/>
        <v>65445.111575873307</v>
      </c>
      <c r="G9" s="14">
        <f t="shared" si="1"/>
        <v>-3031.9845511503736</v>
      </c>
    </row>
    <row r="10" spans="1:9" x14ac:dyDescent="0.25">
      <c r="A10" s="5" t="s">
        <v>14</v>
      </c>
      <c r="B10" s="5" t="s">
        <v>15</v>
      </c>
      <c r="C10" s="8">
        <v>75990.326731272493</v>
      </c>
      <c r="D10" s="11">
        <v>1.1845683570744272</v>
      </c>
      <c r="E10" s="8">
        <f>INDEX('Payroll per Employee'!$C$3:$T$54,MATCH($B10,'Payroll per Employee'!$B$3:$B$54,0),MATCH($I$1,'Payroll per Employee'!$C$2:$T$2,0))</f>
        <v>58825.149188761374</v>
      </c>
      <c r="F10" s="11">
        <f t="shared" si="0"/>
        <v>71045.810405741213</v>
      </c>
      <c r="G10" s="14">
        <f t="shared" si="1"/>
        <v>-12220.661216979839</v>
      </c>
    </row>
    <row r="11" spans="1:9" x14ac:dyDescent="0.25">
      <c r="A11" s="5" t="s">
        <v>16</v>
      </c>
      <c r="B11" s="5" t="s">
        <v>17</v>
      </c>
      <c r="C11" s="8">
        <v>71559.517539457302</v>
      </c>
      <c r="D11" s="11">
        <v>1.1154990874630515</v>
      </c>
      <c r="E11" s="8">
        <f>INDEX('Payroll per Employee'!$C$3:$T$54,MATCH($B11,'Payroll per Employee'!$B$3:$B$54,0),MATCH($I$1,'Payroll per Employee'!$C$2:$T$2,0))</f>
        <v>54964.436756756753</v>
      </c>
      <c r="F11" s="11">
        <f t="shared" si="0"/>
        <v>66903.303808830227</v>
      </c>
      <c r="G11" s="14">
        <f t="shared" si="1"/>
        <v>-11938.867052073474</v>
      </c>
    </row>
    <row r="12" spans="1:9" x14ac:dyDescent="0.25">
      <c r="A12" s="5" t="s">
        <v>18</v>
      </c>
      <c r="B12" s="5" t="s">
        <v>19</v>
      </c>
      <c r="C12" s="8">
        <v>79582.026996587505</v>
      </c>
      <c r="D12" s="11">
        <v>1.2405572528378808</v>
      </c>
      <c r="E12" s="8">
        <f>INDEX('Payroll per Employee'!$C$3:$T$54,MATCH($B12,'Payroll per Employee'!$B$3:$B$54,0),MATCH($I$1,'Payroll per Employee'!$C$2:$T$2,0))</f>
        <v>50529.348377997179</v>
      </c>
      <c r="F12" s="11">
        <f t="shared" si="0"/>
        <v>74403.806970043486</v>
      </c>
      <c r="G12" s="14">
        <f t="shared" si="1"/>
        <v>-23874.458592046307</v>
      </c>
    </row>
    <row r="13" spans="1:9" x14ac:dyDescent="0.25">
      <c r="A13" s="5" t="s">
        <v>20</v>
      </c>
      <c r="B13" s="5" t="s">
        <v>21</v>
      </c>
      <c r="C13" s="8">
        <v>64096.649507062699</v>
      </c>
      <c r="D13" s="11">
        <v>0.99916484198126609</v>
      </c>
      <c r="E13" s="8">
        <f>INDEX('Payroll per Employee'!$C$3:$T$54,MATCH($B13,'Payroll per Employee'!$B$3:$B$54,0),MATCH($I$1,'Payroll per Employee'!$C$2:$T$2,0))</f>
        <v>48029.739502055883</v>
      </c>
      <c r="F13" s="11">
        <f t="shared" si="0"/>
        <v>59926.027488022184</v>
      </c>
      <c r="G13" s="14">
        <f t="shared" si="1"/>
        <v>-11896.287985966301</v>
      </c>
    </row>
    <row r="14" spans="1:9" x14ac:dyDescent="0.25">
      <c r="A14" s="5" t="s">
        <v>22</v>
      </c>
      <c r="B14" s="5" t="s">
        <v>23</v>
      </c>
      <c r="C14" s="8">
        <v>66874.352947758904</v>
      </c>
      <c r="D14" s="11">
        <v>1.0424648216329049</v>
      </c>
      <c r="E14" s="8">
        <f>INDEX('Payroll per Employee'!$C$3:$T$54,MATCH($B14,'Payroll per Employee'!$B$3:$B$54,0),MATCH($I$1,'Payroll per Employee'!$C$2:$T$2,0))</f>
        <v>48135.741196927978</v>
      </c>
      <c r="F14" s="11">
        <f t="shared" si="0"/>
        <v>62522.992134706139</v>
      </c>
      <c r="G14" s="14">
        <f t="shared" si="1"/>
        <v>-14387.250937778161</v>
      </c>
    </row>
    <row r="15" spans="1:9" x14ac:dyDescent="0.25">
      <c r="A15" s="5" t="s">
        <v>24</v>
      </c>
      <c r="B15" s="5" t="s">
        <v>25</v>
      </c>
      <c r="C15" s="8">
        <v>61463.286316465899</v>
      </c>
      <c r="D15" s="11">
        <v>0.95811489730479726</v>
      </c>
      <c r="E15" s="8">
        <f>INDEX('Payroll per Employee'!$C$3:$T$54,MATCH($B15,'Payroll per Employee'!$B$3:$B$54,0),MATCH($I$1,'Payroll per Employee'!$C$2:$T$2,0))</f>
        <v>53899.360845163421</v>
      </c>
      <c r="F15" s="11">
        <f t="shared" si="0"/>
        <v>57464.011202315065</v>
      </c>
      <c r="G15" s="14">
        <f t="shared" si="1"/>
        <v>-3564.6503571516441</v>
      </c>
    </row>
    <row r="16" spans="1:9" x14ac:dyDescent="0.25">
      <c r="A16" s="5" t="s">
        <v>26</v>
      </c>
      <c r="B16" s="5" t="s">
        <v>27</v>
      </c>
      <c r="C16" s="8">
        <v>57854.6714439641</v>
      </c>
      <c r="D16" s="11">
        <v>0.9018623297122087</v>
      </c>
      <c r="E16" s="8">
        <f>INDEX('Payroll per Employee'!$C$3:$T$54,MATCH($B16,'Payroll per Employee'!$B$3:$B$54,0),MATCH($I$1,'Payroll per Employee'!$C$2:$T$2,0))</f>
        <v>56318.446776611694</v>
      </c>
      <c r="F16" s="11">
        <f t="shared" si="0"/>
        <v>54090.200625532889</v>
      </c>
      <c r="G16" s="14">
        <f t="shared" si="1"/>
        <v>2228.2461510788053</v>
      </c>
    </row>
    <row r="17" spans="1:7" x14ac:dyDescent="0.25">
      <c r="A17" s="5" t="s">
        <v>28</v>
      </c>
      <c r="B17" s="5" t="s">
        <v>29</v>
      </c>
      <c r="C17" s="8">
        <v>69075.883064698704</v>
      </c>
      <c r="D17" s="11">
        <v>1.0767831753741059</v>
      </c>
      <c r="E17" s="8">
        <f>INDEX('Payroll per Employee'!$C$3:$T$54,MATCH($B17,'Payroll per Employee'!$B$3:$B$54,0),MATCH($I$1,'Payroll per Employee'!$C$2:$T$2,0))</f>
        <v>62895.185039370081</v>
      </c>
      <c r="F17" s="11">
        <f t="shared" si="0"/>
        <v>64581.273734728093</v>
      </c>
      <c r="G17" s="14">
        <f t="shared" si="1"/>
        <v>-1686.088695358012</v>
      </c>
    </row>
    <row r="18" spans="1:7" x14ac:dyDescent="0.25">
      <c r="A18" s="5" t="s">
        <v>30</v>
      </c>
      <c r="B18" s="5" t="s">
        <v>31</v>
      </c>
      <c r="C18" s="8">
        <v>61065.027356064398</v>
      </c>
      <c r="D18" s="11">
        <v>0.95190667340702018</v>
      </c>
      <c r="E18" s="8">
        <f>INDEX('Payroll per Employee'!$C$3:$T$54,MATCH($B18,'Payroll per Employee'!$B$3:$B$54,0),MATCH($I$1,'Payroll per Employee'!$C$2:$T$2,0))</f>
        <v>46163.136077222145</v>
      </c>
      <c r="F18" s="11">
        <f t="shared" si="0"/>
        <v>57091.666039316464</v>
      </c>
      <c r="G18" s="14">
        <f t="shared" si="1"/>
        <v>-10928.529962094319</v>
      </c>
    </row>
    <row r="19" spans="1:7" x14ac:dyDescent="0.25">
      <c r="A19" s="5" t="s">
        <v>32</v>
      </c>
      <c r="B19" s="5" t="s">
        <v>33</v>
      </c>
      <c r="C19" s="8">
        <v>59107.944780441503</v>
      </c>
      <c r="D19" s="11">
        <v>0.92139886812460725</v>
      </c>
      <c r="E19" s="8">
        <f>INDEX('Payroll per Employee'!$C$3:$T$54,MATCH($B19,'Payroll per Employee'!$B$3:$B$54,0),MATCH($I$1,'Payroll per Employee'!$C$2:$T$2,0))</f>
        <v>63042.493285293152</v>
      </c>
      <c r="F19" s="11">
        <f t="shared" si="0"/>
        <v>55261.926339580925</v>
      </c>
      <c r="G19" s="14">
        <f t="shared" si="1"/>
        <v>7780.5669457122276</v>
      </c>
    </row>
    <row r="20" spans="1:7" x14ac:dyDescent="0.25">
      <c r="A20" s="5" t="s">
        <v>34</v>
      </c>
      <c r="B20" s="5" t="s">
        <v>35</v>
      </c>
      <c r="C20" s="8">
        <v>63455.5447272452</v>
      </c>
      <c r="D20" s="11">
        <v>0.98917103792214434</v>
      </c>
      <c r="E20" s="8">
        <f>INDEX('Payroll per Employee'!$C$3:$T$54,MATCH($B20,'Payroll per Employee'!$B$3:$B$54,0),MATCH($I$1,'Payroll per Employee'!$C$2:$T$2,0))</f>
        <v>50133.049986342528</v>
      </c>
      <c r="F20" s="11">
        <f t="shared" si="0"/>
        <v>59326.6379262665</v>
      </c>
      <c r="G20" s="14">
        <f t="shared" si="1"/>
        <v>-9193.5879399239711</v>
      </c>
    </row>
    <row r="21" spans="1:7" x14ac:dyDescent="0.25">
      <c r="A21" s="5" t="s">
        <v>36</v>
      </c>
      <c r="B21" s="5" t="s">
        <v>37</v>
      </c>
      <c r="C21" s="8">
        <v>58554.075443045302</v>
      </c>
      <c r="D21" s="11">
        <v>0.91276492589465086</v>
      </c>
      <c r="E21" s="8">
        <f>INDEX('Payroll per Employee'!$C$3:$T$54,MATCH($B21,'Payroll per Employee'!$B$3:$B$54,0),MATCH($I$1,'Payroll per Employee'!$C$2:$T$2,0))</f>
        <v>39830.762626985263</v>
      </c>
      <c r="F21" s="11">
        <f t="shared" si="0"/>
        <v>54744.096010026493</v>
      </c>
      <c r="G21" s="14">
        <f t="shared" si="1"/>
        <v>-14913.33338304123</v>
      </c>
    </row>
    <row r="22" spans="1:7" x14ac:dyDescent="0.25">
      <c r="A22" s="5" t="s">
        <v>38</v>
      </c>
      <c r="B22" s="5" t="s">
        <v>39</v>
      </c>
      <c r="C22" s="8">
        <v>59232.198762659202</v>
      </c>
      <c r="D22" s="11">
        <v>0.9233357901238517</v>
      </c>
      <c r="E22" s="8">
        <f>INDEX('Payroll per Employee'!$C$3:$T$54,MATCH($B22,'Payroll per Employee'!$B$3:$B$54,0),MATCH($I$1,'Payroll per Employee'!$C$2:$T$2,0))</f>
        <v>42501.714211007973</v>
      </c>
      <c r="F22" s="11">
        <f t="shared" si="0"/>
        <v>55378.095400072205</v>
      </c>
      <c r="G22" s="14">
        <f t="shared" si="1"/>
        <v>-12876.381189064232</v>
      </c>
    </row>
    <row r="23" spans="1:7" x14ac:dyDescent="0.25">
      <c r="A23" s="5" t="s">
        <v>40</v>
      </c>
      <c r="B23" s="5" t="s">
        <v>41</v>
      </c>
      <c r="C23" s="8">
        <v>58610.585233343903</v>
      </c>
      <c r="D23" s="11">
        <v>0.9136458236658811</v>
      </c>
      <c r="E23" s="8">
        <f>INDEX('Payroll per Employee'!$C$3:$T$54,MATCH($B23,'Payroll per Employee'!$B$3:$B$54,0),MATCH($I$1,'Payroll per Employee'!$C$2:$T$2,0))</f>
        <v>61663.137697516933</v>
      </c>
      <c r="F23" s="11">
        <f t="shared" si="0"/>
        <v>54796.928837839172</v>
      </c>
      <c r="G23" s="14">
        <f t="shared" si="1"/>
        <v>6866.2088596777612</v>
      </c>
    </row>
    <row r="24" spans="1:7" x14ac:dyDescent="0.25">
      <c r="A24" s="5" t="s">
        <v>42</v>
      </c>
      <c r="B24" s="5" t="s">
        <v>43</v>
      </c>
      <c r="C24" s="8">
        <v>75110.942911732898</v>
      </c>
      <c r="D24" s="11">
        <v>1.1708601616874852</v>
      </c>
      <c r="E24" s="8">
        <f>INDEX('Payroll per Employee'!$C$3:$T$54,MATCH($B24,'Payroll per Employee'!$B$3:$B$54,0),MATCH($I$1,'Payroll per Employee'!$C$2:$T$2,0))</f>
        <v>61636.818138875766</v>
      </c>
      <c r="F24" s="11">
        <f t="shared" si="0"/>
        <v>70223.646075038632</v>
      </c>
      <c r="G24" s="14">
        <f t="shared" si="1"/>
        <v>-8586.8279361628665</v>
      </c>
    </row>
    <row r="25" spans="1:7" x14ac:dyDescent="0.25">
      <c r="A25" s="5" t="s">
        <v>44</v>
      </c>
      <c r="B25" s="5" t="s">
        <v>45</v>
      </c>
      <c r="C25" s="8">
        <v>77379.723190793899</v>
      </c>
      <c r="D25" s="11">
        <v>1.2062268385177368</v>
      </c>
      <c r="E25" s="8">
        <f>INDEX('Payroll per Employee'!$C$3:$T$54,MATCH($B25,'Payroll per Employee'!$B$3:$B$54,0),MATCH($I$1,'Payroll per Employee'!$C$2:$T$2,0))</f>
        <v>65762.75336617406</v>
      </c>
      <c r="F25" s="11">
        <f t="shared" si="0"/>
        <v>72344.802023327487</v>
      </c>
      <c r="G25" s="14">
        <f t="shared" si="1"/>
        <v>-6582.0486571534275</v>
      </c>
    </row>
    <row r="26" spans="1:7" x14ac:dyDescent="0.25">
      <c r="A26" s="5" t="s">
        <v>46</v>
      </c>
      <c r="B26" s="5" t="s">
        <v>47</v>
      </c>
      <c r="C26" s="8">
        <v>64605.198222724001</v>
      </c>
      <c r="D26" s="11">
        <v>1.0070923077853486</v>
      </c>
      <c r="E26" s="8">
        <f>INDEX('Payroll per Employee'!$C$3:$T$54,MATCH($B26,'Payroll per Employee'!$B$3:$B$54,0),MATCH($I$1,'Payroll per Employee'!$C$2:$T$2,0))</f>
        <v>55409.653812699333</v>
      </c>
      <c r="F26" s="11">
        <f t="shared" si="0"/>
        <v>60401.486104784359</v>
      </c>
      <c r="G26" s="14">
        <f t="shared" si="1"/>
        <v>-4991.832292085026</v>
      </c>
    </row>
    <row r="27" spans="1:7" x14ac:dyDescent="0.25">
      <c r="A27" s="5" t="s">
        <v>48</v>
      </c>
      <c r="B27" s="5" t="s">
        <v>49</v>
      </c>
      <c r="C27" s="8">
        <v>68181.862039530402</v>
      </c>
      <c r="D27" s="11">
        <v>1.0628468092268897</v>
      </c>
      <c r="E27" s="8">
        <f>INDEX('Payroll per Employee'!$C$3:$T$54,MATCH($B27,'Payroll per Employee'!$B$3:$B$54,0),MATCH($I$1,'Payroll per Employee'!$C$2:$T$2,0))</f>
        <v>65430.518842530284</v>
      </c>
      <c r="F27" s="11">
        <f t="shared" si="0"/>
        <v>63745.424607806068</v>
      </c>
      <c r="G27" s="14">
        <f t="shared" si="1"/>
        <v>1685.0942347242162</v>
      </c>
    </row>
    <row r="28" spans="1:7" x14ac:dyDescent="0.25">
      <c r="A28" s="5" t="s">
        <v>50</v>
      </c>
      <c r="B28" s="5" t="s">
        <v>51</v>
      </c>
      <c r="C28" s="8">
        <v>55264.836411303302</v>
      </c>
      <c r="D28" s="11">
        <v>0.86149091980129056</v>
      </c>
      <c r="E28" s="8">
        <f>INDEX('Payroll per Employee'!$C$3:$T$54,MATCH($B28,'Payroll per Employee'!$B$3:$B$54,0),MATCH($I$1,'Payroll per Employee'!$C$2:$T$2,0))</f>
        <v>43833.825255972697</v>
      </c>
      <c r="F28" s="11">
        <f t="shared" si="0"/>
        <v>51668.880220328661</v>
      </c>
      <c r="G28" s="14">
        <f t="shared" si="1"/>
        <v>-7835.0549643559643</v>
      </c>
    </row>
    <row r="29" spans="1:7" x14ac:dyDescent="0.25">
      <c r="A29" s="5" t="s">
        <v>52</v>
      </c>
      <c r="B29" s="5" t="s">
        <v>53</v>
      </c>
      <c r="C29" s="8">
        <v>61924.944877608301</v>
      </c>
      <c r="D29" s="11">
        <v>0.96531142016270921</v>
      </c>
      <c r="E29" s="8">
        <f>INDEX('Payroll per Employee'!$C$3:$T$54,MATCH($B29,'Payroll per Employee'!$B$3:$B$54,0),MATCH($I$1,'Payroll per Employee'!$C$2:$T$2,0))</f>
        <v>42719.019905899382</v>
      </c>
      <c r="F29" s="11">
        <f t="shared" si="0"/>
        <v>57895.630699400506</v>
      </c>
      <c r="G29" s="14">
        <f t="shared" si="1"/>
        <v>-15176.610793501124</v>
      </c>
    </row>
    <row r="30" spans="1:7" x14ac:dyDescent="0.25">
      <c r="A30" s="5" t="s">
        <v>54</v>
      </c>
      <c r="B30" s="5" t="s">
        <v>55</v>
      </c>
      <c r="C30" s="8">
        <v>55934.372565026599</v>
      </c>
      <c r="D30" s="11">
        <v>0.87192792376921202</v>
      </c>
      <c r="E30" s="8">
        <f>INDEX('Payroll per Employee'!$C$3:$T$54,MATCH($B30,'Payroll per Employee'!$B$3:$B$54,0),MATCH($I$1,'Payroll per Employee'!$C$2:$T$2,0))</f>
        <v>47865.21016738996</v>
      </c>
      <c r="F30" s="11">
        <f t="shared" si="0"/>
        <v>52294.851191679139</v>
      </c>
      <c r="G30" s="14">
        <f t="shared" si="1"/>
        <v>-4429.6410242891798</v>
      </c>
    </row>
    <row r="31" spans="1:7" x14ac:dyDescent="0.25">
      <c r="A31" s="5" t="s">
        <v>56</v>
      </c>
      <c r="B31" s="5" t="s">
        <v>57</v>
      </c>
      <c r="C31" s="8">
        <v>61533.478282762</v>
      </c>
      <c r="D31" s="11">
        <v>0.95920907844299974</v>
      </c>
      <c r="E31" s="8">
        <f>INDEX('Payroll per Employee'!$C$3:$T$54,MATCH($B31,'Payroll per Employee'!$B$3:$B$54,0),MATCH($I$1,'Payroll per Employee'!$C$2:$T$2,0))</f>
        <v>52223.647936350077</v>
      </c>
      <c r="F31" s="11">
        <f t="shared" si="0"/>
        <v>57529.635938304345</v>
      </c>
      <c r="G31" s="14">
        <f t="shared" si="1"/>
        <v>-5305.9880019542688</v>
      </c>
    </row>
    <row r="32" spans="1:7" x14ac:dyDescent="0.25">
      <c r="A32" s="5" t="s">
        <v>58</v>
      </c>
      <c r="B32" s="5" t="s">
        <v>59</v>
      </c>
      <c r="C32" s="8">
        <v>64080.105492766197</v>
      </c>
      <c r="D32" s="11">
        <v>0.99890694710598904</v>
      </c>
      <c r="E32" s="8">
        <f>INDEX('Payroll per Employee'!$C$3:$T$54,MATCH($B32,'Payroll per Employee'!$B$3:$B$54,0),MATCH($I$1,'Payroll per Employee'!$C$2:$T$2,0))</f>
        <v>73333.959523149431</v>
      </c>
      <c r="F32" s="11">
        <f t="shared" si="0"/>
        <v>59910.559954802913</v>
      </c>
      <c r="G32" s="14">
        <f t="shared" si="1"/>
        <v>13423.399568346518</v>
      </c>
    </row>
    <row r="33" spans="1:7" x14ac:dyDescent="0.25">
      <c r="A33" s="5" t="s">
        <v>60</v>
      </c>
      <c r="B33" s="5" t="s">
        <v>61</v>
      </c>
      <c r="C33" s="8">
        <v>67858.954987753401</v>
      </c>
      <c r="D33" s="11">
        <v>1.0578132017630884</v>
      </c>
      <c r="E33" s="8">
        <f>INDEX('Payroll per Employee'!$C$3:$T$54,MATCH($B33,'Payroll per Employee'!$B$3:$B$54,0),MATCH($I$1,'Payroll per Employee'!$C$2:$T$2,0))</f>
        <v>51101.334462320068</v>
      </c>
      <c r="F33" s="11">
        <f t="shared" si="0"/>
        <v>63443.528377508839</v>
      </c>
      <c r="G33" s="14">
        <f t="shared" si="1"/>
        <v>-12342.193915188771</v>
      </c>
    </row>
    <row r="34" spans="1:7" x14ac:dyDescent="0.25">
      <c r="A34" s="5" t="s">
        <v>62</v>
      </c>
      <c r="B34" s="5" t="s">
        <v>63</v>
      </c>
      <c r="C34" s="8">
        <v>78005.843384694905</v>
      </c>
      <c r="D34" s="11">
        <v>1.2159870567102875</v>
      </c>
      <c r="E34" s="8">
        <f>INDEX('Payroll per Employee'!$C$3:$T$54,MATCH($B34,'Payroll per Employee'!$B$3:$B$54,0),MATCH($I$1,'Payroll per Employee'!$C$2:$T$2,0))</f>
        <v>71785.189786199204</v>
      </c>
      <c r="F34" s="11">
        <f t="shared" si="0"/>
        <v>72930.182011814773</v>
      </c>
      <c r="G34" s="14">
        <f t="shared" si="1"/>
        <v>-1144.9922256155696</v>
      </c>
    </row>
    <row r="35" spans="1:7" x14ac:dyDescent="0.25">
      <c r="A35" s="5" t="s">
        <v>64</v>
      </c>
      <c r="B35" s="5" t="s">
        <v>65</v>
      </c>
      <c r="C35" s="8">
        <v>61914.808446768999</v>
      </c>
      <c r="D35" s="11">
        <v>0.96515340932445648</v>
      </c>
      <c r="E35" s="8">
        <f>INDEX('Payroll per Employee'!$C$3:$T$54,MATCH($B35,'Payroll per Employee'!$B$3:$B$54,0),MATCH($I$1,'Payroll per Employee'!$C$2:$T$2,0))</f>
        <v>50818.561182589656</v>
      </c>
      <c r="F35" s="11">
        <f t="shared" si="0"/>
        <v>57886.153822874541</v>
      </c>
      <c r="G35" s="14">
        <f t="shared" si="1"/>
        <v>-7067.5926402848854</v>
      </c>
    </row>
    <row r="36" spans="1:7" x14ac:dyDescent="0.25">
      <c r="A36" s="5" t="s">
        <v>66</v>
      </c>
      <c r="B36" s="5" t="s">
        <v>67</v>
      </c>
      <c r="C36" s="8">
        <v>81155.859583681595</v>
      </c>
      <c r="D36" s="11">
        <v>1.2650908002273673</v>
      </c>
      <c r="E36" s="8">
        <f>INDEX('Payroll per Employee'!$C$3:$T$54,MATCH($B36,'Payroll per Employee'!$B$3:$B$54,0),MATCH($I$1,'Payroll per Employee'!$C$2:$T$2,0))</f>
        <v>76450.271235428241</v>
      </c>
      <c r="F36" s="11">
        <f t="shared" si="0"/>
        <v>75875.233879266772</v>
      </c>
      <c r="G36" s="14">
        <f t="shared" si="1"/>
        <v>575.03735616146878</v>
      </c>
    </row>
    <row r="37" spans="1:7" x14ac:dyDescent="0.25">
      <c r="A37" s="5" t="s">
        <v>68</v>
      </c>
      <c r="B37" s="5" t="s">
        <v>69</v>
      </c>
      <c r="C37" s="8">
        <v>65179.065790362503</v>
      </c>
      <c r="D37" s="11">
        <v>1.0160379906244261</v>
      </c>
      <c r="E37" s="8">
        <f>INDEX('Payroll per Employee'!$C$3:$T$54,MATCH($B37,'Payroll per Employee'!$B$3:$B$54,0),MATCH($I$1,'Payroll per Employee'!$C$2:$T$2,0))</f>
        <v>57135.944510503366</v>
      </c>
      <c r="F37" s="11">
        <f t="shared" si="0"/>
        <v>60938.013425592282</v>
      </c>
      <c r="G37" s="14">
        <f t="shared" si="1"/>
        <v>-3802.0689150889157</v>
      </c>
    </row>
    <row r="38" spans="1:7" x14ac:dyDescent="0.25">
      <c r="A38" s="5" t="s">
        <v>70</v>
      </c>
      <c r="B38" s="5" t="s">
        <v>71</v>
      </c>
      <c r="C38" s="8">
        <v>56229.674471166698</v>
      </c>
      <c r="D38" s="11">
        <v>0.8765312109090917</v>
      </c>
      <c r="E38" s="8">
        <f>INDEX('Payroll per Employee'!$C$3:$T$54,MATCH($B38,'Payroll per Employee'!$B$3:$B$54,0),MATCH($I$1,'Payroll per Employee'!$C$2:$T$2,0))</f>
        <v>55760.806565064478</v>
      </c>
      <c r="F38" s="11">
        <f t="shared" si="0"/>
        <v>52570.938479871431</v>
      </c>
      <c r="G38" s="14">
        <f t="shared" si="1"/>
        <v>3189.8680851930476</v>
      </c>
    </row>
    <row r="39" spans="1:7" x14ac:dyDescent="0.25">
      <c r="A39" s="5" t="s">
        <v>72</v>
      </c>
      <c r="B39" s="5" t="s">
        <v>73</v>
      </c>
      <c r="C39" s="8">
        <v>64460.946468083697</v>
      </c>
      <c r="D39" s="11">
        <v>1.0048436523136641</v>
      </c>
      <c r="E39" s="8">
        <f>INDEX('Payroll per Employee'!$C$3:$T$54,MATCH($B39,'Payroll per Employee'!$B$3:$B$54,0),MATCH($I$1,'Payroll per Employee'!$C$2:$T$2,0))</f>
        <v>49530.100259933162</v>
      </c>
      <c r="F39" s="11">
        <f t="shared" si="0"/>
        <v>60266.62048107</v>
      </c>
      <c r="G39" s="14">
        <f t="shared" si="1"/>
        <v>-10736.520221136838</v>
      </c>
    </row>
    <row r="40" spans="1:7" x14ac:dyDescent="0.25">
      <c r="A40" s="5" t="s">
        <v>74</v>
      </c>
      <c r="B40" s="5" t="s">
        <v>75</v>
      </c>
      <c r="C40" s="8">
        <v>56945.135069318501</v>
      </c>
      <c r="D40" s="11">
        <v>0.88768410393850661</v>
      </c>
      <c r="E40" s="8">
        <f>INDEX('Payroll per Employee'!$C$3:$T$54,MATCH($B40,'Payroll per Employee'!$B$3:$B$54,0),MATCH($I$1,'Payroll per Employee'!$C$2:$T$2,0))</f>
        <v>47034.426976744187</v>
      </c>
      <c r="F40" s="11">
        <f t="shared" si="0"/>
        <v>53239.845697349585</v>
      </c>
      <c r="G40" s="14">
        <f t="shared" si="1"/>
        <v>-6205.4187206053975</v>
      </c>
    </row>
    <row r="41" spans="1:7" x14ac:dyDescent="0.25">
      <c r="A41" s="5" t="s">
        <v>76</v>
      </c>
      <c r="B41" s="5" t="s">
        <v>77</v>
      </c>
      <c r="C41" s="8">
        <v>65717.523561465001</v>
      </c>
      <c r="D41" s="11">
        <v>1.0244316910426972</v>
      </c>
      <c r="E41" s="8">
        <f>INDEX('Payroll per Employee'!$C$3:$T$54,MATCH($B41,'Payroll per Employee'!$B$3:$B$54,0),MATCH($I$1,'Payroll per Employee'!$C$2:$T$2,0))</f>
        <v>58287</v>
      </c>
      <c r="F41" s="11">
        <f t="shared" si="0"/>
        <v>61441.434984135238</v>
      </c>
      <c r="G41" s="14">
        <f t="shared" si="1"/>
        <v>-3154.4349841352378</v>
      </c>
    </row>
    <row r="42" spans="1:7" x14ac:dyDescent="0.25">
      <c r="A42" s="5" t="s">
        <v>78</v>
      </c>
      <c r="B42" s="5" t="s">
        <v>79</v>
      </c>
      <c r="C42" s="8">
        <v>69524.911961256294</v>
      </c>
      <c r="D42" s="11">
        <v>1.0837828218443095</v>
      </c>
      <c r="E42" s="8">
        <f>INDEX('Payroll per Employee'!$C$3:$T$54,MATCH($B42,'Payroll per Employee'!$B$3:$B$54,0),MATCH($I$1,'Payroll per Employee'!$C$2:$T$2,0))</f>
        <v>50662.873952454247</v>
      </c>
      <c r="F42" s="11">
        <f t="shared" si="0"/>
        <v>65001.085350545261</v>
      </c>
      <c r="G42" s="14">
        <f t="shared" si="1"/>
        <v>-14338.211398091014</v>
      </c>
    </row>
    <row r="43" spans="1:7" x14ac:dyDescent="0.25">
      <c r="A43" s="5" t="s">
        <v>80</v>
      </c>
      <c r="B43" s="5" t="s">
        <v>81</v>
      </c>
      <c r="C43" s="8">
        <v>73633.513986408696</v>
      </c>
      <c r="D43" s="11">
        <v>1.1478293940878863</v>
      </c>
      <c r="E43" s="8">
        <f>INDEX('Payroll per Employee'!$C$3:$T$54,MATCH($B43,'Payroll per Employee'!$B$3:$B$54,0),MATCH($I$1,'Payroll per Employee'!$C$2:$T$2,0))</f>
        <v>70820.009756097556</v>
      </c>
      <c r="F43" s="11">
        <f t="shared" si="0"/>
        <v>68842.35006235358</v>
      </c>
      <c r="G43" s="14">
        <f t="shared" si="1"/>
        <v>1977.6596937439754</v>
      </c>
    </row>
    <row r="44" spans="1:7" x14ac:dyDescent="0.25">
      <c r="A44" s="5" t="s">
        <v>82</v>
      </c>
      <c r="B44" s="5" t="s">
        <v>83</v>
      </c>
      <c r="C44" s="8">
        <v>58992.530433624801</v>
      </c>
      <c r="D44" s="11">
        <v>0.91959974198484273</v>
      </c>
      <c r="E44" s="8">
        <f>INDEX('Payroll per Employee'!$C$3:$T$54,MATCH($B44,'Payroll per Employee'!$B$3:$B$54,0),MATCH($I$1,'Payroll per Employee'!$C$2:$T$2,0))</f>
        <v>43793.359683794464</v>
      </c>
      <c r="F44" s="11">
        <f t="shared" si="0"/>
        <v>55154.021739683114</v>
      </c>
      <c r="G44" s="14">
        <f t="shared" si="1"/>
        <v>-11360.66205588865</v>
      </c>
    </row>
    <row r="45" spans="1:7" x14ac:dyDescent="0.25">
      <c r="A45" s="5" t="s">
        <v>84</v>
      </c>
      <c r="B45" s="5" t="s">
        <v>85</v>
      </c>
      <c r="C45" s="8">
        <v>56757.265452769097</v>
      </c>
      <c r="D45" s="11">
        <v>0.88475551535897434</v>
      </c>
      <c r="E45" s="8">
        <f>INDEX('Payroll per Employee'!$C$3:$T$54,MATCH($B45,'Payroll per Employee'!$B$3:$B$54,0),MATCH($I$1,'Payroll per Employee'!$C$2:$T$2,0))</f>
        <v>51062.394849785407</v>
      </c>
      <c r="F45" s="11">
        <f t="shared" si="0"/>
        <v>53064.200325991085</v>
      </c>
      <c r="G45" s="14">
        <f t="shared" si="1"/>
        <v>-2001.8054762056781</v>
      </c>
    </row>
    <row r="46" spans="1:7" x14ac:dyDescent="0.25">
      <c r="A46" s="5" t="s">
        <v>86</v>
      </c>
      <c r="B46" s="5" t="s">
        <v>87</v>
      </c>
      <c r="C46" s="8">
        <v>60639.588489205402</v>
      </c>
      <c r="D46" s="11">
        <v>0.94527475798793081</v>
      </c>
      <c r="E46" s="8">
        <f>INDEX('Payroll per Employee'!$C$3:$T$54,MATCH($B46,'Payroll per Employee'!$B$3:$B$54,0),MATCH($I$1,'Payroll per Employee'!$C$2:$T$2,0))</f>
        <v>70805.883592017737</v>
      </c>
      <c r="F46" s="11">
        <f t="shared" si="0"/>
        <v>56693.909504053947</v>
      </c>
      <c r="G46" s="14">
        <f t="shared" si="1"/>
        <v>14111.97408796379</v>
      </c>
    </row>
    <row r="47" spans="1:7" x14ac:dyDescent="0.25">
      <c r="A47" s="5" t="s">
        <v>88</v>
      </c>
      <c r="B47" s="5" t="s">
        <v>89</v>
      </c>
      <c r="C47" s="8">
        <v>68674.294443120496</v>
      </c>
      <c r="D47" s="11">
        <v>1.070523047353273</v>
      </c>
      <c r="E47" s="8">
        <f>INDEX('Payroll per Employee'!$C$3:$T$54,MATCH($B47,'Payroll per Employee'!$B$3:$B$54,0),MATCH($I$1,'Payroll per Employee'!$C$2:$T$2,0))</f>
        <v>52363.043674020708</v>
      </c>
      <c r="F47" s="11">
        <f t="shared" si="0"/>
        <v>64205.815563971111</v>
      </c>
      <c r="G47" s="14">
        <f t="shared" si="1"/>
        <v>-11842.771889950403</v>
      </c>
    </row>
    <row r="48" spans="1:7" x14ac:dyDescent="0.25">
      <c r="A48" s="5" t="s">
        <v>92</v>
      </c>
      <c r="B48" s="5" t="s">
        <v>93</v>
      </c>
      <c r="C48" s="8">
        <v>62272.951509602397</v>
      </c>
      <c r="D48" s="11">
        <v>0.97073629016978347</v>
      </c>
      <c r="E48" s="8">
        <f>INDEX('Payroll per Employee'!$C$3:$T$54,MATCH($B48,'Payroll per Employee'!$B$3:$B$54,0),MATCH($I$1,'Payroll per Employee'!$C$2:$T$2,0))</f>
        <v>53422.237424547282</v>
      </c>
      <c r="F48" s="11">
        <f t="shared" si="0"/>
        <v>58220.993337779822</v>
      </c>
      <c r="G48" s="14">
        <f t="shared" si="1"/>
        <v>-4798.7559132325405</v>
      </c>
    </row>
    <row r="49" spans="1:7" x14ac:dyDescent="0.25">
      <c r="A49" s="5" t="s">
        <v>94</v>
      </c>
      <c r="B49" s="5" t="s">
        <v>95</v>
      </c>
      <c r="C49" s="8">
        <v>62530.906551205699</v>
      </c>
      <c r="D49" s="11">
        <v>0.97475739907896963</v>
      </c>
      <c r="E49" s="8">
        <f>INDEX('Payroll per Employee'!$C$3:$T$54,MATCH($B49,'Payroll per Employee'!$B$3:$B$54,0),MATCH($I$1,'Payroll per Employee'!$C$2:$T$2,0))</f>
        <v>51290.911640953716</v>
      </c>
      <c r="F49" s="11">
        <f t="shared" si="0"/>
        <v>58462.163836279753</v>
      </c>
      <c r="G49" s="14">
        <f t="shared" si="1"/>
        <v>-7171.2521953260366</v>
      </c>
    </row>
    <row r="50" spans="1:7" x14ac:dyDescent="0.25">
      <c r="A50" s="5" t="s">
        <v>96</v>
      </c>
      <c r="B50" s="5" t="s">
        <v>97</v>
      </c>
      <c r="C50" s="8">
        <v>74143.688102809101</v>
      </c>
      <c r="D50" s="11">
        <v>1.1557821973048465</v>
      </c>
      <c r="E50" s="8">
        <f>INDEX('Payroll per Employee'!$C$3:$T$54,MATCH($B50,'Payroll per Employee'!$B$3:$B$54,0),MATCH($I$1,'Payroll per Employee'!$C$2:$T$2,0))</f>
        <v>55102.71657010429</v>
      </c>
      <c r="F50" s="11">
        <f t="shared" si="0"/>
        <v>69319.328318755579</v>
      </c>
      <c r="G50" s="14">
        <f t="shared" si="1"/>
        <v>-14216.611748651289</v>
      </c>
    </row>
    <row r="51" spans="1:7" x14ac:dyDescent="0.25">
      <c r="A51" s="5" t="s">
        <v>98</v>
      </c>
      <c r="B51" s="5" t="s">
        <v>99</v>
      </c>
      <c r="C51" s="8">
        <v>72115.063700089595</v>
      </c>
      <c r="D51" s="11">
        <v>1.1241591687008439</v>
      </c>
      <c r="E51" s="8">
        <f>INDEX('Payroll per Employee'!$C$3:$T$54,MATCH($B51,'Payroll per Employee'!$B$3:$B$54,0),MATCH($I$1,'Payroll per Employee'!$C$2:$T$2,0))</f>
        <v>67329.268912905274</v>
      </c>
      <c r="F51" s="11">
        <f t="shared" si="0"/>
        <v>67422.701854577492</v>
      </c>
      <c r="G51" s="14">
        <f t="shared" si="1"/>
        <v>-93.432941672217567</v>
      </c>
    </row>
    <row r="52" spans="1:7" x14ac:dyDescent="0.25">
      <c r="A52" s="5" t="s">
        <v>100</v>
      </c>
      <c r="B52" s="5" t="s">
        <v>101</v>
      </c>
      <c r="C52" s="8">
        <v>55533.489449554203</v>
      </c>
      <c r="D52" s="11">
        <v>0.86567879346670229</v>
      </c>
      <c r="E52" s="8">
        <f>INDEX('Payroll per Employee'!$C$3:$T$54,MATCH($B52,'Payroll per Employee'!$B$3:$B$54,0),MATCH($I$1,'Payroll per Employee'!$C$2:$T$2,0))</f>
        <v>47298.24342599549</v>
      </c>
      <c r="F52" s="11">
        <f t="shared" si="0"/>
        <v>51920.052621363298</v>
      </c>
      <c r="G52" s="14">
        <f t="shared" si="1"/>
        <v>-4621.8091953678086</v>
      </c>
    </row>
    <row r="53" spans="1:7" x14ac:dyDescent="0.25">
      <c r="A53" s="5" t="s">
        <v>102</v>
      </c>
      <c r="B53" s="5" t="s">
        <v>103</v>
      </c>
      <c r="C53" s="8">
        <v>62853.807746662402</v>
      </c>
      <c r="D53" s="11">
        <v>0.97979091525204987</v>
      </c>
      <c r="E53" s="8">
        <f>INDEX('Payroll per Employee'!$C$3:$T$54,MATCH($B53,'Payroll per Employee'!$B$3:$B$54,0),MATCH($I$1,'Payroll per Employee'!$C$2:$T$2,0))</f>
        <v>59714.061443373932</v>
      </c>
      <c r="F53" s="11">
        <f t="shared" si="0"/>
        <v>58764.054591314009</v>
      </c>
      <c r="G53" s="14">
        <f t="shared" si="1"/>
        <v>950.0068520599234</v>
      </c>
    </row>
    <row r="54" spans="1:7" x14ac:dyDescent="0.25">
      <c r="A54" s="6" t="s">
        <v>104</v>
      </c>
      <c r="B54" s="6" t="s">
        <v>105</v>
      </c>
      <c r="C54" s="9">
        <v>60453.797541198001</v>
      </c>
      <c r="D54" s="12">
        <v>0.94237857254555579</v>
      </c>
      <c r="E54" s="8">
        <f>INDEX('Payroll per Employee'!$C$3:$T$54,MATCH($B54,'Payroll per Employee'!$B$3:$B$54,0),MATCH($I$1,'Payroll per Employee'!$C$2:$T$2,0))</f>
        <v>59114.966700302728</v>
      </c>
      <c r="F54" s="11">
        <f t="shared" si="0"/>
        <v>56520.2075470415</v>
      </c>
      <c r="G54" s="14">
        <f t="shared" si="1"/>
        <v>2594.7591532612278</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C2" sqref="C2"/>
    </sheetView>
  </sheetViews>
  <sheetFormatPr defaultColWidth="11" defaultRowHeight="15.75" x14ac:dyDescent="0.25"/>
  <cols>
    <col min="3" max="3" width="27" bestFit="1" customWidth="1"/>
    <col min="4" max="4" width="10.625" bestFit="1" customWidth="1"/>
    <col min="5" max="5" width="22.625" bestFit="1" customWidth="1"/>
    <col min="6" max="6" width="13.875" bestFit="1" customWidth="1"/>
    <col min="7" max="7" width="20.625" bestFit="1" customWidth="1"/>
    <col min="9" max="9" width="25.125" bestFit="1" customWidth="1"/>
    <col min="10" max="10" width="17" bestFit="1" customWidth="1"/>
    <col min="11" max="11" width="20.625" bestFit="1" customWidth="1"/>
    <col min="12" max="12" width="24.625" bestFit="1" customWidth="1"/>
  </cols>
  <sheetData>
    <row r="1" spans="1:9" ht="15.95" customHeight="1" x14ac:dyDescent="0.25">
      <c r="A1" s="38" t="s">
        <v>186</v>
      </c>
      <c r="B1" s="39"/>
      <c r="C1" s="39"/>
      <c r="D1" s="39"/>
      <c r="E1" s="39"/>
      <c r="F1" s="39"/>
      <c r="G1" s="40"/>
      <c r="I1" t="s">
        <v>122</v>
      </c>
    </row>
    <row r="2" spans="1:9" ht="63" x14ac:dyDescent="0.25">
      <c r="A2" s="16" t="s">
        <v>0</v>
      </c>
      <c r="B2" s="16" t="s">
        <v>1</v>
      </c>
      <c r="C2" s="16" t="s">
        <v>138</v>
      </c>
      <c r="D2" s="16" t="s">
        <v>119</v>
      </c>
      <c r="E2" s="16" t="s">
        <v>157</v>
      </c>
      <c r="F2" s="16" t="s">
        <v>133</v>
      </c>
      <c r="G2" s="16" t="s">
        <v>125</v>
      </c>
    </row>
    <row r="3" spans="1:9" x14ac:dyDescent="0.25">
      <c r="A3" s="4" t="s">
        <v>90</v>
      </c>
      <c r="B3" s="4" t="s">
        <v>91</v>
      </c>
      <c r="C3" s="7">
        <v>49437.586185580629</v>
      </c>
      <c r="D3" s="10">
        <v>1</v>
      </c>
      <c r="E3" s="7">
        <f>INDEX('Payroll per Employee'!$C$3:$T$54,MATCH($B3,'Payroll per Employee'!$B$3:$B$54,0),MATCH($I$1,'Payroll per Employee'!$C$2:$T$2,0))</f>
        <v>52532.948691593876</v>
      </c>
      <c r="F3" s="10">
        <f>$E$3*D3</f>
        <v>52532.948691593876</v>
      </c>
      <c r="G3" s="13">
        <f>E3-F3</f>
        <v>0</v>
      </c>
    </row>
    <row r="4" spans="1:9" x14ac:dyDescent="0.25">
      <c r="A4" s="5" t="s">
        <v>2</v>
      </c>
      <c r="B4" s="5" t="s">
        <v>3</v>
      </c>
      <c r="C4" s="8">
        <v>46683.653717435198</v>
      </c>
      <c r="D4" s="11">
        <v>0.94429476273765434</v>
      </c>
      <c r="E4" s="8">
        <f>INDEX('Payroll per Employee'!$C$3:$T$54,MATCH($B4,'Payroll per Employee'!$B$3:$B$54,0),MATCH($I$1,'Payroll per Employee'!$C$2:$T$2,0))</f>
        <v>43063.92123287671</v>
      </c>
      <c r="F4" s="11">
        <f>$E$3*D4</f>
        <v>49606.588320638009</v>
      </c>
      <c r="G4" s="14">
        <f>E4-F4</f>
        <v>-6542.6670877612996</v>
      </c>
    </row>
    <row r="5" spans="1:9" x14ac:dyDescent="0.25">
      <c r="A5" s="5" t="s">
        <v>4</v>
      </c>
      <c r="B5" s="5" t="s">
        <v>5</v>
      </c>
      <c r="C5" s="8">
        <v>58564.453243552198</v>
      </c>
      <c r="D5" s="11">
        <v>1.1846139296467832</v>
      </c>
      <c r="E5" s="8">
        <f>INDEX('Payroll per Employee'!$C$3:$T$54,MATCH($B5,'Payroll per Employee'!$B$3:$B$54,0),MATCH($I$1,'Payroll per Employee'!$C$2:$T$2,0))</f>
        <v>62458.303730951127</v>
      </c>
      <c r="F5" s="11">
        <f t="shared" ref="F5:F54" si="0">$E$3*D5</f>
        <v>62231.262785481864</v>
      </c>
      <c r="G5" s="14">
        <f t="shared" ref="G5:G54" si="1">E5-F5</f>
        <v>227.04094546926353</v>
      </c>
    </row>
    <row r="6" spans="1:9" x14ac:dyDescent="0.25">
      <c r="A6" s="5" t="s">
        <v>6</v>
      </c>
      <c r="B6" s="5" t="s">
        <v>7</v>
      </c>
      <c r="C6" s="8">
        <v>49645.896090102899</v>
      </c>
      <c r="D6" s="11">
        <v>1.0042135937571934</v>
      </c>
      <c r="E6" s="8">
        <f>INDEX('Payroll per Employee'!$C$3:$T$54,MATCH($B6,'Payroll per Employee'!$B$3:$B$54,0),MATCH($I$1,'Payroll per Employee'!$C$2:$T$2,0))</f>
        <v>56814.464524477029</v>
      </c>
      <c r="F6" s="11">
        <f t="shared" si="0"/>
        <v>52754.301196247739</v>
      </c>
      <c r="G6" s="14">
        <f t="shared" si="1"/>
        <v>4060.1633282292896</v>
      </c>
    </row>
    <row r="7" spans="1:9" x14ac:dyDescent="0.25">
      <c r="A7" s="5" t="s">
        <v>8</v>
      </c>
      <c r="B7" s="5" t="s">
        <v>9</v>
      </c>
      <c r="C7" s="8">
        <v>42839.910154723199</v>
      </c>
      <c r="D7" s="11">
        <v>0.86654534454633703</v>
      </c>
      <c r="E7" s="8">
        <f>INDEX('Payroll per Employee'!$C$3:$T$54,MATCH($B7,'Payroll per Employee'!$B$3:$B$54,0),MATCH($I$1,'Payroll per Employee'!$C$2:$T$2,0))</f>
        <v>36357.056315622016</v>
      </c>
      <c r="F7" s="11">
        <f t="shared" si="0"/>
        <v>45522.182123992257</v>
      </c>
      <c r="G7" s="14">
        <f t="shared" si="1"/>
        <v>-9165.1258083702414</v>
      </c>
    </row>
    <row r="8" spans="1:9" x14ac:dyDescent="0.25">
      <c r="A8" s="5" t="s">
        <v>10</v>
      </c>
      <c r="B8" s="5" t="s">
        <v>11</v>
      </c>
      <c r="C8" s="8">
        <v>60373.531611879102</v>
      </c>
      <c r="D8" s="11">
        <v>1.2212071071845361</v>
      </c>
      <c r="E8" s="8">
        <f>INDEX('Payroll per Employee'!$C$3:$T$54,MATCH($B8,'Payroll per Employee'!$B$3:$B$54,0),MATCH($I$1,'Payroll per Employee'!$C$2:$T$2,0))</f>
        <v>72953.421674778976</v>
      </c>
      <c r="F8" s="11">
        <f t="shared" si="0"/>
        <v>64153.610303535017</v>
      </c>
      <c r="G8" s="14">
        <f t="shared" si="1"/>
        <v>8799.811371243959</v>
      </c>
    </row>
    <row r="9" spans="1:9" x14ac:dyDescent="0.25">
      <c r="A9" s="5" t="s">
        <v>12</v>
      </c>
      <c r="B9" s="5" t="s">
        <v>13</v>
      </c>
      <c r="C9" s="8">
        <v>53361.005101802999</v>
      </c>
      <c r="D9" s="11">
        <v>1.0793610533793963</v>
      </c>
      <c r="E9" s="8">
        <f>INDEX('Payroll per Employee'!$C$3:$T$54,MATCH($B9,'Payroll per Employee'!$B$3:$B$54,0),MATCH($I$1,'Payroll per Employee'!$C$2:$T$2,0))</f>
        <v>58018.87072463768</v>
      </c>
      <c r="F9" s="11">
        <f t="shared" si="0"/>
        <v>56702.018836884541</v>
      </c>
      <c r="G9" s="14">
        <f t="shared" si="1"/>
        <v>1316.8518877531387</v>
      </c>
    </row>
    <row r="10" spans="1:9" x14ac:dyDescent="0.25">
      <c r="A10" s="5" t="s">
        <v>14</v>
      </c>
      <c r="B10" s="5" t="s">
        <v>15</v>
      </c>
      <c r="C10" s="8">
        <v>59593.620354343002</v>
      </c>
      <c r="D10" s="11">
        <v>1.2054314328907216</v>
      </c>
      <c r="E10" s="8">
        <f>INDEX('Payroll per Employee'!$C$3:$T$54,MATCH($B10,'Payroll per Employee'!$B$3:$B$54,0),MATCH($I$1,'Payroll per Employee'!$C$2:$T$2,0))</f>
        <v>60405.83087400681</v>
      </c>
      <c r="F10" s="11">
        <f t="shared" si="0"/>
        <v>63324.867615282768</v>
      </c>
      <c r="G10" s="14">
        <f t="shared" si="1"/>
        <v>-2919.0367412759588</v>
      </c>
    </row>
    <row r="11" spans="1:9" x14ac:dyDescent="0.25">
      <c r="A11" s="5" t="s">
        <v>16</v>
      </c>
      <c r="B11" s="5" t="s">
        <v>17</v>
      </c>
      <c r="C11" s="8">
        <v>54672.489312706697</v>
      </c>
      <c r="D11" s="11">
        <v>1.1058891327637861</v>
      </c>
      <c r="E11" s="8">
        <f>INDEX('Payroll per Employee'!$C$3:$T$54,MATCH($B11,'Payroll per Employee'!$B$3:$B$54,0),MATCH($I$1,'Payroll per Employee'!$C$2:$T$2,0))</f>
        <v>51634.254918733961</v>
      </c>
      <c r="F11" s="11">
        <f t="shared" si="0"/>
        <v>58095.617070071225</v>
      </c>
      <c r="G11" s="14">
        <f t="shared" si="1"/>
        <v>-6461.3621513372636</v>
      </c>
    </row>
    <row r="12" spans="1:9" x14ac:dyDescent="0.25">
      <c r="A12" s="5" t="s">
        <v>18</v>
      </c>
      <c r="B12" s="5" t="s">
        <v>19</v>
      </c>
      <c r="C12" s="8">
        <v>63345.233613189797</v>
      </c>
      <c r="D12" s="11">
        <v>1.2813172830769313</v>
      </c>
      <c r="E12" s="8">
        <f>INDEX('Payroll per Employee'!$C$3:$T$54,MATCH($B12,'Payroll per Employee'!$B$3:$B$54,0),MATCH($I$1,'Payroll per Employee'!$C$2:$T$2,0))</f>
        <v>72423.036378334684</v>
      </c>
      <c r="F12" s="11">
        <f t="shared" si="0"/>
        <v>67311.375089532899</v>
      </c>
      <c r="G12" s="14">
        <f t="shared" si="1"/>
        <v>5111.6612888017844</v>
      </c>
    </row>
    <row r="13" spans="1:9" x14ac:dyDescent="0.25">
      <c r="A13" s="5" t="s">
        <v>20</v>
      </c>
      <c r="B13" s="5" t="s">
        <v>21</v>
      </c>
      <c r="C13" s="8">
        <v>47934.573736139297</v>
      </c>
      <c r="D13" s="11">
        <v>0.96959777842309558</v>
      </c>
      <c r="E13" s="8">
        <f>INDEX('Payroll per Employee'!$C$3:$T$54,MATCH($B13,'Payroll per Employee'!$B$3:$B$54,0),MATCH($I$1,'Payroll per Employee'!$C$2:$T$2,0))</f>
        <v>53886.307302464869</v>
      </c>
      <c r="F13" s="11">
        <f t="shared" si="0"/>
        <v>50935.830345383889</v>
      </c>
      <c r="G13" s="14">
        <f t="shared" si="1"/>
        <v>2950.4769570809804</v>
      </c>
    </row>
    <row r="14" spans="1:9" x14ac:dyDescent="0.25">
      <c r="A14" s="5" t="s">
        <v>22</v>
      </c>
      <c r="B14" s="5" t="s">
        <v>23</v>
      </c>
      <c r="C14" s="8">
        <v>48132.523715711301</v>
      </c>
      <c r="D14" s="11">
        <v>0.97360181654156142</v>
      </c>
      <c r="E14" s="8">
        <f>INDEX('Payroll per Employee'!$C$3:$T$54,MATCH($B14,'Payroll per Employee'!$B$3:$B$54,0),MATCH($I$1,'Payroll per Employee'!$C$2:$T$2,0))</f>
        <v>43610.478394609636</v>
      </c>
      <c r="F14" s="11">
        <f t="shared" si="0"/>
        <v>51146.174274420438</v>
      </c>
      <c r="G14" s="14">
        <f t="shared" si="1"/>
        <v>-7535.6958798108026</v>
      </c>
    </row>
    <row r="15" spans="1:9" x14ac:dyDescent="0.25">
      <c r="A15" s="5" t="s">
        <v>24</v>
      </c>
      <c r="B15" s="5" t="s">
        <v>25</v>
      </c>
      <c r="C15" s="8">
        <v>54131.097460776902</v>
      </c>
      <c r="D15" s="11">
        <v>1.0949381156591587</v>
      </c>
      <c r="E15" s="8">
        <f>INDEX('Payroll per Employee'!$C$3:$T$54,MATCH($B15,'Payroll per Employee'!$B$3:$B$54,0),MATCH($I$1,'Payroll per Employee'!$C$2:$T$2,0))</f>
        <v>52475.137685134396</v>
      </c>
      <c r="F15" s="11">
        <f t="shared" si="0"/>
        <v>57520.327850393063</v>
      </c>
      <c r="G15" s="14">
        <f t="shared" si="1"/>
        <v>-5045.1901652586675</v>
      </c>
    </row>
    <row r="16" spans="1:9" x14ac:dyDescent="0.25">
      <c r="A16" s="5" t="s">
        <v>26</v>
      </c>
      <c r="B16" s="5" t="s">
        <v>27</v>
      </c>
      <c r="C16" s="8">
        <v>43949.933549584799</v>
      </c>
      <c r="D16" s="11">
        <v>0.88899837028053763</v>
      </c>
      <c r="E16" s="8">
        <f>INDEX('Payroll per Employee'!$C$3:$T$54,MATCH($B16,'Payroll per Employee'!$B$3:$B$54,0),MATCH($I$1,'Payroll per Employee'!$C$2:$T$2,0))</f>
        <v>44064.614736842108</v>
      </c>
      <c r="F16" s="11">
        <f t="shared" si="0"/>
        <v>46701.705772858055</v>
      </c>
      <c r="G16" s="14">
        <f t="shared" si="1"/>
        <v>-2637.0910360159469</v>
      </c>
    </row>
    <row r="17" spans="1:7" x14ac:dyDescent="0.25">
      <c r="A17" s="5" t="s">
        <v>28</v>
      </c>
      <c r="B17" s="5" t="s">
        <v>29</v>
      </c>
      <c r="C17" s="8">
        <v>52542.083562543899</v>
      </c>
      <c r="D17" s="11">
        <v>1.0627962976450649</v>
      </c>
      <c r="E17" s="8">
        <f>INDEX('Payroll per Employee'!$C$3:$T$54,MATCH($B17,'Payroll per Employee'!$B$3:$B$54,0),MATCH($I$1,'Payroll per Employee'!$C$2:$T$2,0))</f>
        <v>56586.597194388778</v>
      </c>
      <c r="F17" s="11">
        <f t="shared" si="0"/>
        <v>55831.823373804131</v>
      </c>
      <c r="G17" s="14">
        <f t="shared" si="1"/>
        <v>754.77382058464718</v>
      </c>
    </row>
    <row r="18" spans="1:7" x14ac:dyDescent="0.25">
      <c r="A18" s="5" t="s">
        <v>30</v>
      </c>
      <c r="B18" s="5" t="s">
        <v>31</v>
      </c>
      <c r="C18" s="8">
        <v>47226.751395553998</v>
      </c>
      <c r="D18" s="11">
        <v>0.95528028448380309</v>
      </c>
      <c r="E18" s="8">
        <f>INDEX('Payroll per Employee'!$C$3:$T$54,MATCH($B18,'Payroll per Employee'!$B$3:$B$54,0),MATCH($I$1,'Payroll per Employee'!$C$2:$T$2,0))</f>
        <v>34389.863013698632</v>
      </c>
      <c r="F18" s="11">
        <f t="shared" si="0"/>
        <v>50183.690170878828</v>
      </c>
      <c r="G18" s="14">
        <f t="shared" si="1"/>
        <v>-15793.827157180196</v>
      </c>
    </row>
    <row r="19" spans="1:7" x14ac:dyDescent="0.25">
      <c r="A19" s="5" t="s">
        <v>32</v>
      </c>
      <c r="B19" s="5" t="s">
        <v>33</v>
      </c>
      <c r="C19" s="8">
        <v>45147.310632663401</v>
      </c>
      <c r="D19" s="11">
        <v>0.9132183449084218</v>
      </c>
      <c r="E19" s="8">
        <f>INDEX('Payroll per Employee'!$C$3:$T$54,MATCH($B19,'Payroll per Employee'!$B$3:$B$54,0),MATCH($I$1,'Payroll per Employee'!$C$2:$T$2,0))</f>
        <v>44292.177093359001</v>
      </c>
      <c r="F19" s="11">
        <f t="shared" si="0"/>
        <v>47974.052457296399</v>
      </c>
      <c r="G19" s="14">
        <f t="shared" si="1"/>
        <v>-3681.8753639373972</v>
      </c>
    </row>
    <row r="20" spans="1:7" x14ac:dyDescent="0.25">
      <c r="A20" s="5" t="s">
        <v>34</v>
      </c>
      <c r="B20" s="5" t="s">
        <v>35</v>
      </c>
      <c r="C20" s="8">
        <v>46511.530185424599</v>
      </c>
      <c r="D20" s="11">
        <v>0.94081312972740838</v>
      </c>
      <c r="E20" s="8">
        <f>INDEX('Payroll per Employee'!$C$3:$T$54,MATCH($B20,'Payroll per Employee'!$B$3:$B$54,0),MATCH($I$1,'Payroll per Employee'!$C$2:$T$2,0))</f>
        <v>45633.377028316892</v>
      </c>
      <c r="F20" s="11">
        <f t="shared" si="0"/>
        <v>49423.6878723478</v>
      </c>
      <c r="G20" s="14">
        <f t="shared" si="1"/>
        <v>-3790.3108440309079</v>
      </c>
    </row>
    <row r="21" spans="1:7" x14ac:dyDescent="0.25">
      <c r="A21" s="5" t="s">
        <v>36</v>
      </c>
      <c r="B21" s="5" t="s">
        <v>37</v>
      </c>
      <c r="C21" s="8">
        <v>44225.401416750203</v>
      </c>
      <c r="D21" s="11">
        <v>0.89457040339176885</v>
      </c>
      <c r="E21" s="8">
        <f>INDEX('Payroll per Employee'!$C$3:$T$54,MATCH($B21,'Payroll per Employee'!$B$3:$B$54,0),MATCH($I$1,'Payroll per Employee'!$C$2:$T$2,0))</f>
        <v>42843.777223607649</v>
      </c>
      <c r="F21" s="11">
        <f t="shared" si="0"/>
        <v>46994.421102398228</v>
      </c>
      <c r="G21" s="14">
        <f t="shared" si="1"/>
        <v>-4150.643878790579</v>
      </c>
    </row>
    <row r="22" spans="1:7" x14ac:dyDescent="0.25">
      <c r="A22" s="5" t="s">
        <v>38</v>
      </c>
      <c r="B22" s="5" t="s">
        <v>39</v>
      </c>
      <c r="C22" s="8">
        <v>45675.031780169898</v>
      </c>
      <c r="D22" s="11">
        <v>0.92389283750046547</v>
      </c>
      <c r="E22" s="8">
        <f>INDEX('Payroll per Employee'!$C$3:$T$54,MATCH($B22,'Payroll per Employee'!$B$3:$B$54,0),MATCH($I$1,'Payroll per Employee'!$C$2:$T$2,0))</f>
        <v>45314.606598559709</v>
      </c>
      <c r="F22" s="11">
        <f t="shared" si="0"/>
        <v>48534.815028943034</v>
      </c>
      <c r="G22" s="14">
        <f t="shared" si="1"/>
        <v>-3220.2084303833253</v>
      </c>
    </row>
    <row r="23" spans="1:7" x14ac:dyDescent="0.25">
      <c r="A23" s="5" t="s">
        <v>40</v>
      </c>
      <c r="B23" s="5" t="s">
        <v>41</v>
      </c>
      <c r="C23" s="8">
        <v>45987.470848118202</v>
      </c>
      <c r="D23" s="11">
        <v>0.9302127064919542</v>
      </c>
      <c r="E23" s="8">
        <f>INDEX('Payroll per Employee'!$C$3:$T$54,MATCH($B23,'Payroll per Employee'!$B$3:$B$54,0),MATCH($I$1,'Payroll per Employee'!$C$2:$T$2,0))</f>
        <v>46793.29094181164</v>
      </c>
      <c r="F23" s="11">
        <f t="shared" si="0"/>
        <v>48866.816382410507</v>
      </c>
      <c r="G23" s="14">
        <f t="shared" si="1"/>
        <v>-2073.5254405988671</v>
      </c>
    </row>
    <row r="24" spans="1:7" x14ac:dyDescent="0.25">
      <c r="A24" s="5" t="s">
        <v>42</v>
      </c>
      <c r="B24" s="5" t="s">
        <v>43</v>
      </c>
      <c r="C24" s="8">
        <v>55909.371073892202</v>
      </c>
      <c r="D24" s="11">
        <v>1.1309081892472976</v>
      </c>
      <c r="E24" s="8">
        <f>INDEX('Payroll per Employee'!$C$3:$T$54,MATCH($B24,'Payroll per Employee'!$B$3:$B$54,0),MATCH($I$1,'Payroll per Employee'!$C$2:$T$2,0))</f>
        <v>62314.579827089336</v>
      </c>
      <c r="F24" s="11">
        <f t="shared" si="0"/>
        <v>59409.941880631624</v>
      </c>
      <c r="G24" s="14">
        <f t="shared" si="1"/>
        <v>2904.6379464577112</v>
      </c>
    </row>
    <row r="25" spans="1:7" x14ac:dyDescent="0.25">
      <c r="A25" s="5" t="s">
        <v>44</v>
      </c>
      <c r="B25" s="5" t="s">
        <v>45</v>
      </c>
      <c r="C25" s="8">
        <v>59061.547743619398</v>
      </c>
      <c r="D25" s="11">
        <v>1.1946689209685923</v>
      </c>
      <c r="E25" s="8">
        <f>INDEX('Payroll per Employee'!$C$3:$T$54,MATCH($B25,'Payroll per Employee'!$B$3:$B$54,0),MATCH($I$1,'Payroll per Employee'!$C$2:$T$2,0))</f>
        <v>61722.919115219542</v>
      </c>
      <c r="F25" s="11">
        <f t="shared" si="0"/>
        <v>62759.481128684878</v>
      </c>
      <c r="G25" s="14">
        <f t="shared" si="1"/>
        <v>-1036.5620134653363</v>
      </c>
    </row>
    <row r="26" spans="1:7" x14ac:dyDescent="0.25">
      <c r="A26" s="5" t="s">
        <v>46</v>
      </c>
      <c r="B26" s="5" t="s">
        <v>47</v>
      </c>
      <c r="C26" s="8">
        <v>49239.767014465899</v>
      </c>
      <c r="D26" s="11">
        <v>0.9959986078128461</v>
      </c>
      <c r="E26" s="8">
        <f>INDEX('Payroll per Employee'!$C$3:$T$54,MATCH($B26,'Payroll per Employee'!$B$3:$B$54,0),MATCH($I$1,'Payroll per Employee'!$C$2:$T$2,0))</f>
        <v>45219.166315789473</v>
      </c>
      <c r="F26" s="11">
        <f t="shared" si="0"/>
        <v>52322.743761131176</v>
      </c>
      <c r="G26" s="14">
        <f t="shared" si="1"/>
        <v>-7103.5774453417034</v>
      </c>
    </row>
    <row r="27" spans="1:7" x14ac:dyDescent="0.25">
      <c r="A27" s="5" t="s">
        <v>48</v>
      </c>
      <c r="B27" s="5" t="s">
        <v>49</v>
      </c>
      <c r="C27" s="8">
        <v>51778.116651032899</v>
      </c>
      <c r="D27" s="11">
        <v>1.0473431380056928</v>
      </c>
      <c r="E27" s="8">
        <f>INDEX('Payroll per Employee'!$C$3:$T$54,MATCH($B27,'Payroll per Employee'!$B$3:$B$54,0),MATCH($I$1,'Payroll per Employee'!$C$2:$T$2,0))</f>
        <v>51985.256727272725</v>
      </c>
      <c r="F27" s="11">
        <f t="shared" si="0"/>
        <v>55020.023331345983</v>
      </c>
      <c r="G27" s="14">
        <f t="shared" si="1"/>
        <v>-3034.7666040732583</v>
      </c>
    </row>
    <row r="28" spans="1:7" x14ac:dyDescent="0.25">
      <c r="A28" s="5" t="s">
        <v>50</v>
      </c>
      <c r="B28" s="5" t="s">
        <v>51</v>
      </c>
      <c r="C28" s="8">
        <v>43218.396342139</v>
      </c>
      <c r="D28" s="11">
        <v>0.87420118328399354</v>
      </c>
      <c r="E28" s="8">
        <f>INDEX('Payroll per Employee'!$C$3:$T$54,MATCH($B28,'Payroll per Employee'!$B$3:$B$54,0),MATCH($I$1,'Payroll per Employee'!$C$2:$T$2,0))</f>
        <v>38000.787401574802</v>
      </c>
      <c r="F28" s="11">
        <f t="shared" si="0"/>
        <v>45924.36590758869</v>
      </c>
      <c r="G28" s="14">
        <f t="shared" si="1"/>
        <v>-7923.5785060138878</v>
      </c>
    </row>
    <row r="29" spans="1:7" x14ac:dyDescent="0.25">
      <c r="A29" s="5" t="s">
        <v>52</v>
      </c>
      <c r="B29" s="5" t="s">
        <v>53</v>
      </c>
      <c r="C29" s="8">
        <v>45952.459724251501</v>
      </c>
      <c r="D29" s="11">
        <v>0.92950451811610435</v>
      </c>
      <c r="E29" s="8">
        <f>INDEX('Payroll per Employee'!$C$3:$T$54,MATCH($B29,'Payroll per Employee'!$B$3:$B$54,0),MATCH($I$1,'Payroll per Employee'!$C$2:$T$2,0))</f>
        <v>39092.163602251407</v>
      </c>
      <c r="F29" s="11">
        <f t="shared" si="0"/>
        <v>48829.613158797998</v>
      </c>
      <c r="G29" s="14">
        <f t="shared" si="1"/>
        <v>-9737.4495565465913</v>
      </c>
    </row>
    <row r="30" spans="1:7" x14ac:dyDescent="0.25">
      <c r="A30" s="5" t="s">
        <v>54</v>
      </c>
      <c r="B30" s="5" t="s">
        <v>55</v>
      </c>
      <c r="C30" s="8">
        <v>45200.160335984197</v>
      </c>
      <c r="D30" s="11">
        <v>0.91428736359235208</v>
      </c>
      <c r="E30" s="8">
        <f>INDEX('Payroll per Employee'!$C$3:$T$54,MATCH($B30,'Payroll per Employee'!$B$3:$B$54,0),MATCH($I$1,'Payroll per Employee'!$C$2:$T$2,0))</f>
        <v>48410.096153846156</v>
      </c>
      <c r="F30" s="11">
        <f t="shared" si="0"/>
        <v>48030.211160969666</v>
      </c>
      <c r="G30" s="14">
        <f t="shared" si="1"/>
        <v>379.88499287649029</v>
      </c>
    </row>
    <row r="31" spans="1:7" x14ac:dyDescent="0.25">
      <c r="A31" s="5" t="s">
        <v>56</v>
      </c>
      <c r="B31" s="5" t="s">
        <v>57</v>
      </c>
      <c r="C31" s="8">
        <v>46807.015453786596</v>
      </c>
      <c r="D31" s="11">
        <v>0.94679006531752385</v>
      </c>
      <c r="E31" s="8">
        <f>INDEX('Payroll per Employee'!$C$3:$T$54,MATCH($B31,'Payroll per Employee'!$B$3:$B$54,0),MATCH($I$1,'Payroll per Employee'!$C$2:$T$2,0))</f>
        <v>39024.906077348067</v>
      </c>
      <c r="F31" s="11">
        <f t="shared" si="0"/>
        <v>49737.673923036295</v>
      </c>
      <c r="G31" s="14">
        <f t="shared" si="1"/>
        <v>-10712.767845688228</v>
      </c>
    </row>
    <row r="32" spans="1:7" x14ac:dyDescent="0.25">
      <c r="A32" s="5" t="s">
        <v>58</v>
      </c>
      <c r="B32" s="5" t="s">
        <v>59</v>
      </c>
      <c r="C32" s="8">
        <v>54083.815676540798</v>
      </c>
      <c r="D32" s="11">
        <v>1.0939817221965284</v>
      </c>
      <c r="E32" s="8">
        <f>INDEX('Payroll per Employee'!$C$3:$T$54,MATCH($B32,'Payroll per Employee'!$B$3:$B$54,0),MATCH($I$1,'Payroll per Employee'!$C$2:$T$2,0))</f>
        <v>62564.358433734938</v>
      </c>
      <c r="F32" s="11">
        <f t="shared" si="0"/>
        <v>57470.085681691737</v>
      </c>
      <c r="G32" s="14">
        <f t="shared" si="1"/>
        <v>5094.2727520432018</v>
      </c>
    </row>
    <row r="33" spans="1:7" x14ac:dyDescent="0.25">
      <c r="A33" s="5" t="s">
        <v>60</v>
      </c>
      <c r="B33" s="5" t="s">
        <v>61</v>
      </c>
      <c r="C33" s="8">
        <v>51333.409560147396</v>
      </c>
      <c r="D33" s="11">
        <v>1.0383478143016562</v>
      </c>
      <c r="E33" s="8">
        <f>INDEX('Payroll per Employee'!$C$3:$T$54,MATCH($B33,'Payroll per Employee'!$B$3:$B$54,0),MATCH($I$1,'Payroll per Employee'!$C$2:$T$2,0))</f>
        <v>51966.274509803923</v>
      </c>
      <c r="F33" s="11">
        <f t="shared" si="0"/>
        <v>54547.472452737551</v>
      </c>
      <c r="G33" s="14">
        <f t="shared" si="1"/>
        <v>-2581.1979429336279</v>
      </c>
    </row>
    <row r="34" spans="1:7" x14ac:dyDescent="0.25">
      <c r="A34" s="5" t="s">
        <v>62</v>
      </c>
      <c r="B34" s="5" t="s">
        <v>63</v>
      </c>
      <c r="C34" s="8">
        <v>60852.444688527998</v>
      </c>
      <c r="D34" s="11">
        <v>1.2308943333134805</v>
      </c>
      <c r="E34" s="8">
        <f>INDEX('Payroll per Employee'!$C$3:$T$54,MATCH($B34,'Payroll per Employee'!$B$3:$B$54,0),MATCH($I$1,'Payroll per Employee'!$C$2:$T$2,0))</f>
        <v>58857.598395721929</v>
      </c>
      <c r="F34" s="11">
        <f t="shared" si="0"/>
        <v>64662.508856730725</v>
      </c>
      <c r="G34" s="14">
        <f t="shared" si="1"/>
        <v>-5804.9104610087961</v>
      </c>
    </row>
    <row r="35" spans="1:7" x14ac:dyDescent="0.25">
      <c r="A35" s="5" t="s">
        <v>64</v>
      </c>
      <c r="B35" s="5" t="s">
        <v>65</v>
      </c>
      <c r="C35" s="8">
        <v>47150.666043009202</v>
      </c>
      <c r="D35" s="11">
        <v>0.95374126612924215</v>
      </c>
      <c r="E35" s="8">
        <f>INDEX('Payroll per Employee'!$C$3:$T$54,MATCH($B35,'Payroll per Employee'!$B$3:$B$54,0),MATCH($I$1,'Payroll per Employee'!$C$2:$T$2,0))</f>
        <v>47617.756246812853</v>
      </c>
      <c r="F35" s="11">
        <f t="shared" si="0"/>
        <v>50102.840998623258</v>
      </c>
      <c r="G35" s="14">
        <f t="shared" si="1"/>
        <v>-2485.0847518104056</v>
      </c>
    </row>
    <row r="36" spans="1:7" x14ac:dyDescent="0.25">
      <c r="A36" s="5" t="s">
        <v>66</v>
      </c>
      <c r="B36" s="5" t="s">
        <v>67</v>
      </c>
      <c r="C36" s="8">
        <v>59770.181448973402</v>
      </c>
      <c r="D36" s="11">
        <v>1.2090028268088555</v>
      </c>
      <c r="E36" s="8">
        <f>INDEX('Payroll per Employee'!$C$3:$T$54,MATCH($B36,'Payroll per Employee'!$B$3:$B$54,0),MATCH($I$1,'Payroll per Employee'!$C$2:$T$2,0))</f>
        <v>51354.764593908629</v>
      </c>
      <c r="F36" s="11">
        <f t="shared" si="0"/>
        <v>63512.483468741564</v>
      </c>
      <c r="G36" s="14">
        <f t="shared" si="1"/>
        <v>-12157.718874832935</v>
      </c>
    </row>
    <row r="37" spans="1:7" x14ac:dyDescent="0.25">
      <c r="A37" s="5" t="s">
        <v>68</v>
      </c>
      <c r="B37" s="5" t="s">
        <v>69</v>
      </c>
      <c r="C37" s="8">
        <v>48327.978767532499</v>
      </c>
      <c r="D37" s="11">
        <v>0.97755538844710488</v>
      </c>
      <c r="E37" s="8">
        <f>INDEX('Payroll per Employee'!$C$3:$T$54,MATCH($B37,'Payroll per Employee'!$B$3:$B$54,0),MATCH($I$1,'Payroll per Employee'!$C$2:$T$2,0))</f>
        <v>47441.265552995392</v>
      </c>
      <c r="F37" s="11">
        <f t="shared" si="0"/>
        <v>51353.867064482882</v>
      </c>
      <c r="G37" s="14">
        <f t="shared" si="1"/>
        <v>-3912.6015114874899</v>
      </c>
    </row>
    <row r="38" spans="1:7" x14ac:dyDescent="0.25">
      <c r="A38" s="5" t="s">
        <v>70</v>
      </c>
      <c r="B38" s="5" t="s">
        <v>71</v>
      </c>
      <c r="C38" s="8">
        <v>46216.525912547702</v>
      </c>
      <c r="D38" s="11">
        <v>0.93484592348539042</v>
      </c>
      <c r="E38" s="8">
        <f>INDEX('Payroll per Employee'!$C$3:$T$54,MATCH($B38,'Payroll per Employee'!$B$3:$B$54,0),MATCH($I$1,'Payroll per Employee'!$C$2:$T$2,0))</f>
        <v>47044.096618357486</v>
      </c>
      <c r="F38" s="11">
        <f t="shared" si="0"/>
        <v>49110.212933003706</v>
      </c>
      <c r="G38" s="14">
        <f t="shared" si="1"/>
        <v>-2066.1163146462204</v>
      </c>
    </row>
    <row r="39" spans="1:7" x14ac:dyDescent="0.25">
      <c r="A39" s="5" t="s">
        <v>72</v>
      </c>
      <c r="B39" s="5" t="s">
        <v>73</v>
      </c>
      <c r="C39" s="8">
        <v>48137.213854804999</v>
      </c>
      <c r="D39" s="11">
        <v>0.97369668644633567</v>
      </c>
      <c r="E39" s="8">
        <f>INDEX('Payroll per Employee'!$C$3:$T$54,MATCH($B39,'Payroll per Employee'!$B$3:$B$54,0),MATCH($I$1,'Payroll per Employee'!$C$2:$T$2,0))</f>
        <v>42367.426130916065</v>
      </c>
      <c r="F39" s="11">
        <f t="shared" si="0"/>
        <v>51151.158070260324</v>
      </c>
      <c r="G39" s="14">
        <f t="shared" si="1"/>
        <v>-8783.7319393442594</v>
      </c>
    </row>
    <row r="40" spans="1:7" x14ac:dyDescent="0.25">
      <c r="A40" s="5" t="s">
        <v>74</v>
      </c>
      <c r="B40" s="5" t="s">
        <v>75</v>
      </c>
      <c r="C40" s="8">
        <v>43702.368713921001</v>
      </c>
      <c r="D40" s="11">
        <v>0.88399074643064979</v>
      </c>
      <c r="E40" s="8">
        <f>INDEX('Payroll per Employee'!$C$3:$T$54,MATCH($B40,'Payroll per Employee'!$B$3:$B$54,0),MATCH($I$1,'Payroll per Employee'!$C$2:$T$2,0))</f>
        <v>45896.795031055903</v>
      </c>
      <c r="F40" s="11">
        <f t="shared" si="0"/>
        <v>46438.640526085095</v>
      </c>
      <c r="G40" s="14">
        <f t="shared" si="1"/>
        <v>-541.84549502919253</v>
      </c>
    </row>
    <row r="41" spans="1:7" x14ac:dyDescent="0.25">
      <c r="A41" s="5" t="s">
        <v>76</v>
      </c>
      <c r="B41" s="5" t="s">
        <v>77</v>
      </c>
      <c r="C41" s="8">
        <v>52492.596847532397</v>
      </c>
      <c r="D41" s="11">
        <v>1.0617953038905208</v>
      </c>
      <c r="E41" s="8">
        <f>INDEX('Payroll per Employee'!$C$3:$T$54,MATCH($B41,'Payroll per Employee'!$B$3:$B$54,0),MATCH($I$1,'Payroll per Employee'!$C$2:$T$2,0))</f>
        <v>60490.963392151702</v>
      </c>
      <c r="F41" s="11">
        <f t="shared" si="0"/>
        <v>55779.238220256055</v>
      </c>
      <c r="G41" s="14">
        <f t="shared" si="1"/>
        <v>4711.7251718956468</v>
      </c>
    </row>
    <row r="42" spans="1:7" x14ac:dyDescent="0.25">
      <c r="A42" s="5" t="s">
        <v>78</v>
      </c>
      <c r="B42" s="5" t="s">
        <v>79</v>
      </c>
      <c r="C42" s="8">
        <v>51348.801209901801</v>
      </c>
      <c r="D42" s="11">
        <v>1.038659149278583</v>
      </c>
      <c r="E42" s="8">
        <f>INDEX('Payroll per Employee'!$C$3:$T$54,MATCH($B42,'Payroll per Employee'!$B$3:$B$54,0),MATCH($I$1,'Payroll per Employee'!$C$2:$T$2,0))</f>
        <v>47005.370862418371</v>
      </c>
      <c r="F42" s="11">
        <f t="shared" si="0"/>
        <v>54563.827797106351</v>
      </c>
      <c r="G42" s="14">
        <f t="shared" si="1"/>
        <v>-7558.4569346879798</v>
      </c>
    </row>
    <row r="43" spans="1:7" x14ac:dyDescent="0.25">
      <c r="A43" s="5" t="s">
        <v>80</v>
      </c>
      <c r="B43" s="5" t="s">
        <v>81</v>
      </c>
      <c r="C43" s="8">
        <v>56403.118942182002</v>
      </c>
      <c r="D43" s="11">
        <v>1.1408954864918748</v>
      </c>
      <c r="E43" s="8">
        <f>INDEX('Payroll per Employee'!$C$3:$T$54,MATCH($B43,'Payroll per Employee'!$B$3:$B$54,0),MATCH($I$1,'Payroll per Employee'!$C$2:$T$2,0))</f>
        <v>55864.866180048659</v>
      </c>
      <c r="F43" s="11">
        <f t="shared" si="0"/>
        <v>59934.604054348689</v>
      </c>
      <c r="G43" s="14">
        <f t="shared" si="1"/>
        <v>-4069.7378743000299</v>
      </c>
    </row>
    <row r="44" spans="1:7" x14ac:dyDescent="0.25">
      <c r="A44" s="5" t="s">
        <v>82</v>
      </c>
      <c r="B44" s="5" t="s">
        <v>83</v>
      </c>
      <c r="C44" s="8">
        <v>45384.6077961595</v>
      </c>
      <c r="D44" s="11">
        <v>0.91801827916502821</v>
      </c>
      <c r="E44" s="8">
        <f>INDEX('Payroll per Employee'!$C$3:$T$54,MATCH($B44,'Payroll per Employee'!$B$3:$B$54,0),MATCH($I$1,'Payroll per Employee'!$C$2:$T$2,0))</f>
        <v>42484.828738512952</v>
      </c>
      <c r="F44" s="11">
        <f t="shared" si="0"/>
        <v>48226.207157321733</v>
      </c>
      <c r="G44" s="14">
        <f t="shared" si="1"/>
        <v>-5741.3784188087811</v>
      </c>
    </row>
    <row r="45" spans="1:7" x14ac:dyDescent="0.25">
      <c r="A45" s="5" t="s">
        <v>84</v>
      </c>
      <c r="B45" s="5" t="s">
        <v>85</v>
      </c>
      <c r="C45" s="8">
        <v>44195.458806384398</v>
      </c>
      <c r="D45" s="11">
        <v>0.89396473849839386</v>
      </c>
      <c r="E45" s="8">
        <f>INDEX('Payroll per Employee'!$C$3:$T$54,MATCH($B45,'Payroll per Employee'!$B$3:$B$54,0),MATCH($I$1,'Payroll per Employee'!$C$2:$T$2,0))</f>
        <v>43855.225263157896</v>
      </c>
      <c r="F45" s="11">
        <f t="shared" si="0"/>
        <v>46962.603739630264</v>
      </c>
      <c r="G45" s="14">
        <f t="shared" si="1"/>
        <v>-3107.3784764723678</v>
      </c>
    </row>
    <row r="46" spans="1:7" x14ac:dyDescent="0.25">
      <c r="A46" s="5" t="s">
        <v>86</v>
      </c>
      <c r="B46" s="5" t="s">
        <v>87</v>
      </c>
      <c r="C46" s="8">
        <v>44905.0375067559</v>
      </c>
      <c r="D46" s="11">
        <v>0.90831775924879743</v>
      </c>
      <c r="E46" s="8">
        <f>INDEX('Payroll per Employee'!$C$3:$T$54,MATCH($B46,'Payroll per Employee'!$B$3:$B$54,0),MATCH($I$1,'Payroll per Employee'!$C$2:$T$2,0))</f>
        <v>46356.410274963819</v>
      </c>
      <c r="F46" s="11">
        <f t="shared" si="0"/>
        <v>47716.610242280593</v>
      </c>
      <c r="G46" s="14">
        <f t="shared" si="1"/>
        <v>-1360.1999673167738</v>
      </c>
    </row>
    <row r="47" spans="1:7" x14ac:dyDescent="0.25">
      <c r="A47" s="5" t="s">
        <v>88</v>
      </c>
      <c r="B47" s="5" t="s">
        <v>89</v>
      </c>
      <c r="C47" s="8">
        <v>49958.668728666897</v>
      </c>
      <c r="D47" s="11">
        <v>1.0105402100565795</v>
      </c>
      <c r="E47" s="8">
        <f>INDEX('Payroll per Employee'!$C$3:$T$54,MATCH($B47,'Payroll per Employee'!$B$3:$B$54,0),MATCH($I$1,'Payroll per Employee'!$C$2:$T$2,0))</f>
        <v>50438.277235161535</v>
      </c>
      <c r="F47" s="11">
        <f t="shared" si="0"/>
        <v>53086.657005694789</v>
      </c>
      <c r="G47" s="14">
        <f t="shared" si="1"/>
        <v>-2648.3797705332545</v>
      </c>
    </row>
    <row r="48" spans="1:7" x14ac:dyDescent="0.25">
      <c r="A48" s="5" t="s">
        <v>92</v>
      </c>
      <c r="B48" s="5" t="s">
        <v>93</v>
      </c>
      <c r="C48" s="8">
        <v>47034.127047554102</v>
      </c>
      <c r="D48" s="11">
        <v>0.95138397070997094</v>
      </c>
      <c r="E48" s="8">
        <f>INDEX('Payroll per Employee'!$C$3:$T$54,MATCH($B48,'Payroll per Employee'!$B$3:$B$54,0),MATCH($I$1,'Payroll per Employee'!$C$2:$T$2,0))</f>
        <v>54604.680884063593</v>
      </c>
      <c r="F48" s="11">
        <f t="shared" si="0"/>
        <v>49979.005319311756</v>
      </c>
      <c r="G48" s="14">
        <f t="shared" si="1"/>
        <v>4625.6755647518366</v>
      </c>
    </row>
    <row r="49" spans="1:7" x14ac:dyDescent="0.25">
      <c r="A49" s="5" t="s">
        <v>94</v>
      </c>
      <c r="B49" s="5" t="s">
        <v>95</v>
      </c>
      <c r="C49" s="8">
        <v>48707.258560955001</v>
      </c>
      <c r="D49" s="11">
        <v>0.98522727986993341</v>
      </c>
      <c r="E49" s="8">
        <f>INDEX('Payroll per Employee'!$C$3:$T$54,MATCH($B49,'Payroll per Employee'!$B$3:$B$54,0),MATCH($I$1,'Payroll per Employee'!$C$2:$T$2,0))</f>
        <v>49047.176470588238</v>
      </c>
      <c r="F49" s="11">
        <f t="shared" si="0"/>
        <v>51756.894142965815</v>
      </c>
      <c r="G49" s="14">
        <f t="shared" si="1"/>
        <v>-2709.7176723775774</v>
      </c>
    </row>
    <row r="50" spans="1:7" x14ac:dyDescent="0.25">
      <c r="A50" s="5" t="s">
        <v>96</v>
      </c>
      <c r="B50" s="5" t="s">
        <v>97</v>
      </c>
      <c r="C50" s="8">
        <v>52243.594779258601</v>
      </c>
      <c r="D50" s="11">
        <v>1.056758608382389</v>
      </c>
      <c r="E50" s="8">
        <f>INDEX('Payroll per Employee'!$C$3:$T$54,MATCH($B50,'Payroll per Employee'!$B$3:$B$54,0),MATCH($I$1,'Payroll per Employee'!$C$2:$T$2,0))</f>
        <v>57116.893854748603</v>
      </c>
      <c r="F50" s="11">
        <f t="shared" si="0"/>
        <v>55514.645753552184</v>
      </c>
      <c r="G50" s="14">
        <f t="shared" si="1"/>
        <v>1602.2481011964192</v>
      </c>
    </row>
    <row r="51" spans="1:7" x14ac:dyDescent="0.25">
      <c r="A51" s="5" t="s">
        <v>98</v>
      </c>
      <c r="B51" s="5" t="s">
        <v>99</v>
      </c>
      <c r="C51" s="8">
        <v>56972.148769398496</v>
      </c>
      <c r="D51" s="11">
        <v>1.1524055514266889</v>
      </c>
      <c r="E51" s="8">
        <f>INDEX('Payroll per Employee'!$C$3:$T$54,MATCH($B51,'Payroll per Employee'!$B$3:$B$54,0),MATCH($I$1,'Payroll per Employee'!$C$2:$T$2,0))</f>
        <v>63917.030852994554</v>
      </c>
      <c r="F51" s="11">
        <f t="shared" si="0"/>
        <v>60539.261705006196</v>
      </c>
      <c r="G51" s="14">
        <f t="shared" si="1"/>
        <v>3377.7691479883579</v>
      </c>
    </row>
    <row r="52" spans="1:7" x14ac:dyDescent="0.25">
      <c r="A52" s="5" t="s">
        <v>100</v>
      </c>
      <c r="B52" s="5" t="s">
        <v>101</v>
      </c>
      <c r="C52" s="8">
        <v>42544.299698741997</v>
      </c>
      <c r="D52" s="11">
        <v>0.86056587672055107</v>
      </c>
      <c r="E52" s="8">
        <f>INDEX('Payroll per Employee'!$C$3:$T$54,MATCH($B52,'Payroll per Employee'!$B$3:$B$54,0),MATCH($I$1,'Payroll per Employee'!$C$2:$T$2,0))</f>
        <v>38792.987326493661</v>
      </c>
      <c r="F52" s="11">
        <f t="shared" si="0"/>
        <v>45208.063047497213</v>
      </c>
      <c r="G52" s="14">
        <f t="shared" si="1"/>
        <v>-6415.0757210035517</v>
      </c>
    </row>
    <row r="53" spans="1:7" x14ac:dyDescent="0.25">
      <c r="A53" s="5" t="s">
        <v>102</v>
      </c>
      <c r="B53" s="5" t="s">
        <v>103</v>
      </c>
      <c r="C53" s="8">
        <v>48843.105600012503</v>
      </c>
      <c r="D53" s="11">
        <v>0.98797512921976927</v>
      </c>
      <c r="E53" s="8">
        <f>INDEX('Payroll per Employee'!$C$3:$T$54,MATCH($B53,'Payroll per Employee'!$B$3:$B$54,0),MATCH($I$1,'Payroll per Employee'!$C$2:$T$2,0))</f>
        <v>45149.546566863391</v>
      </c>
      <c r="F53" s="11">
        <f t="shared" si="0"/>
        <v>51901.246771872968</v>
      </c>
      <c r="G53" s="14">
        <f t="shared" si="1"/>
        <v>-6751.7002050095762</v>
      </c>
    </row>
    <row r="54" spans="1:7" x14ac:dyDescent="0.25">
      <c r="A54" s="6" t="s">
        <v>104</v>
      </c>
      <c r="B54" s="6" t="s">
        <v>105</v>
      </c>
      <c r="C54" s="9">
        <v>48417.197958199999</v>
      </c>
      <c r="D54" s="12">
        <v>0.97936007183784701</v>
      </c>
      <c r="E54" s="8">
        <f>INDEX('Payroll per Employee'!$C$3:$T$54,MATCH($B54,'Payroll per Employee'!$B$3:$B$54,0),MATCH($I$1,'Payroll per Employee'!$C$2:$T$2,0))</f>
        <v>49397.38636363636</v>
      </c>
      <c r="F54" s="11">
        <f t="shared" si="0"/>
        <v>51448.672404453311</v>
      </c>
      <c r="G54" s="14">
        <f t="shared" si="1"/>
        <v>-2051.2860408169508</v>
      </c>
    </row>
    <row r="55" spans="1:7" ht="15.95" customHeight="1" x14ac:dyDescent="0.25">
      <c r="A55" s="29" t="s">
        <v>132</v>
      </c>
      <c r="B55" s="30"/>
      <c r="C55" s="30"/>
      <c r="D55" s="30"/>
      <c r="E55" s="30"/>
      <c r="F55" s="30"/>
      <c r="G55" s="31"/>
    </row>
    <row r="56" spans="1:7" x14ac:dyDescent="0.25">
      <c r="A56" s="32"/>
      <c r="B56" s="33"/>
      <c r="C56" s="33"/>
      <c r="D56" s="33"/>
      <c r="E56" s="33"/>
      <c r="F56" s="33"/>
      <c r="G56" s="34"/>
    </row>
    <row r="57" spans="1:7" x14ac:dyDescent="0.25">
      <c r="A57" s="32"/>
      <c r="B57" s="33"/>
      <c r="C57" s="33"/>
      <c r="D57" s="33"/>
      <c r="E57" s="33"/>
      <c r="F57" s="33"/>
      <c r="G57" s="34"/>
    </row>
    <row r="58" spans="1:7" x14ac:dyDescent="0.25">
      <c r="A58" s="32"/>
      <c r="B58" s="33"/>
      <c r="C58" s="33"/>
      <c r="D58" s="33"/>
      <c r="E58" s="33"/>
      <c r="F58" s="33"/>
      <c r="G58" s="34"/>
    </row>
    <row r="59" spans="1:7" x14ac:dyDescent="0.25">
      <c r="A59" s="32"/>
      <c r="B59" s="33"/>
      <c r="C59" s="33"/>
      <c r="D59" s="33"/>
      <c r="E59" s="33"/>
      <c r="F59" s="33"/>
      <c r="G59" s="34"/>
    </row>
    <row r="60" spans="1:7" x14ac:dyDescent="0.25">
      <c r="A60" s="32"/>
      <c r="B60" s="33"/>
      <c r="C60" s="33"/>
      <c r="D60" s="33"/>
      <c r="E60" s="33"/>
      <c r="F60" s="33"/>
      <c r="G60" s="34"/>
    </row>
    <row r="61" spans="1:7" x14ac:dyDescent="0.25">
      <c r="A61" s="32"/>
      <c r="B61" s="33"/>
      <c r="C61" s="33"/>
      <c r="D61" s="33"/>
      <c r="E61" s="33"/>
      <c r="F61" s="33"/>
      <c r="G61" s="34"/>
    </row>
    <row r="62" spans="1:7" x14ac:dyDescent="0.25">
      <c r="A62" s="32"/>
      <c r="B62" s="33"/>
      <c r="C62" s="33"/>
      <c r="D62" s="33"/>
      <c r="E62" s="33"/>
      <c r="F62" s="33"/>
      <c r="G62" s="34"/>
    </row>
    <row r="63" spans="1:7" x14ac:dyDescent="0.25">
      <c r="A63" s="35"/>
      <c r="B63" s="36"/>
      <c r="C63" s="36"/>
      <c r="D63" s="36"/>
      <c r="E63" s="36"/>
      <c r="F63" s="36"/>
      <c r="G63" s="37"/>
    </row>
  </sheetData>
  <mergeCells count="2">
    <mergeCell ref="A55:G63"/>
    <mergeCell ref="A1:G1"/>
  </mergeCells>
  <pageMargins left="0.75" right="0.75" top="1" bottom="1" header="0.5" footer="0.5"/>
  <pageSetup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workbookViewId="0">
      <selection activeCell="H17" sqref="H17"/>
    </sheetView>
  </sheetViews>
  <sheetFormatPr defaultColWidth="11" defaultRowHeight="15.75" x14ac:dyDescent="0.25"/>
  <cols>
    <col min="1" max="1" width="5" bestFit="1" customWidth="1"/>
    <col min="2" max="2" width="17.375" bestFit="1" customWidth="1"/>
    <col min="3" max="3" width="11.625" bestFit="1" customWidth="1"/>
    <col min="4" max="4" width="11.125" bestFit="1" customWidth="1"/>
    <col min="5" max="9" width="11" bestFit="1" customWidth="1"/>
    <col min="10" max="10" width="11.5" bestFit="1" customWidth="1"/>
    <col min="11" max="13" width="11" bestFit="1" customWidth="1"/>
  </cols>
  <sheetData>
    <row r="1" spans="1:20" ht="15.95" customHeight="1" x14ac:dyDescent="0.25">
      <c r="A1" s="41" t="s">
        <v>187</v>
      </c>
      <c r="B1" s="41"/>
      <c r="C1" s="41"/>
      <c r="D1" s="41"/>
      <c r="E1" s="41"/>
      <c r="F1" s="41"/>
      <c r="G1" s="41"/>
      <c r="H1" s="41"/>
      <c r="I1" s="41"/>
      <c r="J1" s="41"/>
      <c r="K1" s="41"/>
      <c r="L1" s="41"/>
      <c r="M1" s="41"/>
      <c r="N1" s="41"/>
      <c r="O1" s="41"/>
      <c r="P1" s="41"/>
      <c r="Q1" s="41"/>
      <c r="R1" s="41"/>
      <c r="S1" s="41"/>
      <c r="T1" s="41"/>
    </row>
    <row r="2" spans="1:20" x14ac:dyDescent="0.25">
      <c r="A2" s="3" t="s">
        <v>0</v>
      </c>
      <c r="B2" s="3" t="s">
        <v>1</v>
      </c>
      <c r="C2" s="3" t="s">
        <v>165</v>
      </c>
      <c r="D2" s="3" t="s">
        <v>113</v>
      </c>
      <c r="E2" s="3" t="s">
        <v>166</v>
      </c>
      <c r="F2" s="3" t="s">
        <v>118</v>
      </c>
      <c r="G2" s="3" t="s">
        <v>121</v>
      </c>
      <c r="H2" s="3" t="s">
        <v>117</v>
      </c>
      <c r="I2" s="3" t="s">
        <v>108</v>
      </c>
      <c r="J2" s="3" t="s">
        <v>167</v>
      </c>
      <c r="K2" s="3" t="s">
        <v>168</v>
      </c>
      <c r="L2" s="3" t="s">
        <v>169</v>
      </c>
      <c r="M2" s="3" t="s">
        <v>170</v>
      </c>
      <c r="N2" s="3" t="s">
        <v>171</v>
      </c>
      <c r="O2" s="3" t="s">
        <v>172</v>
      </c>
      <c r="P2" s="3" t="s">
        <v>173</v>
      </c>
      <c r="Q2" s="3" t="s">
        <v>174</v>
      </c>
      <c r="R2" s="3" t="s">
        <v>123</v>
      </c>
      <c r="S2" s="3" t="s">
        <v>124</v>
      </c>
      <c r="T2" s="3" t="s">
        <v>122</v>
      </c>
    </row>
    <row r="3" spans="1:20" x14ac:dyDescent="0.25">
      <c r="A3" s="4" t="s">
        <v>90</v>
      </c>
      <c r="B3" s="4" t="s">
        <v>91</v>
      </c>
      <c r="C3" s="7">
        <f>IFERROR([1]Wage!C2,0)</f>
        <v>39247.356305238187</v>
      </c>
      <c r="D3" s="7">
        <f>IFERROR([1]Wage!D2,0)</f>
        <v>49376.509092559136</v>
      </c>
      <c r="E3" s="7">
        <f>IFERROR([1]Wage!E2,0)</f>
        <v>50576.749053627449</v>
      </c>
      <c r="F3" s="7">
        <f>IFERROR([1]Wage!F2,0)</f>
        <v>63669.970278260174</v>
      </c>
      <c r="G3" s="7">
        <f>IFERROR([1]Wage!G2,0)</f>
        <v>65267.94450005133</v>
      </c>
      <c r="H3" s="7">
        <f>IFERROR([1]Wage!H2,0)</f>
        <v>50771.419544730838</v>
      </c>
      <c r="I3" s="7">
        <f>IFERROR([1]Wage!I2,0)</f>
        <v>70292.096806433619</v>
      </c>
      <c r="J3" s="7">
        <f>IFERROR([1]Wage!J2,0)</f>
        <v>52636.590841455247</v>
      </c>
      <c r="K3" s="7">
        <f>IFERROR([1]Wage!K2,0)</f>
        <v>39990.330676709062</v>
      </c>
      <c r="L3" s="7">
        <f>IFERROR([1]Wage!L2,0)</f>
        <v>42361.985456619375</v>
      </c>
      <c r="M3" s="7">
        <f>IFERROR([1]Wage!M2,0)</f>
        <v>55835.9885847162</v>
      </c>
      <c r="N3" s="7">
        <f>IFERROR([1]Wage!N2,0)</f>
        <v>46243.171928777294</v>
      </c>
      <c r="O3" s="7">
        <f>IFERROR([1]Wage!O2,0)</f>
        <v>55242.653248266033</v>
      </c>
      <c r="P3" s="7">
        <f>IFERROR([1]Wage!P2,0)</f>
        <v>79215.010380106047</v>
      </c>
      <c r="Q3" s="7">
        <f>IFERROR([1]Wage!Q2,0)</f>
        <v>53992.087661777397</v>
      </c>
      <c r="R3" s="7">
        <f>IFERROR([1]Wage!R2,0)</f>
        <v>53429.777645237496</v>
      </c>
      <c r="S3" s="7">
        <f>IFERROR([1]Wage!S2,0)</f>
        <v>59976.117023086539</v>
      </c>
      <c r="T3" s="7">
        <f>IFERROR([1]Wage!T2,0)</f>
        <v>52532.948691593876</v>
      </c>
    </row>
    <row r="4" spans="1:20" x14ac:dyDescent="0.25">
      <c r="A4" s="5" t="s">
        <v>2</v>
      </c>
      <c r="B4" s="5" t="s">
        <v>3</v>
      </c>
      <c r="C4" s="8">
        <f>IFERROR([1]Wage!C3,0)</f>
        <v>31204.118912831444</v>
      </c>
      <c r="D4" s="8">
        <f>IFERROR([1]Wage!D3,0)</f>
        <v>45671.727301403713</v>
      </c>
      <c r="E4" s="8">
        <f>IFERROR([1]Wage!E3,0)</f>
        <v>37598.935967937367</v>
      </c>
      <c r="F4" s="8">
        <f>IFERROR([1]Wage!F3,0)</f>
        <v>32912.095400340717</v>
      </c>
      <c r="G4" s="8">
        <f>IFERROR([1]Wage!G3,0)</f>
        <v>43530.3932468602</v>
      </c>
      <c r="H4" s="8">
        <f>IFERROR([1]Wage!H3,0)</f>
        <v>37046.638148667604</v>
      </c>
      <c r="I4" s="8">
        <f>IFERROR([1]Wage!I3,0)</f>
        <v>47858.12840466926</v>
      </c>
      <c r="J4" s="8">
        <f>IFERROR([1]Wage!J3,0)</f>
        <v>43069.189349112428</v>
      </c>
      <c r="K4" s="8">
        <f>IFERROR([1]Wage!K3,0)</f>
        <v>30504.185900314325</v>
      </c>
      <c r="L4" s="8">
        <f>IFERROR([1]Wage!L3,0)</f>
        <v>35824.705882352944</v>
      </c>
      <c r="M4" s="8">
        <f>IFERROR([1]Wage!M3,0)</f>
        <v>45001.800818553886</v>
      </c>
      <c r="N4" s="8">
        <f>IFERROR([1]Wage!N3,0)</f>
        <v>31293.274725274725</v>
      </c>
      <c r="O4" s="8">
        <f>IFERROR([1]Wage!O3,0)</f>
        <v>44421.144704127299</v>
      </c>
      <c r="P4" s="8">
        <f>IFERROR([1]Wage!P3,0)</f>
        <v>59859.875111507579</v>
      </c>
      <c r="Q4" s="8">
        <f>IFERROR([1]Wage!Q3,0)</f>
        <v>47536.952380952382</v>
      </c>
      <c r="R4" s="8">
        <f>IFERROR([1]Wage!R3,0)</f>
        <v>44586.662538699689</v>
      </c>
      <c r="S4" s="8">
        <f>IFERROR([1]Wage!S3,0)</f>
        <v>49672.596273291929</v>
      </c>
      <c r="T4" s="8">
        <f>IFERROR([1]Wage!T3,0)</f>
        <v>43063.92123287671</v>
      </c>
    </row>
    <row r="5" spans="1:20" x14ac:dyDescent="0.25">
      <c r="A5" s="5" t="s">
        <v>4</v>
      </c>
      <c r="B5" s="5" t="s">
        <v>5</v>
      </c>
      <c r="C5" s="8">
        <f>IFERROR([1]Wage!C4,0)</f>
        <v>44070.32218874526</v>
      </c>
      <c r="D5" s="8">
        <f>IFERROR([1]Wage!D4,0)</f>
        <v>52945.054049559287</v>
      </c>
      <c r="E5" s="8">
        <f>IFERROR([1]Wage!E4,0)</f>
        <v>68379.537401574809</v>
      </c>
      <c r="F5" s="8">
        <f>IFERROR([1]Wage!F4,0)</f>
        <v>62771.24705882353</v>
      </c>
      <c r="G5" s="8">
        <f>IFERROR([1]Wage!G4,0)</f>
        <v>76028.478858889459</v>
      </c>
      <c r="H5" s="8">
        <f>IFERROR([1]Wage!H4,0)</f>
        <v>61757.985096870339</v>
      </c>
      <c r="I5" s="8">
        <f>IFERROR([1]Wage!I4,0)</f>
        <v>84403.108462455304</v>
      </c>
      <c r="J5" s="8">
        <f>IFERROR([1]Wage!J4,0)</f>
        <v>58994.691292875992</v>
      </c>
      <c r="K5" s="8">
        <f>IFERROR([1]Wage!K4,0)</f>
        <v>46044.765217391301</v>
      </c>
      <c r="L5" s="8">
        <f>IFERROR([1]Wage!L4,0)</f>
        <v>53446.635475996743</v>
      </c>
      <c r="M5" s="8">
        <f>IFERROR([1]Wage!M4,0)</f>
        <v>65699.285266457679</v>
      </c>
      <c r="N5" s="8">
        <f>IFERROR([1]Wage!N4,0)</f>
        <v>56812.601226993866</v>
      </c>
      <c r="O5" s="8">
        <f>IFERROR([1]Wage!O4,0)</f>
        <v>62957.08108108108</v>
      </c>
      <c r="P5" s="8">
        <f>IFERROR([1]Wage!P4,0)</f>
        <v>85674.012269938656</v>
      </c>
      <c r="Q5" s="8">
        <f>IFERROR([1]Wage!Q4,0)</f>
        <v>62604</v>
      </c>
      <c r="R5" s="8">
        <f>IFERROR([1]Wage!R4,0)</f>
        <v>66450.380769230775</v>
      </c>
      <c r="S5" s="8">
        <f>IFERROR([1]Wage!S4,0)</f>
        <v>72573.901886792446</v>
      </c>
      <c r="T5" s="8">
        <f>IFERROR([1]Wage!T4,0)</f>
        <v>62458.303730951127</v>
      </c>
    </row>
    <row r="6" spans="1:20" x14ac:dyDescent="0.25">
      <c r="A6" s="5" t="s">
        <v>6</v>
      </c>
      <c r="B6" s="5" t="s">
        <v>7</v>
      </c>
      <c r="C6" s="8">
        <f>IFERROR([1]Wage!C5,0)</f>
        <v>32702.080666313475</v>
      </c>
      <c r="D6" s="8">
        <f>IFERROR([1]Wage!D5,0)</f>
        <v>47140.409219081354</v>
      </c>
      <c r="E6" s="8">
        <f>IFERROR([1]Wage!E5,0)</f>
        <v>50141.390801272777</v>
      </c>
      <c r="F6" s="8">
        <f>IFERROR([1]Wage!F5,0)</f>
        <v>52341.095744680853</v>
      </c>
      <c r="G6" s="8">
        <f>IFERROR([1]Wage!G5,0)</f>
        <v>62970.985074626864</v>
      </c>
      <c r="H6" s="8">
        <f>IFERROR([1]Wage!H5,0)</f>
        <v>43166.67327851359</v>
      </c>
      <c r="I6" s="8">
        <f>IFERROR([1]Wage!I5,0)</f>
        <v>67418.830422794112</v>
      </c>
      <c r="J6" s="8">
        <f>IFERROR([1]Wage!J5,0)</f>
        <v>52430.745358090186</v>
      </c>
      <c r="K6" s="8">
        <f>IFERROR([1]Wage!K5,0)</f>
        <v>39183.80563319716</v>
      </c>
      <c r="L6" s="8">
        <f>IFERROR([1]Wage!L5,0)</f>
        <v>39560.495272399821</v>
      </c>
      <c r="M6" s="8">
        <f>IFERROR([1]Wage!M5,0)</f>
        <v>52216.530259365994</v>
      </c>
      <c r="N6" s="8">
        <f>IFERROR([1]Wage!N5,0)</f>
        <v>46113.89920424403</v>
      </c>
      <c r="O6" s="8">
        <f>IFERROR([1]Wage!O5,0)</f>
        <v>56878.556984744238</v>
      </c>
      <c r="P6" s="8">
        <f>IFERROR([1]Wage!P5,0)</f>
        <v>91534.006699507387</v>
      </c>
      <c r="Q6" s="8">
        <f>IFERROR([1]Wage!Q5,0)</f>
        <v>63295.368421052633</v>
      </c>
      <c r="R6" s="8">
        <f>IFERROR([1]Wage!R5,0)</f>
        <v>53442.43689705299</v>
      </c>
      <c r="S6" s="8">
        <f>IFERROR([1]Wage!S5,0)</f>
        <v>53613.060562155893</v>
      </c>
      <c r="T6" s="8">
        <f>IFERROR([1]Wage!T5,0)</f>
        <v>56814.464524477029</v>
      </c>
    </row>
    <row r="7" spans="1:20" x14ac:dyDescent="0.25">
      <c r="A7" s="5" t="s">
        <v>8</v>
      </c>
      <c r="B7" s="5" t="s">
        <v>9</v>
      </c>
      <c r="C7" s="8">
        <f>IFERROR([1]Wage!C6,0)</f>
        <v>30641.014168839589</v>
      </c>
      <c r="D7" s="8">
        <f>IFERROR([1]Wage!D6,0)</f>
        <v>42671.161993294729</v>
      </c>
      <c r="E7" s="8">
        <f>IFERROR([1]Wage!E6,0)</f>
        <v>37610.534424379235</v>
      </c>
      <c r="F7" s="8">
        <f>IFERROR([1]Wage!F6,0)</f>
        <v>37263.988130563797</v>
      </c>
      <c r="G7" s="8">
        <f>IFERROR([1]Wage!G6,0)</f>
        <v>41037.329581428072</v>
      </c>
      <c r="H7" s="8">
        <f>IFERROR([1]Wage!H6,0)</f>
        <v>37043.163398692814</v>
      </c>
      <c r="I7" s="8">
        <f>IFERROR([1]Wage!I6,0)</f>
        <v>46066.779944289694</v>
      </c>
      <c r="J7" s="8">
        <f>IFERROR([1]Wage!J6,0)</f>
        <v>34597.734545454543</v>
      </c>
      <c r="K7" s="8">
        <f>IFERROR([1]Wage!K6,0)</f>
        <v>31577.355246523388</v>
      </c>
      <c r="L7" s="8">
        <f>IFERROR([1]Wage!L6,0)</f>
        <v>33072.440556303278</v>
      </c>
      <c r="M7" s="8">
        <f>IFERROR([1]Wage!M6,0)</f>
        <v>48335.425431711148</v>
      </c>
      <c r="N7" s="8">
        <f>IFERROR([1]Wage!N6,0)</f>
        <v>33577.22243713733</v>
      </c>
      <c r="O7" s="8">
        <f>IFERROR([1]Wage!O6,0)</f>
        <v>45772.568236233041</v>
      </c>
      <c r="P7" s="8">
        <f>IFERROR([1]Wage!P6,0)</f>
        <v>53765.002277904328</v>
      </c>
      <c r="Q7" s="8">
        <f>IFERROR([1]Wage!Q6,0)</f>
        <v>35324.571428571428</v>
      </c>
      <c r="R7" s="8">
        <f>IFERROR([1]Wage!R6,0)</f>
        <v>38847.493240296557</v>
      </c>
      <c r="S7" s="8">
        <f>IFERROR([1]Wage!S6,0)</f>
        <v>38558.466341463412</v>
      </c>
      <c r="T7" s="8">
        <f>IFERROR([1]Wage!T6,0)</f>
        <v>36357.056315622016</v>
      </c>
    </row>
    <row r="8" spans="1:20" x14ac:dyDescent="0.25">
      <c r="A8" s="5" t="s">
        <v>10</v>
      </c>
      <c r="B8" s="5" t="s">
        <v>11</v>
      </c>
      <c r="C8" s="8">
        <f>IFERROR([1]Wage!C7,0)</f>
        <v>49023.623004809808</v>
      </c>
      <c r="D8" s="8">
        <f>IFERROR([1]Wage!D7,0)</f>
        <v>61974.868244672558</v>
      </c>
      <c r="E8" s="8">
        <f>IFERROR([1]Wage!E7,0)</f>
        <v>79685.867792771533</v>
      </c>
      <c r="F8" s="8">
        <f>IFERROR([1]Wage!F7,0)</f>
        <v>64507.096062416189</v>
      </c>
      <c r="G8" s="8">
        <f>IFERROR([1]Wage!G7,0)</f>
        <v>89933.718895145299</v>
      </c>
      <c r="H8" s="8">
        <f>IFERROR([1]Wage!H7,0)</f>
        <v>76541.460313627962</v>
      </c>
      <c r="I8" s="8">
        <f>IFERROR([1]Wage!I7,0)</f>
        <v>115481.18989844523</v>
      </c>
      <c r="J8" s="8">
        <f>IFERROR([1]Wage!J7,0)</f>
        <v>71207.147540983613</v>
      </c>
      <c r="K8" s="8">
        <f>IFERROR([1]Wage!K7,0)</f>
        <v>49028.712216549924</v>
      </c>
      <c r="L8" s="8">
        <f>IFERROR([1]Wage!L7,0)</f>
        <v>52510.58810820154</v>
      </c>
      <c r="M8" s="8">
        <f>IFERROR([1]Wage!M7,0)</f>
        <v>79028.561683353124</v>
      </c>
      <c r="N8" s="8">
        <f>IFERROR([1]Wage!N7,0)</f>
        <v>64314.905511011872</v>
      </c>
      <c r="O8" s="8">
        <f>IFERROR([1]Wage!O7,0)</f>
        <v>84551.670459794244</v>
      </c>
      <c r="P8" s="8">
        <f>IFERROR([1]Wage!P7,0)</f>
        <v>105133.16786414108</v>
      </c>
      <c r="Q8" s="8">
        <f>IFERROR([1]Wage!Q7,0)</f>
        <v>71489.923404255314</v>
      </c>
      <c r="R8" s="8">
        <f>IFERROR([1]Wage!R7,0)</f>
        <v>64687.316461740476</v>
      </c>
      <c r="S8" s="8">
        <f>IFERROR([1]Wage!S7,0)</f>
        <v>87870.061975736564</v>
      </c>
      <c r="T8" s="8">
        <f>IFERROR([1]Wage!T7,0)</f>
        <v>72953.421674778976</v>
      </c>
    </row>
    <row r="9" spans="1:20" x14ac:dyDescent="0.25">
      <c r="A9" s="5" t="s">
        <v>12</v>
      </c>
      <c r="B9" s="5" t="s">
        <v>13</v>
      </c>
      <c r="C9" s="8">
        <f>IFERROR([1]Wage!C8,0)</f>
        <v>35501.327374754139</v>
      </c>
      <c r="D9" s="8">
        <f>IFERROR([1]Wage!D8,0)</f>
        <v>50780.56820122472</v>
      </c>
      <c r="E9" s="8">
        <f>IFERROR([1]Wage!E8,0)</f>
        <v>54053.482442187691</v>
      </c>
      <c r="F9" s="8">
        <f>IFERROR([1]Wage!F8,0)</f>
        <v>57927.689614935822</v>
      </c>
      <c r="G9" s="8">
        <f>IFERROR([1]Wage!G8,0)</f>
        <v>72651.100126573845</v>
      </c>
      <c r="H9" s="8">
        <f>IFERROR([1]Wage!H8,0)</f>
        <v>51979.288262738999</v>
      </c>
      <c r="I9" s="8">
        <f>IFERROR([1]Wage!I8,0)</f>
        <v>73084.833002291824</v>
      </c>
      <c r="J9" s="8">
        <f>IFERROR([1]Wage!J8,0)</f>
        <v>60493.415759686548</v>
      </c>
      <c r="K9" s="8">
        <f>IFERROR([1]Wage!K8,0)</f>
        <v>42648.905874409182</v>
      </c>
      <c r="L9" s="8">
        <f>IFERROR([1]Wage!L8,0)</f>
        <v>48774.744160177972</v>
      </c>
      <c r="M9" s="8">
        <f>IFERROR([1]Wage!M8,0)</f>
        <v>62198.305224187578</v>
      </c>
      <c r="N9" s="8">
        <f>IFERROR([1]Wage!N8,0)</f>
        <v>51001.814977973569</v>
      </c>
      <c r="O9" s="8">
        <f>IFERROR([1]Wage!O8,0)</f>
        <v>65301.09316770186</v>
      </c>
      <c r="P9" s="8">
        <f>IFERROR([1]Wage!P8,0)</f>
        <v>89171.546579804562</v>
      </c>
      <c r="Q9" s="8">
        <f>IFERROR([1]Wage!Q8,0)</f>
        <v>75578.28571428571</v>
      </c>
      <c r="R9" s="8">
        <f>IFERROR([1]Wage!R8,0)</f>
        <v>61135.673958645493</v>
      </c>
      <c r="S9" s="8">
        <f>IFERROR([1]Wage!S8,0)</f>
        <v>62413.127024722933</v>
      </c>
      <c r="T9" s="8">
        <f>IFERROR([1]Wage!T8,0)</f>
        <v>58018.87072463768</v>
      </c>
    </row>
    <row r="10" spans="1:20" x14ac:dyDescent="0.25">
      <c r="A10" s="5" t="s">
        <v>14</v>
      </c>
      <c r="B10" s="5" t="s">
        <v>15</v>
      </c>
      <c r="C10" s="8">
        <f>IFERROR([1]Wage!C9,0)</f>
        <v>49978.455975331097</v>
      </c>
      <c r="D10" s="8">
        <f>IFERROR([1]Wage!D9,0)</f>
        <v>56958.839921165003</v>
      </c>
      <c r="E10" s="8">
        <f>IFERROR([1]Wage!E9,0)</f>
        <v>57014.364672364674</v>
      </c>
      <c r="F10" s="8">
        <f>IFERROR([1]Wage!F9,0)</f>
        <v>50709.6563876652</v>
      </c>
      <c r="G10" s="8">
        <f>IFERROR([1]Wage!G9,0)</f>
        <v>80101.851526600629</v>
      </c>
      <c r="H10" s="8">
        <f>IFERROR([1]Wage!H9,0)</f>
        <v>64240.987951807227</v>
      </c>
      <c r="I10" s="8">
        <f>IFERROR([1]Wage!I9,0)</f>
        <v>73985.103235747301</v>
      </c>
      <c r="J10" s="8">
        <f>IFERROR([1]Wage!J9,0)</f>
        <v>54549.711700064639</v>
      </c>
      <c r="K10" s="8">
        <f>IFERROR([1]Wage!K9,0)</f>
        <v>46818.37413394919</v>
      </c>
      <c r="L10" s="8">
        <f>IFERROR([1]Wage!L9,0)</f>
        <v>50995</v>
      </c>
      <c r="M10" s="8">
        <f>IFERROR([1]Wage!M9,0)</f>
        <v>69297.383104125736</v>
      </c>
      <c r="N10" s="8">
        <f>IFERROR([1]Wage!N9,0)</f>
        <v>60943.996647108128</v>
      </c>
      <c r="O10" s="8">
        <f>IFERROR([1]Wage!O9,0)</f>
        <v>67535.421686746995</v>
      </c>
      <c r="P10" s="8">
        <f>IFERROR([1]Wage!P9,0)</f>
        <v>81297.276073619636</v>
      </c>
      <c r="Q10" s="8">
        <f>IFERROR([1]Wage!Q9,0)</f>
        <v>81359.027027027027</v>
      </c>
      <c r="R10" s="8">
        <f>IFERROR([1]Wage!R9,0)</f>
        <v>62580.458091286309</v>
      </c>
      <c r="S10" s="8">
        <f>IFERROR([1]Wage!S9,0)</f>
        <v>58825.149188761374</v>
      </c>
      <c r="T10" s="8">
        <f>IFERROR([1]Wage!T9,0)</f>
        <v>60405.83087400681</v>
      </c>
    </row>
    <row r="11" spans="1:20" x14ac:dyDescent="0.25">
      <c r="A11" s="5" t="s">
        <v>16</v>
      </c>
      <c r="B11" s="5" t="s">
        <v>17</v>
      </c>
      <c r="C11" s="8">
        <f>IFERROR([1]Wage!C10,0)</f>
        <v>43589.980868109531</v>
      </c>
      <c r="D11" s="8">
        <f>IFERROR([1]Wage!D10,0)</f>
        <v>49063.760815455731</v>
      </c>
      <c r="E11" s="8">
        <f>IFERROR([1]Wage!E10,0)</f>
        <v>40890.40487062405</v>
      </c>
      <c r="F11" s="8">
        <f>IFERROR([1]Wage!F10,0)</f>
        <v>48847.290246768505</v>
      </c>
      <c r="G11" s="8">
        <f>IFERROR([1]Wage!G10,0)</f>
        <v>69431.112368633796</v>
      </c>
      <c r="H11" s="8">
        <f>IFERROR([1]Wage!H10,0)</f>
        <v>47351.099687391456</v>
      </c>
      <c r="I11" s="8">
        <f>IFERROR([1]Wage!I10,0)</f>
        <v>57844.06451612903</v>
      </c>
      <c r="J11" s="8">
        <f>IFERROR([1]Wage!J10,0)</f>
        <v>51215.163934426229</v>
      </c>
      <c r="K11" s="8">
        <f>IFERROR([1]Wage!K10,0)</f>
        <v>35496.686940966014</v>
      </c>
      <c r="L11" s="8">
        <f>IFERROR([1]Wage!L10,0)</f>
        <v>37517.842401500937</v>
      </c>
      <c r="M11" s="8">
        <f>IFERROR([1]Wage!M10,0)</f>
        <v>52532.027397260274</v>
      </c>
      <c r="N11" s="8">
        <f>IFERROR([1]Wage!N10,0)</f>
        <v>45564</v>
      </c>
      <c r="O11" s="8">
        <f>IFERROR([1]Wage!O10,0)</f>
        <v>43136.15217391304</v>
      </c>
      <c r="P11" s="8">
        <f>IFERROR([1]Wage!P10,0)</f>
        <v>65541.07086614173</v>
      </c>
      <c r="Q11" s="8">
        <f>IFERROR([1]Wage!Q10,0)</f>
        <v>0</v>
      </c>
      <c r="R11" s="8">
        <f>IFERROR([1]Wage!R10,0)</f>
        <v>43470.990961380441</v>
      </c>
      <c r="S11" s="8">
        <f>IFERROR([1]Wage!S10,0)</f>
        <v>54964.436756756753</v>
      </c>
      <c r="T11" s="8">
        <f>IFERROR([1]Wage!T10,0)</f>
        <v>51634.254918733961</v>
      </c>
    </row>
    <row r="12" spans="1:20" x14ac:dyDescent="0.25">
      <c r="A12" s="5" t="s">
        <v>18</v>
      </c>
      <c r="B12" s="5" t="s">
        <v>19</v>
      </c>
      <c r="C12" s="8">
        <f>IFERROR([1]Wage!C11,0)</f>
        <v>56868.034757611393</v>
      </c>
      <c r="D12" s="8">
        <f>IFERROR([1]Wage!D11,0)</f>
        <v>55153.381995133823</v>
      </c>
      <c r="E12" s="8">
        <f>IFERROR([1]Wage!E11,0)</f>
        <v>60020.120509849359</v>
      </c>
      <c r="F12" s="8">
        <f>IFERROR([1]Wage!F11,0)</f>
        <v>79408.322809711157</v>
      </c>
      <c r="G12" s="8">
        <f>IFERROR([1]Wage!G11,0)</f>
        <v>83849.08618331053</v>
      </c>
      <c r="H12" s="8">
        <f>IFERROR([1]Wage!H11,0)</f>
        <v>65426.955153422503</v>
      </c>
      <c r="I12" s="8">
        <f>IFERROR([1]Wage!I11,0)</f>
        <v>73339.505666486773</v>
      </c>
      <c r="J12" s="8">
        <f>IFERROR([1]Wage!J11,0)</f>
        <v>69756.342494714583</v>
      </c>
      <c r="K12" s="8">
        <f>IFERROR([1]Wage!K11,0)</f>
        <v>53406.244343891405</v>
      </c>
      <c r="L12" s="8">
        <f>IFERROR([1]Wage!L11,0)</f>
        <v>63474.883720930229</v>
      </c>
      <c r="M12" s="8">
        <f>IFERROR([1]Wage!M11,0)</f>
        <v>76591.952871870395</v>
      </c>
      <c r="N12" s="8">
        <f>IFERROR([1]Wage!N11,0)</f>
        <v>54208.608150470216</v>
      </c>
      <c r="O12" s="8">
        <f>IFERROR([1]Wage!O11,0)</f>
        <v>76476.663316582912</v>
      </c>
      <c r="P12" s="8">
        <f>IFERROR([1]Wage!P11,0)</f>
        <v>0</v>
      </c>
      <c r="Q12" s="8">
        <f>IFERROR([1]Wage!Q11,0)</f>
        <v>0</v>
      </c>
      <c r="R12" s="8">
        <f>IFERROR([1]Wage!R11,0)</f>
        <v>85737.794957983191</v>
      </c>
      <c r="S12" s="8">
        <f>IFERROR([1]Wage!S11,0)</f>
        <v>50529.348377997179</v>
      </c>
      <c r="T12" s="8">
        <f>IFERROR([1]Wage!T11,0)</f>
        <v>72423.036378334684</v>
      </c>
    </row>
    <row r="13" spans="1:20" x14ac:dyDescent="0.25">
      <c r="A13" s="5" t="s">
        <v>20</v>
      </c>
      <c r="B13" s="5" t="s">
        <v>21</v>
      </c>
      <c r="C13" s="8">
        <f>IFERROR([1]Wage!C12,0)</f>
        <v>31178.54553437385</v>
      </c>
      <c r="D13" s="8">
        <f>IFERROR([1]Wage!D12,0)</f>
        <v>47713.606058579644</v>
      </c>
      <c r="E13" s="8">
        <f>IFERROR([1]Wage!E12,0)</f>
        <v>44773.281246774692</v>
      </c>
      <c r="F13" s="8">
        <f>IFERROR([1]Wage!F12,0)</f>
        <v>50719.718538565627</v>
      </c>
      <c r="G13" s="8">
        <f>IFERROR([1]Wage!G12,0)</f>
        <v>59806.321751606265</v>
      </c>
      <c r="H13" s="8">
        <f>IFERROR([1]Wage!H12,0)</f>
        <v>43955.157475838547</v>
      </c>
      <c r="I13" s="8">
        <f>IFERROR([1]Wage!I12,0)</f>
        <v>69892.618562436968</v>
      </c>
      <c r="J13" s="8">
        <f>IFERROR([1]Wage!J12,0)</f>
        <v>47696.468833652005</v>
      </c>
      <c r="K13" s="8">
        <f>IFERROR([1]Wage!K12,0)</f>
        <v>36160.904267079371</v>
      </c>
      <c r="L13" s="8">
        <f>IFERROR([1]Wage!L12,0)</f>
        <v>38986.861133338185</v>
      </c>
      <c r="M13" s="8">
        <f>IFERROR([1]Wage!M12,0)</f>
        <v>52939.542402826854</v>
      </c>
      <c r="N13" s="8">
        <f>IFERROR([1]Wage!N12,0)</f>
        <v>42946.098907418054</v>
      </c>
      <c r="O13" s="8">
        <f>IFERROR([1]Wage!O12,0)</f>
        <v>50833.213740458013</v>
      </c>
      <c r="P13" s="8">
        <f>IFERROR([1]Wage!P12,0)</f>
        <v>67459.696342305033</v>
      </c>
      <c r="Q13" s="8">
        <f>IFERROR([1]Wage!Q12,0)</f>
        <v>45763.392857142855</v>
      </c>
      <c r="R13" s="8">
        <f>IFERROR([1]Wage!R12,0)</f>
        <v>49389.267372771894</v>
      </c>
      <c r="S13" s="8">
        <f>IFERROR([1]Wage!S12,0)</f>
        <v>48029.739502055883</v>
      </c>
      <c r="T13" s="8">
        <f>IFERROR([1]Wage!T12,0)</f>
        <v>53886.307302464869</v>
      </c>
    </row>
    <row r="14" spans="1:20" x14ac:dyDescent="0.25">
      <c r="A14" s="5" t="s">
        <v>22</v>
      </c>
      <c r="B14" s="5" t="s">
        <v>23</v>
      </c>
      <c r="C14" s="8">
        <f>IFERROR([1]Wage!C13,0)</f>
        <v>33574.691328728972</v>
      </c>
      <c r="D14" s="8">
        <f>IFERROR([1]Wage!D13,0)</f>
        <v>46348.827763070811</v>
      </c>
      <c r="E14" s="8">
        <f>IFERROR([1]Wage!E13,0)</f>
        <v>36376.093824502037</v>
      </c>
      <c r="F14" s="8">
        <f>IFERROR([1]Wage!F13,0)</f>
        <v>47178.835710099629</v>
      </c>
      <c r="G14" s="8">
        <f>IFERROR([1]Wage!G13,0)</f>
        <v>43481.574731026463</v>
      </c>
      <c r="H14" s="8">
        <f>IFERROR([1]Wage!H13,0)</f>
        <v>34273.562926404411</v>
      </c>
      <c r="I14" s="8">
        <f>IFERROR([1]Wage!I13,0)</f>
        <v>46025.895690143123</v>
      </c>
      <c r="J14" s="8">
        <f>IFERROR([1]Wage!J13,0)</f>
        <v>46480.455865921787</v>
      </c>
      <c r="K14" s="8">
        <f>IFERROR([1]Wage!K13,0)</f>
        <v>31898.435471100554</v>
      </c>
      <c r="L14" s="8">
        <f>IFERROR([1]Wage!L13,0)</f>
        <v>30832.287719298245</v>
      </c>
      <c r="M14" s="8">
        <f>IFERROR([1]Wage!M13,0)</f>
        <v>41179.41001651073</v>
      </c>
      <c r="N14" s="8">
        <f>IFERROR([1]Wage!N13,0)</f>
        <v>32166.860997547017</v>
      </c>
      <c r="O14" s="8">
        <f>IFERROR([1]Wage!O13,0)</f>
        <v>41289.714811407546</v>
      </c>
      <c r="P14" s="8">
        <f>IFERROR([1]Wage!P13,0)</f>
        <v>45965.963782696177</v>
      </c>
      <c r="Q14" s="8">
        <f>IFERROR([1]Wage!Q13,0)</f>
        <v>39141.727433628315</v>
      </c>
      <c r="R14" s="8">
        <f>IFERROR([1]Wage!R13,0)</f>
        <v>44618.085238900261</v>
      </c>
      <c r="S14" s="8">
        <f>IFERROR([1]Wage!S13,0)</f>
        <v>48135.741196927978</v>
      </c>
      <c r="T14" s="8">
        <f>IFERROR([1]Wage!T13,0)</f>
        <v>43610.478394609636</v>
      </c>
    </row>
    <row r="15" spans="1:20" x14ac:dyDescent="0.25">
      <c r="A15" s="5" t="s">
        <v>24</v>
      </c>
      <c r="B15" s="5" t="s">
        <v>25</v>
      </c>
      <c r="C15" s="8">
        <f>IFERROR([1]Wage!C14,0)</f>
        <v>37987.333670334796</v>
      </c>
      <c r="D15" s="8">
        <f>IFERROR([1]Wage!D14,0)</f>
        <v>44748.587762393923</v>
      </c>
      <c r="E15" s="8">
        <f>IFERROR([1]Wage!E14,0)</f>
        <v>48897.104825291179</v>
      </c>
      <c r="F15" s="8">
        <f>IFERROR([1]Wage!F14,0)</f>
        <v>41183.739130434784</v>
      </c>
      <c r="G15" s="8">
        <f>IFERROR([1]Wage!G14,0)</f>
        <v>76610.213903743323</v>
      </c>
      <c r="H15" s="8">
        <f>IFERROR([1]Wage!H14,0)</f>
        <v>51863.422261484098</v>
      </c>
      <c r="I15" s="8">
        <f>IFERROR([1]Wage!I14,0)</f>
        <v>75614.879750130145</v>
      </c>
      <c r="J15" s="8">
        <f>IFERROR([1]Wage!J14,0)</f>
        <v>46782.109090909093</v>
      </c>
      <c r="K15" s="8">
        <f>IFERROR([1]Wage!K14,0)</f>
        <v>39373.346393588603</v>
      </c>
      <c r="L15" s="8">
        <f>IFERROR([1]Wage!L14,0)</f>
        <v>41162.183462532303</v>
      </c>
      <c r="M15" s="8">
        <f>IFERROR([1]Wage!M14,0)</f>
        <v>54675.65874125874</v>
      </c>
      <c r="N15" s="8">
        <f>IFERROR([1]Wage!N14,0)</f>
        <v>56434.905537459286</v>
      </c>
      <c r="O15" s="8">
        <f>IFERROR([1]Wage!O14,0)</f>
        <v>61595.697160883283</v>
      </c>
      <c r="P15" s="8">
        <f>IFERROR([1]Wage!P14,0)</f>
        <v>0</v>
      </c>
      <c r="Q15" s="8">
        <f>IFERROR([1]Wage!Q14,0)</f>
        <v>0</v>
      </c>
      <c r="R15" s="8">
        <f>IFERROR([1]Wage!R14,0)</f>
        <v>47559.013019218844</v>
      </c>
      <c r="S15" s="8">
        <f>IFERROR([1]Wage!S14,0)</f>
        <v>53899.360845163421</v>
      </c>
      <c r="T15" s="8">
        <f>IFERROR([1]Wage!T14,0)</f>
        <v>52475.137685134396</v>
      </c>
    </row>
    <row r="16" spans="1:20" x14ac:dyDescent="0.25">
      <c r="A16" s="5" t="s">
        <v>26</v>
      </c>
      <c r="B16" s="5" t="s">
        <v>27</v>
      </c>
      <c r="C16" s="8">
        <f>IFERROR([1]Wage!C15,0)</f>
        <v>28432.419029615627</v>
      </c>
      <c r="D16" s="8">
        <f>IFERROR([1]Wage!D15,0)</f>
        <v>40926.301667159911</v>
      </c>
      <c r="E16" s="8">
        <f>IFERROR([1]Wage!E15,0)</f>
        <v>42699.667067307695</v>
      </c>
      <c r="F16" s="8">
        <f>IFERROR([1]Wage!F15,0)</f>
        <v>31986.588235294119</v>
      </c>
      <c r="G16" s="8">
        <f>IFERROR([1]Wage!G15,0)</f>
        <v>51206.730521091813</v>
      </c>
      <c r="H16" s="8">
        <f>IFERROR([1]Wage!H15,0)</f>
        <v>43409.895424836599</v>
      </c>
      <c r="I16" s="8">
        <f>IFERROR([1]Wage!I15,0)</f>
        <v>61362.897637795279</v>
      </c>
      <c r="J16" s="8">
        <f>IFERROR([1]Wage!J15,0)</f>
        <v>41732.097087378643</v>
      </c>
      <c r="K16" s="8">
        <f>IFERROR([1]Wage!K15,0)</f>
        <v>36634.158357771259</v>
      </c>
      <c r="L16" s="8">
        <f>IFERROR([1]Wage!L15,0)</f>
        <v>40272.874067573495</v>
      </c>
      <c r="M16" s="8">
        <f>IFERROR([1]Wage!M15,0)</f>
        <v>45119.67335243553</v>
      </c>
      <c r="N16" s="8">
        <f>IFERROR([1]Wage!N15,0)</f>
        <v>35010.92887029289</v>
      </c>
      <c r="O16" s="8">
        <f>IFERROR([1]Wage!O15,0)</f>
        <v>44135.561538461538</v>
      </c>
      <c r="P16" s="8">
        <f>IFERROR([1]Wage!P15,0)</f>
        <v>70850.448979591834</v>
      </c>
      <c r="Q16" s="8">
        <f>IFERROR([1]Wage!Q15,0)</f>
        <v>0</v>
      </c>
      <c r="R16" s="8">
        <f>IFERROR([1]Wage!R15,0)</f>
        <v>45325.417666303161</v>
      </c>
      <c r="S16" s="8">
        <f>IFERROR([1]Wage!S15,0)</f>
        <v>56318.446776611694</v>
      </c>
      <c r="T16" s="8">
        <f>IFERROR([1]Wage!T15,0)</f>
        <v>44064.614736842108</v>
      </c>
    </row>
    <row r="17" spans="1:20" x14ac:dyDescent="0.25">
      <c r="A17" s="5" t="s">
        <v>28</v>
      </c>
      <c r="B17" s="5" t="s">
        <v>29</v>
      </c>
      <c r="C17" s="8">
        <f>IFERROR([1]Wage!C16,0)</f>
        <v>42619.850937724303</v>
      </c>
      <c r="D17" s="8">
        <f>IFERROR([1]Wage!D16,0)</f>
        <v>45828.27219448665</v>
      </c>
      <c r="E17" s="8">
        <f>IFERROR([1]Wage!E16,0)</f>
        <v>59396.264421354354</v>
      </c>
      <c r="F17" s="8">
        <f>IFERROR([1]Wage!F16,0)</f>
        <v>63607.481426945989</v>
      </c>
      <c r="G17" s="8">
        <f>IFERROR([1]Wage!G16,0)</f>
        <v>75842.624337272442</v>
      </c>
      <c r="H17" s="8">
        <f>IFERROR([1]Wage!H16,0)</f>
        <v>62565.654122700529</v>
      </c>
      <c r="I17" s="8">
        <f>IFERROR([1]Wage!I16,0)</f>
        <v>73174.951212712578</v>
      </c>
      <c r="J17" s="8">
        <f>IFERROR([1]Wage!J16,0)</f>
        <v>52921.584360902256</v>
      </c>
      <c r="K17" s="8">
        <f>IFERROR([1]Wage!K16,0)</f>
        <v>41185.692520011042</v>
      </c>
      <c r="L17" s="8">
        <f>IFERROR([1]Wage!L16,0)</f>
        <v>42088.907666941464</v>
      </c>
      <c r="M17" s="8">
        <f>IFERROR([1]Wage!M16,0)</f>
        <v>69999.830886670577</v>
      </c>
      <c r="N17" s="8">
        <f>IFERROR([1]Wage!N16,0)</f>
        <v>62230.280303030304</v>
      </c>
      <c r="O17" s="8">
        <f>IFERROR([1]Wage!O16,0)</f>
        <v>62036.891177787729</v>
      </c>
      <c r="P17" s="8">
        <f>IFERROR([1]Wage!P16,0)</f>
        <v>80801.016478751088</v>
      </c>
      <c r="Q17" s="8">
        <f>IFERROR([1]Wage!Q16,0)</f>
        <v>42923.358778625952</v>
      </c>
      <c r="R17" s="8">
        <f>IFERROR([1]Wage!R16,0)</f>
        <v>57126.198334844616</v>
      </c>
      <c r="S17" s="8">
        <f>IFERROR([1]Wage!S16,0)</f>
        <v>62895.185039370081</v>
      </c>
      <c r="T17" s="8">
        <f>IFERROR([1]Wage!T16,0)</f>
        <v>56586.597194388778</v>
      </c>
    </row>
    <row r="18" spans="1:20" x14ac:dyDescent="0.25">
      <c r="A18" s="5" t="s">
        <v>30</v>
      </c>
      <c r="B18" s="5" t="s">
        <v>31</v>
      </c>
      <c r="C18" s="8">
        <f>IFERROR([1]Wage!C17,0)</f>
        <v>33900.085786546748</v>
      </c>
      <c r="D18" s="8">
        <f>IFERROR([1]Wage!D17,0)</f>
        <v>41157.238419898589</v>
      </c>
      <c r="E18" s="8">
        <f>IFERROR([1]Wage!E17,0)</f>
        <v>39394.206822570261</v>
      </c>
      <c r="F18" s="8">
        <f>IFERROR([1]Wage!F17,0)</f>
        <v>46907.966827919838</v>
      </c>
      <c r="G18" s="8">
        <f>IFERROR([1]Wage!G17,0)</f>
        <v>47539.441979413081</v>
      </c>
      <c r="H18" s="8">
        <f>IFERROR([1]Wage!H17,0)</f>
        <v>36248.671927846677</v>
      </c>
      <c r="I18" s="8">
        <f>IFERROR([1]Wage!I17,0)</f>
        <v>51990.780269058298</v>
      </c>
      <c r="J18" s="8">
        <f>IFERROR([1]Wage!J17,0)</f>
        <v>39365.075204765453</v>
      </c>
      <c r="K18" s="8">
        <f>IFERROR([1]Wage!K17,0)</f>
        <v>34420.601809954751</v>
      </c>
      <c r="L18" s="8">
        <f>IFERROR([1]Wage!L17,0)</f>
        <v>34175.716395864103</v>
      </c>
      <c r="M18" s="8">
        <f>IFERROR([1]Wage!M17,0)</f>
        <v>43915.001356852103</v>
      </c>
      <c r="N18" s="8">
        <f>IFERROR([1]Wage!N17,0)</f>
        <v>34784.414634146342</v>
      </c>
      <c r="O18" s="8">
        <f>IFERROR([1]Wage!O17,0)</f>
        <v>41867.411411411413</v>
      </c>
      <c r="P18" s="8">
        <f>IFERROR([1]Wage!P17,0)</f>
        <v>86529.428313796219</v>
      </c>
      <c r="Q18" s="8">
        <f>IFERROR([1]Wage!Q17,0)</f>
        <v>63785.572979493365</v>
      </c>
      <c r="R18" s="8">
        <f>IFERROR([1]Wage!R17,0)</f>
        <v>39425.037371134022</v>
      </c>
      <c r="S18" s="8">
        <f>IFERROR([1]Wage!S17,0)</f>
        <v>46163.136077222145</v>
      </c>
      <c r="T18" s="8">
        <f>IFERROR([1]Wage!T17,0)</f>
        <v>34389.863013698632</v>
      </c>
    </row>
    <row r="19" spans="1:20" x14ac:dyDescent="0.25">
      <c r="A19" s="5" t="s">
        <v>32</v>
      </c>
      <c r="B19" s="5" t="s">
        <v>33</v>
      </c>
      <c r="C19" s="8">
        <f>IFERROR([1]Wage!C18,0)</f>
        <v>34945.838102699614</v>
      </c>
      <c r="D19" s="8">
        <f>IFERROR([1]Wage!D18,0)</f>
        <v>51852.543285879183</v>
      </c>
      <c r="E19" s="8">
        <f>IFERROR([1]Wage!E18,0)</f>
        <v>51114.971710355567</v>
      </c>
      <c r="F19" s="8">
        <f>IFERROR([1]Wage!F18,0)</f>
        <v>41240.72172808132</v>
      </c>
      <c r="G19" s="8">
        <f>IFERROR([1]Wage!G18,0)</f>
        <v>56608.552194290583</v>
      </c>
      <c r="H19" s="8">
        <f>IFERROR([1]Wage!H18,0)</f>
        <v>52977.037941561277</v>
      </c>
      <c r="I19" s="8">
        <f>IFERROR([1]Wage!I18,0)</f>
        <v>59166.141495233314</v>
      </c>
      <c r="J19" s="8">
        <f>IFERROR([1]Wage!J18,0)</f>
        <v>52778.854503464201</v>
      </c>
      <c r="K19" s="8">
        <f>IFERROR([1]Wage!K18,0)</f>
        <v>40981.594244604319</v>
      </c>
      <c r="L19" s="8">
        <f>IFERROR([1]Wage!L18,0)</f>
        <v>50080.155124653742</v>
      </c>
      <c r="M19" s="8">
        <f>IFERROR([1]Wage!M18,0)</f>
        <v>49311.239506172838</v>
      </c>
      <c r="N19" s="8">
        <f>IFERROR([1]Wage!N18,0)</f>
        <v>45706.080536912748</v>
      </c>
      <c r="O19" s="8">
        <f>IFERROR([1]Wage!O18,0)</f>
        <v>49900.568944099381</v>
      </c>
      <c r="P19" s="8">
        <f>IFERROR([1]Wage!P18,0)</f>
        <v>60389.771217712179</v>
      </c>
      <c r="Q19" s="8">
        <f>IFERROR([1]Wage!Q18,0)</f>
        <v>55687.341176470589</v>
      </c>
      <c r="R19" s="8">
        <f>IFERROR([1]Wage!R18,0)</f>
        <v>50633.375295043275</v>
      </c>
      <c r="S19" s="8">
        <f>IFERROR([1]Wage!S18,0)</f>
        <v>63042.493285293152</v>
      </c>
      <c r="T19" s="8">
        <f>IFERROR([1]Wage!T18,0)</f>
        <v>44292.177093359001</v>
      </c>
    </row>
    <row r="20" spans="1:20" x14ac:dyDescent="0.25">
      <c r="A20" s="5" t="s">
        <v>34</v>
      </c>
      <c r="B20" s="5" t="s">
        <v>35</v>
      </c>
      <c r="C20" s="8">
        <f>IFERROR([1]Wage!C19,0)</f>
        <v>31145.734693395669</v>
      </c>
      <c r="D20" s="8">
        <f>IFERROR([1]Wage!D19,0)</f>
        <v>45949.841561503257</v>
      </c>
      <c r="E20" s="8">
        <f>IFERROR([1]Wage!E19,0)</f>
        <v>39774.026161704249</v>
      </c>
      <c r="F20" s="8">
        <f>IFERROR([1]Wage!F19,0)</f>
        <v>40138.929936305729</v>
      </c>
      <c r="G20" s="8">
        <f>IFERROR([1]Wage!G19,0)</f>
        <v>48789.400399733509</v>
      </c>
      <c r="H20" s="8">
        <f>IFERROR([1]Wage!H19,0)</f>
        <v>39367.638065522624</v>
      </c>
      <c r="I20" s="8">
        <f>IFERROR([1]Wage!I19,0)</f>
        <v>57266.906855210575</v>
      </c>
      <c r="J20" s="8">
        <f>IFERROR([1]Wage!J19,0)</f>
        <v>39932.387999999999</v>
      </c>
      <c r="K20" s="8">
        <f>IFERROR([1]Wage!K19,0)</f>
        <v>36287.208077893978</v>
      </c>
      <c r="L20" s="8">
        <f>IFERROR([1]Wage!L19,0)</f>
        <v>37494.275477707008</v>
      </c>
      <c r="M20" s="8">
        <f>IFERROR([1]Wage!M19,0)</f>
        <v>44557.122448979593</v>
      </c>
      <c r="N20" s="8">
        <f>IFERROR([1]Wage!N19,0)</f>
        <v>35252.561538461538</v>
      </c>
      <c r="O20" s="8">
        <f>IFERROR([1]Wage!O19,0)</f>
        <v>45887.777571825762</v>
      </c>
      <c r="P20" s="8">
        <f>IFERROR([1]Wage!P19,0)</f>
        <v>63802.469500924213</v>
      </c>
      <c r="Q20" s="8">
        <f>IFERROR([1]Wage!Q19,0)</f>
        <v>44284.631578947367</v>
      </c>
      <c r="R20" s="8">
        <f>IFERROR([1]Wage!R19,0)</f>
        <v>44614.685109141996</v>
      </c>
      <c r="S20" s="8">
        <f>IFERROR([1]Wage!S19,0)</f>
        <v>50133.049986342528</v>
      </c>
      <c r="T20" s="8">
        <f>IFERROR([1]Wage!T19,0)</f>
        <v>45633.377028316892</v>
      </c>
    </row>
    <row r="21" spans="1:20" x14ac:dyDescent="0.25">
      <c r="A21" s="5" t="s">
        <v>36</v>
      </c>
      <c r="B21" s="5" t="s">
        <v>37</v>
      </c>
      <c r="C21" s="8">
        <f>IFERROR([1]Wage!C20,0)</f>
        <v>30351.179503999709</v>
      </c>
      <c r="D21" s="8">
        <f>IFERROR([1]Wage!D20,0)</f>
        <v>41794.069866515194</v>
      </c>
      <c r="E21" s="8">
        <f>IFERROR([1]Wage!E20,0)</f>
        <v>37685.264984227128</v>
      </c>
      <c r="F21" s="8">
        <f>IFERROR([1]Wage!F20,0)</f>
        <v>44938.579256360077</v>
      </c>
      <c r="G21" s="8">
        <f>IFERROR([1]Wage!G20,0)</f>
        <v>47698.027805362464</v>
      </c>
      <c r="H21" s="8">
        <f>IFERROR([1]Wage!H20,0)</f>
        <v>32475.05977264393</v>
      </c>
      <c r="I21" s="8">
        <f>IFERROR([1]Wage!I20,0)</f>
        <v>50308.69255367748</v>
      </c>
      <c r="J21" s="8">
        <f>IFERROR([1]Wage!J20,0)</f>
        <v>40971.43548387097</v>
      </c>
      <c r="K21" s="8">
        <f>IFERROR([1]Wage!K20,0)</f>
        <v>26552.657766990291</v>
      </c>
      <c r="L21" s="8">
        <f>IFERROR([1]Wage!L20,0)</f>
        <v>34546.733834586463</v>
      </c>
      <c r="M21" s="8">
        <f>IFERROR([1]Wage!M20,0)</f>
        <v>48444.780487804877</v>
      </c>
      <c r="N21" s="8">
        <f>IFERROR([1]Wage!N20,0)</f>
        <v>34015.087420042641</v>
      </c>
      <c r="O21" s="8">
        <f>IFERROR([1]Wage!O20,0)</f>
        <v>43088.385195339273</v>
      </c>
      <c r="P21" s="8">
        <f>IFERROR([1]Wage!P20,0)</f>
        <v>63229.657289002556</v>
      </c>
      <c r="Q21" s="8">
        <f>IFERROR([1]Wage!Q20,0)</f>
        <v>38077.37142857143</v>
      </c>
      <c r="R21" s="8">
        <f>IFERROR([1]Wage!R20,0)</f>
        <v>44141.857512344228</v>
      </c>
      <c r="S21" s="8">
        <f>IFERROR([1]Wage!S20,0)</f>
        <v>39830.762626985263</v>
      </c>
      <c r="T21" s="8">
        <f>IFERROR([1]Wage!T20,0)</f>
        <v>42843.777223607649</v>
      </c>
    </row>
    <row r="22" spans="1:20" x14ac:dyDescent="0.25">
      <c r="A22" s="5" t="s">
        <v>38</v>
      </c>
      <c r="B22" s="5" t="s">
        <v>39</v>
      </c>
      <c r="C22" s="8">
        <f>IFERROR([1]Wage!C21,0)</f>
        <v>31145.117545756737</v>
      </c>
      <c r="D22" s="8">
        <f>IFERROR([1]Wage!D21,0)</f>
        <v>45475.948868492436</v>
      </c>
      <c r="E22" s="8">
        <f>IFERROR([1]Wage!E21,0)</f>
        <v>40121.837069220892</v>
      </c>
      <c r="F22" s="8">
        <f>IFERROR([1]Wage!F21,0)</f>
        <v>39263.19</v>
      </c>
      <c r="G22" s="8">
        <f>IFERROR([1]Wage!G21,0)</f>
        <v>45081.245344954441</v>
      </c>
      <c r="H22" s="8">
        <f>IFERROR([1]Wage!H21,0)</f>
        <v>41314.533533383343</v>
      </c>
      <c r="I22" s="8">
        <f>IFERROR([1]Wage!I21,0)</f>
        <v>50013.271422877639</v>
      </c>
      <c r="J22" s="8">
        <f>IFERROR([1]Wage!J21,0)</f>
        <v>40190.45521774856</v>
      </c>
      <c r="K22" s="8">
        <f>IFERROR([1]Wage!K21,0)</f>
        <v>32958.144208037826</v>
      </c>
      <c r="L22" s="8">
        <f>IFERROR([1]Wage!L21,0)</f>
        <v>39489.567683881061</v>
      </c>
      <c r="M22" s="8">
        <f>IFERROR([1]Wage!M21,0)</f>
        <v>41451.753061224488</v>
      </c>
      <c r="N22" s="8">
        <f>IFERROR([1]Wage!N21,0)</f>
        <v>32043.982486865149</v>
      </c>
      <c r="O22" s="8">
        <f>IFERROR([1]Wage!O21,0)</f>
        <v>43954.48679245283</v>
      </c>
      <c r="P22" s="8">
        <f>IFERROR([1]Wage!P21,0)</f>
        <v>52696.277419354839</v>
      </c>
      <c r="Q22" s="8">
        <f>IFERROR([1]Wage!Q21,0)</f>
        <v>32448.191999999999</v>
      </c>
      <c r="R22" s="8">
        <f>IFERROR([1]Wage!R21,0)</f>
        <v>46196.962647444299</v>
      </c>
      <c r="S22" s="8">
        <f>IFERROR([1]Wage!S21,0)</f>
        <v>42501.714211007973</v>
      </c>
      <c r="T22" s="8">
        <f>IFERROR([1]Wage!T21,0)</f>
        <v>45314.606598559709</v>
      </c>
    </row>
    <row r="23" spans="1:20" x14ac:dyDescent="0.25">
      <c r="A23" s="5" t="s">
        <v>40</v>
      </c>
      <c r="B23" s="5" t="s">
        <v>41</v>
      </c>
      <c r="C23" s="8">
        <f>IFERROR([1]Wage!C22,0)</f>
        <v>33299.261664194353</v>
      </c>
      <c r="D23" s="8">
        <f>IFERROR([1]Wage!D22,0)</f>
        <v>40701.415666711611</v>
      </c>
      <c r="E23" s="8">
        <f>IFERROR([1]Wage!E22,0)</f>
        <v>43151.958990536281</v>
      </c>
      <c r="F23" s="8">
        <f>IFERROR([1]Wage!F22,0)</f>
        <v>45059.684210526313</v>
      </c>
      <c r="G23" s="8">
        <f>IFERROR([1]Wage!G22,0)</f>
        <v>53027.778523489935</v>
      </c>
      <c r="H23" s="8">
        <f>IFERROR([1]Wage!H22,0)</f>
        <v>46177.993827160491</v>
      </c>
      <c r="I23" s="8">
        <f>IFERROR([1]Wage!I22,0)</f>
        <v>45799.499122293739</v>
      </c>
      <c r="J23" s="8">
        <f>IFERROR([1]Wage!J22,0)</f>
        <v>43361.660377358494</v>
      </c>
      <c r="K23" s="8">
        <f>IFERROR([1]Wage!K22,0)</f>
        <v>36622.432889963726</v>
      </c>
      <c r="L23" s="8">
        <f>IFERROR([1]Wage!L22,0)</f>
        <v>42134.265536723164</v>
      </c>
      <c r="M23" s="8">
        <f>IFERROR([1]Wage!M22,0)</f>
        <v>48560.035335689048</v>
      </c>
      <c r="N23" s="8">
        <f>IFERROR([1]Wage!N22,0)</f>
        <v>36549.725888324872</v>
      </c>
      <c r="O23" s="8">
        <f>IFERROR([1]Wage!O22,0)</f>
        <v>49958.283987915405</v>
      </c>
      <c r="P23" s="8">
        <f>IFERROR([1]Wage!P22,0)</f>
        <v>51243.428571428572</v>
      </c>
      <c r="Q23" s="8">
        <f>IFERROR([1]Wage!Q22,0)</f>
        <v>0</v>
      </c>
      <c r="R23" s="8">
        <f>IFERROR([1]Wage!R22,0)</f>
        <v>43526.246092184367</v>
      </c>
      <c r="S23" s="8">
        <f>IFERROR([1]Wage!S22,0)</f>
        <v>61663.137697516933</v>
      </c>
      <c r="T23" s="8">
        <f>IFERROR([1]Wage!T22,0)</f>
        <v>46793.29094181164</v>
      </c>
    </row>
    <row r="24" spans="1:20" x14ac:dyDescent="0.25">
      <c r="A24" s="5" t="s">
        <v>42</v>
      </c>
      <c r="B24" s="5" t="s">
        <v>43</v>
      </c>
      <c r="C24" s="8">
        <f>IFERROR([1]Wage!C23,0)</f>
        <v>50635.921221968405</v>
      </c>
      <c r="D24" s="8">
        <f>IFERROR([1]Wage!D23,0)</f>
        <v>51645.653066778832</v>
      </c>
      <c r="E24" s="8">
        <f>IFERROR([1]Wage!E23,0)</f>
        <v>49997.265242313704</v>
      </c>
      <c r="F24" s="8">
        <f>IFERROR([1]Wage!F23,0)</f>
        <v>51958.656799259945</v>
      </c>
      <c r="G24" s="8">
        <f>IFERROR([1]Wage!G23,0)</f>
        <v>67675.651827099282</v>
      </c>
      <c r="H24" s="8">
        <f>IFERROR([1]Wage!H23,0)</f>
        <v>52222.348975628091</v>
      </c>
      <c r="I24" s="8">
        <f>IFERROR([1]Wage!I23,0)</f>
        <v>70274.180064308675</v>
      </c>
      <c r="J24" s="8">
        <f>IFERROR([1]Wage!J23,0)</f>
        <v>47591.524705882352</v>
      </c>
      <c r="K24" s="8">
        <f>IFERROR([1]Wage!K23,0)</f>
        <v>44156.687252124648</v>
      </c>
      <c r="L24" s="8">
        <f>IFERROR([1]Wage!L23,0)</f>
        <v>48893.282232704405</v>
      </c>
      <c r="M24" s="8">
        <f>IFERROR([1]Wage!M23,0)</f>
        <v>57912.669784845653</v>
      </c>
      <c r="N24" s="8">
        <f>IFERROR([1]Wage!N23,0)</f>
        <v>44303.123099558608</v>
      </c>
      <c r="O24" s="8">
        <f>IFERROR([1]Wage!O23,0)</f>
        <v>54374.79437609842</v>
      </c>
      <c r="P24" s="8">
        <f>IFERROR([1]Wage!P23,0)</f>
        <v>59873.7</v>
      </c>
      <c r="Q24" s="8">
        <f>IFERROR([1]Wage!Q23,0)</f>
        <v>0</v>
      </c>
      <c r="R24" s="8">
        <f>IFERROR([1]Wage!R23,0)</f>
        <v>56365.847017018888</v>
      </c>
      <c r="S24" s="8">
        <f>IFERROR([1]Wage!S23,0)</f>
        <v>61636.818138875766</v>
      </c>
      <c r="T24" s="8">
        <f>IFERROR([1]Wage!T23,0)</f>
        <v>62314.579827089336</v>
      </c>
    </row>
    <row r="25" spans="1:20" x14ac:dyDescent="0.25">
      <c r="A25" s="5" t="s">
        <v>44</v>
      </c>
      <c r="B25" s="5" t="s">
        <v>45</v>
      </c>
      <c r="C25" s="8">
        <f>IFERROR([1]Wage!C24,0)</f>
        <v>46193.197734528927</v>
      </c>
      <c r="D25" s="8">
        <f>IFERROR([1]Wage!D24,0)</f>
        <v>49069.491371774529</v>
      </c>
      <c r="E25" s="8">
        <f>IFERROR([1]Wage!E24,0)</f>
        <v>58115.946006749153</v>
      </c>
      <c r="F25" s="8">
        <f>IFERROR([1]Wage!F24,0)</f>
        <v>49420.015564202331</v>
      </c>
      <c r="G25" s="8">
        <f>IFERROR([1]Wage!G24,0)</f>
        <v>75413.906544960191</v>
      </c>
      <c r="H25" s="8">
        <f>IFERROR([1]Wage!H24,0)</f>
        <v>61200.051063829786</v>
      </c>
      <c r="I25" s="8">
        <f>IFERROR([1]Wage!I24,0)</f>
        <v>73361.913468358427</v>
      </c>
      <c r="J25" s="8">
        <f>IFERROR([1]Wage!J24,0)</f>
        <v>56228.214729370011</v>
      </c>
      <c r="K25" s="8">
        <f>IFERROR([1]Wage!K24,0)</f>
        <v>42456.326180257514</v>
      </c>
      <c r="L25" s="8">
        <f>IFERROR([1]Wage!L24,0)</f>
        <v>54171.436277815243</v>
      </c>
      <c r="M25" s="8">
        <f>IFERROR([1]Wage!M24,0)</f>
        <v>64596.146281999187</v>
      </c>
      <c r="N25" s="8">
        <f>IFERROR([1]Wage!N24,0)</f>
        <v>45613.081967213118</v>
      </c>
      <c r="O25" s="8">
        <f>IFERROR([1]Wage!O24,0)</f>
        <v>60548.310428455945</v>
      </c>
      <c r="P25" s="8">
        <f>IFERROR([1]Wage!P24,0)</f>
        <v>77099.44139650873</v>
      </c>
      <c r="Q25" s="8">
        <f>IFERROR([1]Wage!Q24,0)</f>
        <v>87448.039603960395</v>
      </c>
      <c r="R25" s="8">
        <f>IFERROR([1]Wage!R24,0)</f>
        <v>59702.138181818184</v>
      </c>
      <c r="S25" s="8">
        <f>IFERROR([1]Wage!S24,0)</f>
        <v>65762.75336617406</v>
      </c>
      <c r="T25" s="8">
        <f>IFERROR([1]Wage!T24,0)</f>
        <v>61722.919115219542</v>
      </c>
    </row>
    <row r="26" spans="1:20" x14ac:dyDescent="0.25">
      <c r="A26" s="5" t="s">
        <v>46</v>
      </c>
      <c r="B26" s="5" t="s">
        <v>47</v>
      </c>
      <c r="C26" s="8">
        <f>IFERROR([1]Wage!C25,0)</f>
        <v>42219.755714912571</v>
      </c>
      <c r="D26" s="8">
        <f>IFERROR([1]Wage!D25,0)</f>
        <v>49513.014988595634</v>
      </c>
      <c r="E26" s="8">
        <f>IFERROR([1]Wage!E25,0)</f>
        <v>50868.691471498008</v>
      </c>
      <c r="F26" s="8">
        <f>IFERROR([1]Wage!F25,0)</f>
        <v>36633.174161896975</v>
      </c>
      <c r="G26" s="8">
        <f>IFERROR([1]Wage!G25,0)</f>
        <v>62124.247940654437</v>
      </c>
      <c r="H26" s="8">
        <f>IFERROR([1]Wage!H25,0)</f>
        <v>57095.307801121184</v>
      </c>
      <c r="I26" s="8">
        <f>IFERROR([1]Wage!I25,0)</f>
        <v>69623.497134123041</v>
      </c>
      <c r="J26" s="8">
        <f>IFERROR([1]Wage!J25,0)</f>
        <v>49438.887762490951</v>
      </c>
      <c r="K26" s="8">
        <f>IFERROR([1]Wage!K25,0)</f>
        <v>37086.586686174101</v>
      </c>
      <c r="L26" s="8">
        <f>IFERROR([1]Wage!L25,0)</f>
        <v>44419.199239956572</v>
      </c>
      <c r="M26" s="8">
        <f>IFERROR([1]Wage!M25,0)</f>
        <v>49474.748275862068</v>
      </c>
      <c r="N26" s="8">
        <f>IFERROR([1]Wage!N25,0)</f>
        <v>38606.891913530824</v>
      </c>
      <c r="O26" s="8">
        <f>IFERROR([1]Wage!O25,0)</f>
        <v>42687.215611613516</v>
      </c>
      <c r="P26" s="8">
        <f>IFERROR([1]Wage!P25,0)</f>
        <v>70810.8011988012</v>
      </c>
      <c r="Q26" s="8">
        <f>IFERROR([1]Wage!Q25,0)</f>
        <v>0</v>
      </c>
      <c r="R26" s="8">
        <f>IFERROR([1]Wage!R25,0)</f>
        <v>54076.597802976612</v>
      </c>
      <c r="S26" s="8">
        <f>IFERROR([1]Wage!S25,0)</f>
        <v>55409.653812699333</v>
      </c>
      <c r="T26" s="8">
        <f>IFERROR([1]Wage!T25,0)</f>
        <v>45219.166315789473</v>
      </c>
    </row>
    <row r="27" spans="1:20" x14ac:dyDescent="0.25">
      <c r="A27" s="5" t="s">
        <v>48</v>
      </c>
      <c r="B27" s="5" t="s">
        <v>49</v>
      </c>
      <c r="C27" s="8">
        <f>IFERROR([1]Wage!C26,0)</f>
        <v>53374.999951389764</v>
      </c>
      <c r="D27" s="8">
        <f>IFERROR([1]Wage!D26,0)</f>
        <v>55354.411408435197</v>
      </c>
      <c r="E27" s="8">
        <f>IFERROR([1]Wage!E26,0)</f>
        <v>55872.67694427698</v>
      </c>
      <c r="F27" s="8">
        <f>IFERROR([1]Wage!F26,0)</f>
        <v>54978.262964202077</v>
      </c>
      <c r="G27" s="8">
        <f>IFERROR([1]Wage!G26,0)</f>
        <v>65944.364808996193</v>
      </c>
      <c r="H27" s="8">
        <f>IFERROR([1]Wage!H26,0)</f>
        <v>55080.131708923276</v>
      </c>
      <c r="I27" s="8">
        <f>IFERROR([1]Wage!I26,0)</f>
        <v>54695.798454820288</v>
      </c>
      <c r="J27" s="8">
        <f>IFERROR([1]Wage!J26,0)</f>
        <v>56407.752808988764</v>
      </c>
      <c r="K27" s="8">
        <f>IFERROR([1]Wage!K26,0)</f>
        <v>47846.544539116963</v>
      </c>
      <c r="L27" s="8">
        <f>IFERROR([1]Wage!L26,0)</f>
        <v>45369.967180005049</v>
      </c>
      <c r="M27" s="8">
        <f>IFERROR([1]Wage!M26,0)</f>
        <v>59459.422722620264</v>
      </c>
      <c r="N27" s="8">
        <f>IFERROR([1]Wage!N26,0)</f>
        <v>48983.117098445597</v>
      </c>
      <c r="O27" s="8">
        <f>IFERROR([1]Wage!O26,0)</f>
        <v>58747.567753001713</v>
      </c>
      <c r="P27" s="8">
        <f>IFERROR([1]Wage!P26,0)</f>
        <v>66966.288100208767</v>
      </c>
      <c r="Q27" s="8">
        <f>IFERROR([1]Wage!Q26,0)</f>
        <v>56927.4</v>
      </c>
      <c r="R27" s="8">
        <f>IFERROR([1]Wage!R26,0)</f>
        <v>58355.516749304632</v>
      </c>
      <c r="S27" s="8">
        <f>IFERROR([1]Wage!S26,0)</f>
        <v>65430.518842530284</v>
      </c>
      <c r="T27" s="8">
        <f>IFERROR([1]Wage!T26,0)</f>
        <v>51985.256727272725</v>
      </c>
    </row>
    <row r="28" spans="1:20" x14ac:dyDescent="0.25">
      <c r="A28" s="5" t="s">
        <v>50</v>
      </c>
      <c r="B28" s="5" t="s">
        <v>51</v>
      </c>
      <c r="C28" s="8">
        <f>IFERROR([1]Wage!C27,0)</f>
        <v>27336.514143544809</v>
      </c>
      <c r="D28" s="8">
        <f>IFERROR([1]Wage!D27,0)</f>
        <v>41347.062003780717</v>
      </c>
      <c r="E28" s="8">
        <f>IFERROR([1]Wage!E27,0)</f>
        <v>31282.976663356505</v>
      </c>
      <c r="F28" s="8">
        <f>IFERROR([1]Wage!F27,0)</f>
        <v>28536.246575342466</v>
      </c>
      <c r="G28" s="8">
        <f>IFERROR([1]Wage!G27,0)</f>
        <v>35735.090528956724</v>
      </c>
      <c r="H28" s="8">
        <f>IFERROR([1]Wage!H27,0)</f>
        <v>29617.551064991807</v>
      </c>
      <c r="I28" s="8">
        <f>IFERROR([1]Wage!I27,0)</f>
        <v>39506.001662510389</v>
      </c>
      <c r="J28" s="8">
        <f>IFERROR([1]Wage!J27,0)</f>
        <v>37006.857142857145</v>
      </c>
      <c r="K28" s="8">
        <f>IFERROR([1]Wage!K27,0)</f>
        <v>27749.320825515948</v>
      </c>
      <c r="L28" s="8">
        <f>IFERROR([1]Wage!L27,0)</f>
        <v>30441.06427503737</v>
      </c>
      <c r="M28" s="8">
        <f>IFERROR([1]Wage!M27,0)</f>
        <v>34559.520710059172</v>
      </c>
      <c r="N28" s="8">
        <f>IFERROR([1]Wage!N27,0)</f>
        <v>24463.137745974956</v>
      </c>
      <c r="O28" s="8">
        <f>IFERROR([1]Wage!O27,0)</f>
        <v>32738.515320334263</v>
      </c>
      <c r="P28" s="8">
        <f>IFERROR([1]Wage!P27,0)</f>
        <v>43773.2972972973</v>
      </c>
      <c r="Q28" s="8">
        <f>IFERROR([1]Wage!Q27,0)</f>
        <v>33910.783410138247</v>
      </c>
      <c r="R28" s="8">
        <f>IFERROR([1]Wage!R27,0)</f>
        <v>38285.768527918779</v>
      </c>
      <c r="S28" s="8">
        <f>IFERROR([1]Wage!S27,0)</f>
        <v>43833.825255972697</v>
      </c>
      <c r="T28" s="8">
        <f>IFERROR([1]Wage!T27,0)</f>
        <v>38000.787401574802</v>
      </c>
    </row>
    <row r="29" spans="1:20" x14ac:dyDescent="0.25">
      <c r="A29" s="5" t="s">
        <v>52</v>
      </c>
      <c r="B29" s="5" t="s">
        <v>53</v>
      </c>
      <c r="C29" s="8">
        <f>IFERROR([1]Wage!C28,0)</f>
        <v>32884.615037186471</v>
      </c>
      <c r="D29" s="8">
        <f>IFERROR([1]Wage!D28,0)</f>
        <v>42195.113340765514</v>
      </c>
      <c r="E29" s="8">
        <f>IFERROR([1]Wage!E28,0)</f>
        <v>37506.160353009742</v>
      </c>
      <c r="F29" s="8">
        <f>IFERROR([1]Wage!F28,0)</f>
        <v>52274.802281368822</v>
      </c>
      <c r="G29" s="8">
        <f>IFERROR([1]Wage!G28,0)</f>
        <v>47079.848275862067</v>
      </c>
      <c r="H29" s="8">
        <f>IFERROR([1]Wage!H28,0)</f>
        <v>31695.141176470588</v>
      </c>
      <c r="I29" s="8">
        <f>IFERROR([1]Wage!I28,0)</f>
        <v>58432.105134805584</v>
      </c>
      <c r="J29" s="8">
        <f>IFERROR([1]Wage!J28,0)</f>
        <v>39901.719685039367</v>
      </c>
      <c r="K29" s="8">
        <f>IFERROR([1]Wage!K28,0)</f>
        <v>31788.241105064881</v>
      </c>
      <c r="L29" s="8">
        <f>IFERROR([1]Wage!L28,0)</f>
        <v>30504.257460097153</v>
      </c>
      <c r="M29" s="8">
        <f>IFERROR([1]Wage!M28,0)</f>
        <v>49982.724351050681</v>
      </c>
      <c r="N29" s="8">
        <f>IFERROR([1]Wage!N28,0)</f>
        <v>35753.265160523188</v>
      </c>
      <c r="O29" s="8">
        <f>IFERROR([1]Wage!O28,0)</f>
        <v>32086.975234842015</v>
      </c>
      <c r="P29" s="8">
        <f>IFERROR([1]Wage!P28,0)</f>
        <v>68604.24597364568</v>
      </c>
      <c r="Q29" s="8">
        <f>IFERROR([1]Wage!Q28,0)</f>
        <v>53422.936708860761</v>
      </c>
      <c r="R29" s="8">
        <f>IFERROR([1]Wage!R28,0)</f>
        <v>38607.851693213757</v>
      </c>
      <c r="S29" s="8">
        <f>IFERROR([1]Wage!S28,0)</f>
        <v>42719.019905899382</v>
      </c>
      <c r="T29" s="8">
        <f>IFERROR([1]Wage!T28,0)</f>
        <v>39092.163602251407</v>
      </c>
    </row>
    <row r="30" spans="1:20" x14ac:dyDescent="0.25">
      <c r="A30" s="5" t="s">
        <v>54</v>
      </c>
      <c r="B30" s="5" t="s">
        <v>55</v>
      </c>
      <c r="C30" s="8">
        <f>IFERROR([1]Wage!C29,0)</f>
        <v>35578.400710379959</v>
      </c>
      <c r="D30" s="8">
        <f>IFERROR([1]Wage!D29,0)</f>
        <v>39644.477650727647</v>
      </c>
      <c r="E30" s="8">
        <f>IFERROR([1]Wage!E29,0)</f>
        <v>48170.90214516603</v>
      </c>
      <c r="F30" s="8">
        <f>IFERROR([1]Wage!F29,0)</f>
        <v>36612.387096774197</v>
      </c>
      <c r="G30" s="8">
        <f>IFERROR([1]Wage!G29,0)</f>
        <v>51593.596893203881</v>
      </c>
      <c r="H30" s="8">
        <f>IFERROR([1]Wage!H29,0)</f>
        <v>45400.819459459461</v>
      </c>
      <c r="I30" s="8">
        <f>IFERROR([1]Wage!I29,0)</f>
        <v>59159.679144385023</v>
      </c>
      <c r="J30" s="8">
        <f>IFERROR([1]Wage!J29,0)</f>
        <v>44803.199999999997</v>
      </c>
      <c r="K30" s="8">
        <f>IFERROR([1]Wage!K29,0)</f>
        <v>39054.800000000003</v>
      </c>
      <c r="L30" s="8">
        <f>IFERROR([1]Wage!L29,0)</f>
        <v>38081.118047673095</v>
      </c>
      <c r="M30" s="8">
        <f>IFERROR([1]Wage!M29,0)</f>
        <v>46190.990415335466</v>
      </c>
      <c r="N30" s="8">
        <f>IFERROR([1]Wage!N29,0)</f>
        <v>35133.03930131004</v>
      </c>
      <c r="O30" s="8">
        <f>IFERROR([1]Wage!O29,0)</f>
        <v>42957.301204819276</v>
      </c>
      <c r="P30" s="8">
        <f>IFERROR([1]Wage!P29,0)</f>
        <v>79712</v>
      </c>
      <c r="Q30" s="8">
        <f>IFERROR([1]Wage!Q29,0)</f>
        <v>0</v>
      </c>
      <c r="R30" s="8">
        <f>IFERROR([1]Wage!R29,0)</f>
        <v>43021.754810335347</v>
      </c>
      <c r="S30" s="8">
        <f>IFERROR([1]Wage!S29,0)</f>
        <v>47865.21016738996</v>
      </c>
      <c r="T30" s="8">
        <f>IFERROR([1]Wage!T29,0)</f>
        <v>48410.096153846156</v>
      </c>
    </row>
    <row r="31" spans="1:20" x14ac:dyDescent="0.25">
      <c r="A31" s="5" t="s">
        <v>56</v>
      </c>
      <c r="B31" s="5" t="s">
        <v>57</v>
      </c>
      <c r="C31" s="8">
        <f>IFERROR([1]Wage!C30,0)</f>
        <v>34946.937711646999</v>
      </c>
      <c r="D31" s="8">
        <f>IFERROR([1]Wage!D30,0)</f>
        <v>40480.545937065588</v>
      </c>
      <c r="E31" s="8">
        <f>IFERROR([1]Wage!E30,0)</f>
        <v>42484.13697575991</v>
      </c>
      <c r="F31" s="8">
        <f>IFERROR([1]Wage!F30,0)</f>
        <v>46605.211267605635</v>
      </c>
      <c r="G31" s="8">
        <f>IFERROR([1]Wage!G30,0)</f>
        <v>56148.556179775282</v>
      </c>
      <c r="H31" s="8">
        <f>IFERROR([1]Wage!H30,0)</f>
        <v>40902.523656407902</v>
      </c>
      <c r="I31" s="8">
        <f>IFERROR([1]Wage!I30,0)</f>
        <v>67205.438723712839</v>
      </c>
      <c r="J31" s="8">
        <f>IFERROR([1]Wage!J30,0)</f>
        <v>39429.725490196077</v>
      </c>
      <c r="K31" s="8">
        <f>IFERROR([1]Wage!K30,0)</f>
        <v>36653.986928104576</v>
      </c>
      <c r="L31" s="8">
        <f>IFERROR([1]Wage!L30,0)</f>
        <v>33914.139518413598</v>
      </c>
      <c r="M31" s="8">
        <f>IFERROR([1]Wage!M30,0)</f>
        <v>49295.657142857141</v>
      </c>
      <c r="N31" s="8">
        <f>IFERROR([1]Wage!N30,0)</f>
        <v>40811.378238341968</v>
      </c>
      <c r="O31" s="8">
        <f>IFERROR([1]Wage!O30,0)</f>
        <v>55290.264084507042</v>
      </c>
      <c r="P31" s="8">
        <f>IFERROR([1]Wage!P30,0)</f>
        <v>79054.562163734183</v>
      </c>
      <c r="Q31" s="8">
        <f>IFERROR([1]Wage!Q30,0)</f>
        <v>65758.592592592599</v>
      </c>
      <c r="R31" s="8">
        <f>IFERROR([1]Wage!R30,0)</f>
        <v>42915.774383078729</v>
      </c>
      <c r="S31" s="8">
        <f>IFERROR([1]Wage!S30,0)</f>
        <v>52223.647936350077</v>
      </c>
      <c r="T31" s="8">
        <f>IFERROR([1]Wage!T30,0)</f>
        <v>39024.906077348067</v>
      </c>
    </row>
    <row r="32" spans="1:20" x14ac:dyDescent="0.25">
      <c r="A32" s="5" t="s">
        <v>58</v>
      </c>
      <c r="B32" s="5" t="s">
        <v>59</v>
      </c>
      <c r="C32" s="8">
        <f>IFERROR([1]Wage!C31,0)</f>
        <v>47019.101871941064</v>
      </c>
      <c r="D32" s="8">
        <f>IFERROR([1]Wage!D31,0)</f>
        <v>53155.87083732312</v>
      </c>
      <c r="E32" s="8">
        <f>IFERROR([1]Wage!E31,0)</f>
        <v>58820.512526843238</v>
      </c>
      <c r="F32" s="8">
        <f>IFERROR([1]Wage!F31,0)</f>
        <v>74136.049792531121</v>
      </c>
      <c r="G32" s="8">
        <f>IFERROR([1]Wage!G31,0)</f>
        <v>76908.110847584569</v>
      </c>
      <c r="H32" s="8">
        <f>IFERROR([1]Wage!H31,0)</f>
        <v>60568.730805989166</v>
      </c>
      <c r="I32" s="8">
        <f>IFERROR([1]Wage!I31,0)</f>
        <v>105712.12629957644</v>
      </c>
      <c r="J32" s="8">
        <f>IFERROR([1]Wage!J31,0)</f>
        <v>66709.607766990288</v>
      </c>
      <c r="K32" s="8">
        <f>IFERROR([1]Wage!K31,0)</f>
        <v>50874.010175240248</v>
      </c>
      <c r="L32" s="8">
        <f>IFERROR([1]Wage!L31,0)</f>
        <v>49962.109181141437</v>
      </c>
      <c r="M32" s="8">
        <f>IFERROR([1]Wage!M31,0)</f>
        <v>72656.106235565821</v>
      </c>
      <c r="N32" s="8">
        <f>IFERROR([1]Wage!N31,0)</f>
        <v>56013.0989010989</v>
      </c>
      <c r="O32" s="8">
        <f>IFERROR([1]Wage!O31,0)</f>
        <v>79384.085106382976</v>
      </c>
      <c r="P32" s="8">
        <f>IFERROR([1]Wage!P31,0)</f>
        <v>78853.35652173913</v>
      </c>
      <c r="Q32" s="8">
        <f>IFERROR([1]Wage!Q31,0)</f>
        <v>0</v>
      </c>
      <c r="R32" s="8">
        <f>IFERROR([1]Wage!R31,0)</f>
        <v>59484.632967032965</v>
      </c>
      <c r="S32" s="8">
        <f>IFERROR([1]Wage!S31,0)</f>
        <v>73333.959523149431</v>
      </c>
      <c r="T32" s="8">
        <f>IFERROR([1]Wage!T31,0)</f>
        <v>62564.358433734938</v>
      </c>
    </row>
    <row r="33" spans="1:20" x14ac:dyDescent="0.25">
      <c r="A33" s="5" t="s">
        <v>60</v>
      </c>
      <c r="B33" s="5" t="s">
        <v>61</v>
      </c>
      <c r="C33" s="8">
        <f>IFERROR([1]Wage!C32,0)</f>
        <v>36965.099283183656</v>
      </c>
      <c r="D33" s="8">
        <f>IFERROR([1]Wage!D32,0)</f>
        <v>48948.639536610724</v>
      </c>
      <c r="E33" s="8">
        <f>IFERROR([1]Wage!E32,0)</f>
        <v>46926.451182534867</v>
      </c>
      <c r="F33" s="8">
        <f>IFERROR([1]Wage!F32,0)</f>
        <v>42499.012987012989</v>
      </c>
      <c r="G33" s="8">
        <f>IFERROR([1]Wage!G32,0)</f>
        <v>60097.655494933751</v>
      </c>
      <c r="H33" s="8">
        <f>IFERROR([1]Wage!H32,0)</f>
        <v>49869.160944206007</v>
      </c>
      <c r="I33" s="8">
        <f>IFERROR([1]Wage!I32,0)</f>
        <v>58485.109311740889</v>
      </c>
      <c r="J33" s="8">
        <f>IFERROR([1]Wage!J32,0)</f>
        <v>45744.42966751918</v>
      </c>
      <c r="K33" s="8">
        <f>IFERROR([1]Wage!K32,0)</f>
        <v>37788.437025796658</v>
      </c>
      <c r="L33" s="8">
        <f>IFERROR([1]Wage!L32,0)</f>
        <v>42881.65048543689</v>
      </c>
      <c r="M33" s="8">
        <f>IFERROR([1]Wage!M32,0)</f>
        <v>52143.23450134771</v>
      </c>
      <c r="N33" s="8">
        <f>IFERROR([1]Wage!N32,0)</f>
        <v>39372.828402366868</v>
      </c>
      <c r="O33" s="8">
        <f>IFERROR([1]Wage!O32,0)</f>
        <v>52084.823244552055</v>
      </c>
      <c r="P33" s="8">
        <f>IFERROR([1]Wage!P32,0)</f>
        <v>52131</v>
      </c>
      <c r="Q33" s="8">
        <f>IFERROR([1]Wage!Q32,0)</f>
        <v>0</v>
      </c>
      <c r="R33" s="8">
        <f>IFERROR([1]Wage!R32,0)</f>
        <v>51953.422018348625</v>
      </c>
      <c r="S33" s="8">
        <f>IFERROR([1]Wage!S32,0)</f>
        <v>51101.334462320068</v>
      </c>
      <c r="T33" s="8">
        <f>IFERROR([1]Wage!T32,0)</f>
        <v>51966.274509803923</v>
      </c>
    </row>
    <row r="34" spans="1:20" x14ac:dyDescent="0.25">
      <c r="A34" s="5" t="s">
        <v>62</v>
      </c>
      <c r="B34" s="5" t="s">
        <v>63</v>
      </c>
      <c r="C34" s="8">
        <f>IFERROR([1]Wage!C33,0)</f>
        <v>53893.542582771457</v>
      </c>
      <c r="D34" s="8">
        <f>IFERROR([1]Wage!D33,0)</f>
        <v>58716.378571273148</v>
      </c>
      <c r="E34" s="8">
        <f>IFERROR([1]Wage!E33,0)</f>
        <v>58501.0908334489</v>
      </c>
      <c r="F34" s="8">
        <f>IFERROR([1]Wage!F33,0)</f>
        <v>56861.420750696605</v>
      </c>
      <c r="G34" s="8">
        <f>IFERROR([1]Wage!G33,0)</f>
        <v>86762.683700335096</v>
      </c>
      <c r="H34" s="8">
        <f>IFERROR([1]Wage!H33,0)</f>
        <v>74324.856073767209</v>
      </c>
      <c r="I34" s="8">
        <f>IFERROR([1]Wage!I33,0)</f>
        <v>85743.934817763409</v>
      </c>
      <c r="J34" s="8">
        <f>IFERROR([1]Wage!J33,0)</f>
        <v>54432.424153166423</v>
      </c>
      <c r="K34" s="8">
        <f>IFERROR([1]Wage!K33,0)</f>
        <v>46321.590439102998</v>
      </c>
      <c r="L34" s="8">
        <f>IFERROR([1]Wage!L33,0)</f>
        <v>59112.91851851852</v>
      </c>
      <c r="M34" s="8">
        <f>IFERROR([1]Wage!M33,0)</f>
        <v>66668.122002328295</v>
      </c>
      <c r="N34" s="8">
        <f>IFERROR([1]Wage!N33,0)</f>
        <v>54634.306705539362</v>
      </c>
      <c r="O34" s="8">
        <f>IFERROR([1]Wage!O33,0)</f>
        <v>61450.377635197066</v>
      </c>
      <c r="P34" s="8">
        <f>IFERROR([1]Wage!P33,0)</f>
        <v>77113.604278074868</v>
      </c>
      <c r="Q34" s="8">
        <f>IFERROR([1]Wage!Q33,0)</f>
        <v>0</v>
      </c>
      <c r="R34" s="8">
        <f>IFERROR([1]Wage!R33,0)</f>
        <v>60482.050098508305</v>
      </c>
      <c r="S34" s="8">
        <f>IFERROR([1]Wage!S33,0)</f>
        <v>71785.189786199204</v>
      </c>
      <c r="T34" s="8">
        <f>IFERROR([1]Wage!T33,0)</f>
        <v>58857.598395721929</v>
      </c>
    </row>
    <row r="35" spans="1:20" x14ac:dyDescent="0.25">
      <c r="A35" s="5" t="s">
        <v>64</v>
      </c>
      <c r="B35" s="5" t="s">
        <v>65</v>
      </c>
      <c r="C35" s="8">
        <f>IFERROR([1]Wage!C34,0)</f>
        <v>32010.382574034356</v>
      </c>
      <c r="D35" s="8">
        <f>IFERROR([1]Wage!D34,0)</f>
        <v>48976.196084063384</v>
      </c>
      <c r="E35" s="8">
        <f>IFERROR([1]Wage!E34,0)</f>
        <v>42164.501623782162</v>
      </c>
      <c r="F35" s="8">
        <f>IFERROR([1]Wage!F34,0)</f>
        <v>42267.879581151836</v>
      </c>
      <c r="G35" s="8">
        <f>IFERROR([1]Wage!G34,0)</f>
        <v>55955.775288413308</v>
      </c>
      <c r="H35" s="8">
        <f>IFERROR([1]Wage!H34,0)</f>
        <v>39884.441515650738</v>
      </c>
      <c r="I35" s="8">
        <f>IFERROR([1]Wage!I34,0)</f>
        <v>61227.935081148564</v>
      </c>
      <c r="J35" s="8">
        <f>IFERROR([1]Wage!J34,0)</f>
        <v>47729.195604395602</v>
      </c>
      <c r="K35" s="8">
        <f>IFERROR([1]Wage!K34,0)</f>
        <v>33984.417600000001</v>
      </c>
      <c r="L35" s="8">
        <f>IFERROR([1]Wage!L34,0)</f>
        <v>37405.50977653631</v>
      </c>
      <c r="M35" s="8">
        <f>IFERROR([1]Wage!M34,0)</f>
        <v>44725.2</v>
      </c>
      <c r="N35" s="8">
        <f>IFERROR([1]Wage!N34,0)</f>
        <v>38975.905586152636</v>
      </c>
      <c r="O35" s="8">
        <f>IFERROR([1]Wage!O34,0)</f>
        <v>42793.698630136983</v>
      </c>
      <c r="P35" s="8">
        <f>IFERROR([1]Wage!P34,0)</f>
        <v>61020.257510729614</v>
      </c>
      <c r="Q35" s="8">
        <f>IFERROR([1]Wage!Q34,0)</f>
        <v>42560.036697247706</v>
      </c>
      <c r="R35" s="8">
        <f>IFERROR([1]Wage!R34,0)</f>
        <v>46879.38601271571</v>
      </c>
      <c r="S35" s="8">
        <f>IFERROR([1]Wage!S34,0)</f>
        <v>50818.561182589656</v>
      </c>
      <c r="T35" s="8">
        <f>IFERROR([1]Wage!T34,0)</f>
        <v>47617.756246812853</v>
      </c>
    </row>
    <row r="36" spans="1:20" x14ac:dyDescent="0.25">
      <c r="A36" s="5" t="s">
        <v>66</v>
      </c>
      <c r="B36" s="5" t="s">
        <v>67</v>
      </c>
      <c r="C36" s="8">
        <f>IFERROR([1]Wage!C35,0)</f>
        <v>50410.056947851583</v>
      </c>
      <c r="D36" s="8">
        <f>IFERROR([1]Wage!D35,0)</f>
        <v>54239.238961442788</v>
      </c>
      <c r="E36" s="8">
        <f>IFERROR([1]Wage!E35,0)</f>
        <v>58398.065302997158</v>
      </c>
      <c r="F36" s="8">
        <f>IFERROR([1]Wage!F35,0)</f>
        <v>78813.842685927448</v>
      </c>
      <c r="G36" s="8">
        <f>IFERROR([1]Wage!G35,0)</f>
        <v>85558.871638241573</v>
      </c>
      <c r="H36" s="8">
        <f>IFERROR([1]Wage!H35,0)</f>
        <v>69526.152510583575</v>
      </c>
      <c r="I36" s="8">
        <f>IFERROR([1]Wage!I35,0)</f>
        <v>90348.732476635516</v>
      </c>
      <c r="J36" s="8">
        <f>IFERROR([1]Wage!J35,0)</f>
        <v>60311.553759094582</v>
      </c>
      <c r="K36" s="8">
        <f>IFERROR([1]Wage!K35,0)</f>
        <v>47080.69757419893</v>
      </c>
      <c r="L36" s="8">
        <f>IFERROR([1]Wage!L35,0)</f>
        <v>52105.879488740109</v>
      </c>
      <c r="M36" s="8">
        <f>IFERROR([1]Wage!M35,0)</f>
        <v>61893.544046315132</v>
      </c>
      <c r="N36" s="8">
        <f>IFERROR([1]Wage!N35,0)</f>
        <v>71240.911283376394</v>
      </c>
      <c r="O36" s="8">
        <f>IFERROR([1]Wage!O35,0)</f>
        <v>64875.674403815581</v>
      </c>
      <c r="P36" s="8">
        <f>IFERROR([1]Wage!P35,0)</f>
        <v>88977.001355625849</v>
      </c>
      <c r="Q36" s="8">
        <f>IFERROR([1]Wage!Q35,0)</f>
        <v>70153</v>
      </c>
      <c r="R36" s="8">
        <f>IFERROR([1]Wage!R35,0)</f>
        <v>60997.21617355405</v>
      </c>
      <c r="S36" s="8">
        <f>IFERROR([1]Wage!S35,0)</f>
        <v>76450.271235428241</v>
      </c>
      <c r="T36" s="8">
        <f>IFERROR([1]Wage!T35,0)</f>
        <v>51354.764593908629</v>
      </c>
    </row>
    <row r="37" spans="1:20" x14ac:dyDescent="0.25">
      <c r="A37" s="5" t="s">
        <v>68</v>
      </c>
      <c r="B37" s="5" t="s">
        <v>69</v>
      </c>
      <c r="C37" s="8">
        <f>IFERROR([1]Wage!C36,0)</f>
        <v>31799.456995677887</v>
      </c>
      <c r="D37" s="8">
        <f>IFERROR([1]Wage!D36,0)</f>
        <v>44989.905875774661</v>
      </c>
      <c r="E37" s="8">
        <f>IFERROR([1]Wage!E36,0)</f>
        <v>42608.697021839842</v>
      </c>
      <c r="F37" s="8">
        <f>IFERROR([1]Wage!F36,0)</f>
        <v>34575.392971246009</v>
      </c>
      <c r="G37" s="8">
        <f>IFERROR([1]Wage!G36,0)</f>
        <v>46886.497735635436</v>
      </c>
      <c r="H37" s="8">
        <f>IFERROR([1]Wage!H36,0)</f>
        <v>36844.308057998576</v>
      </c>
      <c r="I37" s="8">
        <f>IFERROR([1]Wage!I36,0)</f>
        <v>44789.43510423672</v>
      </c>
      <c r="J37" s="8">
        <f>IFERROR([1]Wage!J36,0)</f>
        <v>43039.046703296706</v>
      </c>
      <c r="K37" s="8">
        <f>IFERROR([1]Wage!K36,0)</f>
        <v>34633.378062570671</v>
      </c>
      <c r="L37" s="8">
        <f>IFERROR([1]Wage!L36,0)</f>
        <v>36608.66480446927</v>
      </c>
      <c r="M37" s="8">
        <f>IFERROR([1]Wage!M36,0)</f>
        <v>43586.789240010447</v>
      </c>
      <c r="N37" s="8">
        <f>IFERROR([1]Wage!N36,0)</f>
        <v>29023.600274254371</v>
      </c>
      <c r="O37" s="8">
        <f>IFERROR([1]Wage!O36,0)</f>
        <v>42215.678454247172</v>
      </c>
      <c r="P37" s="8">
        <f>IFERROR([1]Wage!P36,0)</f>
        <v>57688.526896551724</v>
      </c>
      <c r="Q37" s="8">
        <f>IFERROR([1]Wage!Q36,0)</f>
        <v>46184.136986301368</v>
      </c>
      <c r="R37" s="8">
        <f>IFERROR([1]Wage!R36,0)</f>
        <v>48407.042475386777</v>
      </c>
      <c r="S37" s="8">
        <f>IFERROR([1]Wage!S36,0)</f>
        <v>57135.944510503366</v>
      </c>
      <c r="T37" s="8">
        <f>IFERROR([1]Wage!T36,0)</f>
        <v>47441.265552995392</v>
      </c>
    </row>
    <row r="38" spans="1:20" x14ac:dyDescent="0.25">
      <c r="A38" s="5" t="s">
        <v>70</v>
      </c>
      <c r="B38" s="5" t="s">
        <v>71</v>
      </c>
      <c r="C38" s="8">
        <f>IFERROR([1]Wage!C37,0)</f>
        <v>35758.386393371133</v>
      </c>
      <c r="D38" s="8">
        <f>IFERROR([1]Wage!D37,0)</f>
        <v>41782.364034173785</v>
      </c>
      <c r="E38" s="8">
        <f>IFERROR([1]Wage!E37,0)</f>
        <v>48118.121052631577</v>
      </c>
      <c r="F38" s="8">
        <f>IFERROR([1]Wage!F37,0)</f>
        <v>39300</v>
      </c>
      <c r="G38" s="8">
        <f>IFERROR([1]Wage!G37,0)</f>
        <v>49852.686213349967</v>
      </c>
      <c r="H38" s="8">
        <f>IFERROR([1]Wage!H37,0)</f>
        <v>42407.828957239311</v>
      </c>
      <c r="I38" s="8">
        <f>IFERROR([1]Wage!I37,0)</f>
        <v>54780.692307692305</v>
      </c>
      <c r="J38" s="8">
        <f>IFERROR([1]Wage!J37,0)</f>
        <v>41536.643835616436</v>
      </c>
      <c r="K38" s="8">
        <f>IFERROR([1]Wage!K37,0)</f>
        <v>33903.674858223065</v>
      </c>
      <c r="L38" s="8">
        <f>IFERROR([1]Wage!L37,0)</f>
        <v>39799.558080808078</v>
      </c>
      <c r="M38" s="8">
        <f>IFERROR([1]Wage!M37,0)</f>
        <v>45419.010989010989</v>
      </c>
      <c r="N38" s="8">
        <f>IFERROR([1]Wage!N37,0)</f>
        <v>41063.598662207361</v>
      </c>
      <c r="O38" s="8">
        <f>IFERROR([1]Wage!O37,0)</f>
        <v>44488.864864864867</v>
      </c>
      <c r="P38" s="8">
        <f>IFERROR([1]Wage!P37,0)</f>
        <v>77922.101694915254</v>
      </c>
      <c r="Q38" s="8">
        <f>IFERROR([1]Wage!Q37,0)</f>
        <v>0</v>
      </c>
      <c r="R38" s="8">
        <f>IFERROR([1]Wage!R37,0)</f>
        <v>45440.20484429066</v>
      </c>
      <c r="S38" s="8">
        <f>IFERROR([1]Wage!S37,0)</f>
        <v>55760.806565064478</v>
      </c>
      <c r="T38" s="8">
        <f>IFERROR([1]Wage!T37,0)</f>
        <v>47044.096618357486</v>
      </c>
    </row>
    <row r="39" spans="1:20" x14ac:dyDescent="0.25">
      <c r="A39" s="5" t="s">
        <v>72</v>
      </c>
      <c r="B39" s="5" t="s">
        <v>73</v>
      </c>
      <c r="C39" s="8">
        <f>IFERROR([1]Wage!C38,0)</f>
        <v>38902.917481130149</v>
      </c>
      <c r="D39" s="8">
        <f>IFERROR([1]Wage!D38,0)</f>
        <v>46892.112993743453</v>
      </c>
      <c r="E39" s="8">
        <f>IFERROR([1]Wage!E38,0)</f>
        <v>52905.208904284038</v>
      </c>
      <c r="F39" s="8">
        <f>IFERROR([1]Wage!F38,0)</f>
        <v>50298.03673469388</v>
      </c>
      <c r="G39" s="8">
        <f>IFERROR([1]Wage!G38,0)</f>
        <v>59044.853311763058</v>
      </c>
      <c r="H39" s="8">
        <f>IFERROR([1]Wage!H38,0)</f>
        <v>49201.132995506261</v>
      </c>
      <c r="I39" s="8">
        <f>IFERROR([1]Wage!I38,0)</f>
        <v>57289.202526315792</v>
      </c>
      <c r="J39" s="8">
        <f>IFERROR([1]Wage!J38,0)</f>
        <v>45220.826587132513</v>
      </c>
      <c r="K39" s="8">
        <f>IFERROR([1]Wage!K38,0)</f>
        <v>39274.758297016429</v>
      </c>
      <c r="L39" s="8">
        <f>IFERROR([1]Wage!L38,0)</f>
        <v>40351.472246957557</v>
      </c>
      <c r="M39" s="8">
        <f>IFERROR([1]Wage!M38,0)</f>
        <v>54303.237879033564</v>
      </c>
      <c r="N39" s="8">
        <f>IFERROR([1]Wage!N38,0)</f>
        <v>43170.274231678486</v>
      </c>
      <c r="O39" s="8">
        <f>IFERROR([1]Wage!O38,0)</f>
        <v>54405.066382298057</v>
      </c>
      <c r="P39" s="8">
        <f>IFERROR([1]Wage!P38,0)</f>
        <v>63560.203991130824</v>
      </c>
      <c r="Q39" s="8">
        <f>IFERROR([1]Wage!Q38,0)</f>
        <v>54268.097560975613</v>
      </c>
      <c r="R39" s="8">
        <f>IFERROR([1]Wage!R38,0)</f>
        <v>54439.748282196066</v>
      </c>
      <c r="S39" s="8">
        <f>IFERROR([1]Wage!S38,0)</f>
        <v>49530.100259933162</v>
      </c>
      <c r="T39" s="8">
        <f>IFERROR([1]Wage!T38,0)</f>
        <v>42367.426130916065</v>
      </c>
    </row>
    <row r="40" spans="1:20" x14ac:dyDescent="0.25">
      <c r="A40" s="5" t="s">
        <v>74</v>
      </c>
      <c r="B40" s="5" t="s">
        <v>75</v>
      </c>
      <c r="C40" s="8">
        <f>IFERROR([1]Wage!C39,0)</f>
        <v>28857.222927586245</v>
      </c>
      <c r="D40" s="8">
        <f>IFERROR([1]Wage!D39,0)</f>
        <v>41464.188582204697</v>
      </c>
      <c r="E40" s="8">
        <f>IFERROR([1]Wage!E39,0)</f>
        <v>36748.485707305153</v>
      </c>
      <c r="F40" s="8">
        <f>IFERROR([1]Wage!F39,0)</f>
        <v>37743.375</v>
      </c>
      <c r="G40" s="8">
        <f>IFERROR([1]Wage!G39,0)</f>
        <v>47889.001617832102</v>
      </c>
      <c r="H40" s="8">
        <f>IFERROR([1]Wage!H39,0)</f>
        <v>38319.746835443038</v>
      </c>
      <c r="I40" s="8">
        <f>IFERROR([1]Wage!I39,0)</f>
        <v>61384.823714349877</v>
      </c>
      <c r="J40" s="8">
        <f>IFERROR([1]Wage!J39,0)</f>
        <v>37428.023888520242</v>
      </c>
      <c r="K40" s="8">
        <f>IFERROR([1]Wage!K39,0)</f>
        <v>32497.253881661771</v>
      </c>
      <c r="L40" s="8">
        <f>IFERROR([1]Wage!L39,0)</f>
        <v>33309.843153878763</v>
      </c>
      <c r="M40" s="8">
        <f>IFERROR([1]Wage!M39,0)</f>
        <v>37147.750205423174</v>
      </c>
      <c r="N40" s="8">
        <f>IFERROR([1]Wage!N39,0)</f>
        <v>34743.53745928339</v>
      </c>
      <c r="O40" s="8">
        <f>IFERROR([1]Wage!O39,0)</f>
        <v>37619.769082745348</v>
      </c>
      <c r="P40" s="8">
        <f>IFERROR([1]Wage!P39,0)</f>
        <v>57724.759036144576</v>
      </c>
      <c r="Q40" s="8">
        <f>IFERROR([1]Wage!Q39,0)</f>
        <v>32851.448275862072</v>
      </c>
      <c r="R40" s="8">
        <f>IFERROR([1]Wage!R39,0)</f>
        <v>40598.73552983081</v>
      </c>
      <c r="S40" s="8">
        <f>IFERROR([1]Wage!S39,0)</f>
        <v>47034.426976744187</v>
      </c>
      <c r="T40" s="8">
        <f>IFERROR([1]Wage!T39,0)</f>
        <v>45896.795031055903</v>
      </c>
    </row>
    <row r="41" spans="1:20" x14ac:dyDescent="0.25">
      <c r="A41" s="5" t="s">
        <v>76</v>
      </c>
      <c r="B41" s="5" t="s">
        <v>77</v>
      </c>
      <c r="C41" s="8">
        <f>IFERROR([1]Wage!C40,0)</f>
        <v>37736.441812959805</v>
      </c>
      <c r="D41" s="8">
        <f>IFERROR([1]Wage!D40,0)</f>
        <v>52375.063334581304</v>
      </c>
      <c r="E41" s="8">
        <f>IFERROR([1]Wage!E40,0)</f>
        <v>56574.773866516472</v>
      </c>
      <c r="F41" s="8">
        <f>IFERROR([1]Wage!F40,0)</f>
        <v>61728.172303765154</v>
      </c>
      <c r="G41" s="8">
        <f>IFERROR([1]Wage!G40,0)</f>
        <v>68358.510695187171</v>
      </c>
      <c r="H41" s="8">
        <f>IFERROR([1]Wage!H40,0)</f>
        <v>55240.650410372305</v>
      </c>
      <c r="I41" s="8">
        <f>IFERROR([1]Wage!I40,0)</f>
        <v>80098.287461773696</v>
      </c>
      <c r="J41" s="8">
        <f>IFERROR([1]Wage!J40,0)</f>
        <v>53314.145354185835</v>
      </c>
      <c r="K41" s="8">
        <f>IFERROR([1]Wage!K40,0)</f>
        <v>43446.402370051168</v>
      </c>
      <c r="L41" s="8">
        <f>IFERROR([1]Wage!L40,0)</f>
        <v>41929.481717011127</v>
      </c>
      <c r="M41" s="8">
        <f>IFERROR([1]Wage!M40,0)</f>
        <v>61830.735658042744</v>
      </c>
      <c r="N41" s="8">
        <f>IFERROR([1]Wage!N40,0)</f>
        <v>46984.973843058353</v>
      </c>
      <c r="O41" s="8">
        <f>IFERROR([1]Wage!O40,0)</f>
        <v>60616.490866510539</v>
      </c>
      <c r="P41" s="8">
        <f>IFERROR([1]Wage!P40,0)</f>
        <v>94040.620689655174</v>
      </c>
      <c r="Q41" s="8">
        <f>IFERROR([1]Wage!Q40,0)</f>
        <v>0</v>
      </c>
      <c r="R41" s="8">
        <f>IFERROR([1]Wage!R40,0)</f>
        <v>57680.422154382904</v>
      </c>
      <c r="S41" s="8">
        <f>IFERROR([1]Wage!S40,0)</f>
        <v>58287</v>
      </c>
      <c r="T41" s="8">
        <f>IFERROR([1]Wage!T40,0)</f>
        <v>60490.963392151702</v>
      </c>
    </row>
    <row r="42" spans="1:20" x14ac:dyDescent="0.25">
      <c r="A42" s="5" t="s">
        <v>78</v>
      </c>
      <c r="B42" s="5" t="s">
        <v>79</v>
      </c>
      <c r="C42" s="8">
        <f>IFERROR([1]Wage!C41,0)</f>
        <v>42394.264323461124</v>
      </c>
      <c r="D42" s="8">
        <f>IFERROR([1]Wage!D41,0)</f>
        <v>55355.133012571787</v>
      </c>
      <c r="E42" s="8">
        <f>IFERROR([1]Wage!E41,0)</f>
        <v>47968.492173279941</v>
      </c>
      <c r="F42" s="8">
        <f>IFERROR([1]Wage!F41,0)</f>
        <v>67354.225669251944</v>
      </c>
      <c r="G42" s="8">
        <f>IFERROR([1]Wage!G41,0)</f>
        <v>65705.185118629786</v>
      </c>
      <c r="H42" s="8">
        <f>IFERROR([1]Wage!H41,0)</f>
        <v>50587.99319213313</v>
      </c>
      <c r="I42" s="8">
        <f>IFERROR([1]Wage!I41,0)</f>
        <v>74152.812579071033</v>
      </c>
      <c r="J42" s="8">
        <f>IFERROR([1]Wage!J41,0)</f>
        <v>48091.887509697437</v>
      </c>
      <c r="K42" s="8">
        <f>IFERROR([1]Wage!K41,0)</f>
        <v>44239.838031778578</v>
      </c>
      <c r="L42" s="8">
        <f>IFERROR([1]Wage!L41,0)</f>
        <v>49184.490027566077</v>
      </c>
      <c r="M42" s="8">
        <f>IFERROR([1]Wage!M41,0)</f>
        <v>54960.803362914528</v>
      </c>
      <c r="N42" s="8">
        <f>IFERROR([1]Wage!N41,0)</f>
        <v>43072.475285171102</v>
      </c>
      <c r="O42" s="8">
        <f>IFERROR([1]Wage!O41,0)</f>
        <v>53342.542334096113</v>
      </c>
      <c r="P42" s="8">
        <f>IFERROR([1]Wage!P41,0)</f>
        <v>69021.504000000001</v>
      </c>
      <c r="Q42" s="8">
        <f>IFERROR([1]Wage!Q41,0)</f>
        <v>60215.625674865027</v>
      </c>
      <c r="R42" s="8">
        <f>IFERROR([1]Wage!R41,0)</f>
        <v>50708.972012438913</v>
      </c>
      <c r="S42" s="8">
        <f>IFERROR([1]Wage!S41,0)</f>
        <v>50662.873952454247</v>
      </c>
      <c r="T42" s="8">
        <f>IFERROR([1]Wage!T41,0)</f>
        <v>47005.370862418371</v>
      </c>
    </row>
    <row r="43" spans="1:20" x14ac:dyDescent="0.25">
      <c r="A43" s="5" t="s">
        <v>80</v>
      </c>
      <c r="B43" s="5" t="s">
        <v>81</v>
      </c>
      <c r="C43" s="8">
        <f>IFERROR([1]Wage!C42,0)</f>
        <v>50547.8822273962</v>
      </c>
      <c r="D43" s="8">
        <f>IFERROR([1]Wage!D42,0)</f>
        <v>49338.740310077519</v>
      </c>
      <c r="E43" s="8">
        <f>IFERROR([1]Wage!E42,0)</f>
        <v>55549.390106449595</v>
      </c>
      <c r="F43" s="8">
        <f>IFERROR([1]Wage!F42,0)</f>
        <v>54723.048567870486</v>
      </c>
      <c r="G43" s="8">
        <f>IFERROR([1]Wage!G42,0)</f>
        <v>69590.660499537466</v>
      </c>
      <c r="H43" s="8">
        <f>IFERROR([1]Wage!H42,0)</f>
        <v>77404.761783439491</v>
      </c>
      <c r="I43" s="8">
        <f>IFERROR([1]Wage!I42,0)</f>
        <v>68854.840089086865</v>
      </c>
      <c r="J43" s="8">
        <f>IFERROR([1]Wage!J42,0)</f>
        <v>48366.402555910543</v>
      </c>
      <c r="K43" s="8">
        <f>IFERROR([1]Wage!K42,0)</f>
        <v>40506.723404255317</v>
      </c>
      <c r="L43" s="8">
        <f>IFERROR([1]Wage!L42,0)</f>
        <v>55890.023752969122</v>
      </c>
      <c r="M43" s="8">
        <f>IFERROR([1]Wage!M42,0)</f>
        <v>55685.032258064515</v>
      </c>
      <c r="N43" s="8">
        <f>IFERROR([1]Wage!N42,0)</f>
        <v>55311.028571428571</v>
      </c>
      <c r="O43" s="8">
        <f>IFERROR([1]Wage!O42,0)</f>
        <v>54802.6875</v>
      </c>
      <c r="P43" s="8">
        <f>IFERROR([1]Wage!P42,0)</f>
        <v>61908.666666666664</v>
      </c>
      <c r="Q43" s="8">
        <f>IFERROR([1]Wage!Q42,0)</f>
        <v>0</v>
      </c>
      <c r="R43" s="8">
        <f>IFERROR([1]Wage!R42,0)</f>
        <v>57283.844228094575</v>
      </c>
      <c r="S43" s="8">
        <f>IFERROR([1]Wage!S42,0)</f>
        <v>70820.009756097556</v>
      </c>
      <c r="T43" s="8">
        <f>IFERROR([1]Wage!T42,0)</f>
        <v>55864.866180048659</v>
      </c>
    </row>
    <row r="44" spans="1:20" x14ac:dyDescent="0.25">
      <c r="A44" s="5" t="s">
        <v>82</v>
      </c>
      <c r="B44" s="5" t="s">
        <v>83</v>
      </c>
      <c r="C44" s="8">
        <f>IFERROR([1]Wage!C43,0)</f>
        <v>32411.493476622523</v>
      </c>
      <c r="D44" s="8">
        <f>IFERROR([1]Wage!D43,0)</f>
        <v>44737.522503072374</v>
      </c>
      <c r="E44" s="8">
        <f>IFERROR([1]Wage!E43,0)</f>
        <v>36959.6532769556</v>
      </c>
      <c r="F44" s="8">
        <f>IFERROR([1]Wage!F43,0)</f>
        <v>30683.954372623575</v>
      </c>
      <c r="G44" s="8">
        <f>IFERROR([1]Wage!G43,0)</f>
        <v>41052.171786202431</v>
      </c>
      <c r="H44" s="8">
        <f>IFERROR([1]Wage!H43,0)</f>
        <v>33155.08207818582</v>
      </c>
      <c r="I44" s="8">
        <f>IFERROR([1]Wage!I43,0)</f>
        <v>41185.904309715123</v>
      </c>
      <c r="J44" s="8">
        <f>IFERROR([1]Wage!J43,0)</f>
        <v>41345.339026473099</v>
      </c>
      <c r="K44" s="8">
        <f>IFERROR([1]Wage!K43,0)</f>
        <v>31176.898544025884</v>
      </c>
      <c r="L44" s="8">
        <f>IFERROR([1]Wage!L43,0)</f>
        <v>30992.696886446887</v>
      </c>
      <c r="M44" s="8">
        <f>IFERROR([1]Wage!M43,0)</f>
        <v>42892.458795180726</v>
      </c>
      <c r="N44" s="8">
        <f>IFERROR([1]Wage!N43,0)</f>
        <v>28708.156375593717</v>
      </c>
      <c r="O44" s="8">
        <f>IFERROR([1]Wage!O43,0)</f>
        <v>43692.73317224715</v>
      </c>
      <c r="P44" s="8">
        <f>IFERROR([1]Wage!P43,0)</f>
        <v>68200.460582895364</v>
      </c>
      <c r="Q44" s="8">
        <f>IFERROR([1]Wage!Q43,0)</f>
        <v>50074.333333333336</v>
      </c>
      <c r="R44" s="8">
        <f>IFERROR([1]Wage!R43,0)</f>
        <v>40862.328411633112</v>
      </c>
      <c r="S44" s="8">
        <f>IFERROR([1]Wage!S43,0)</f>
        <v>43793.359683794464</v>
      </c>
      <c r="T44" s="8">
        <f>IFERROR([1]Wage!T43,0)</f>
        <v>42484.828738512952</v>
      </c>
    </row>
    <row r="45" spans="1:20" x14ac:dyDescent="0.25">
      <c r="A45" s="5" t="s">
        <v>84</v>
      </c>
      <c r="B45" s="5" t="s">
        <v>85</v>
      </c>
      <c r="C45" s="8">
        <f>IFERROR([1]Wage!C44,0)</f>
        <v>30552.39646772229</v>
      </c>
      <c r="D45" s="8">
        <f>IFERROR([1]Wage!D44,0)</f>
        <v>47221.8883528601</v>
      </c>
      <c r="E45" s="8">
        <f>IFERROR([1]Wage!E44,0)</f>
        <v>40516.180165289254</v>
      </c>
      <c r="F45" s="8">
        <f>IFERROR([1]Wage!F44,0)</f>
        <v>28830.146341463416</v>
      </c>
      <c r="G45" s="8">
        <f>IFERROR([1]Wage!G44,0)</f>
        <v>44475.746550843127</v>
      </c>
      <c r="H45" s="8">
        <f>IFERROR([1]Wage!H44,0)</f>
        <v>38512.3359375</v>
      </c>
      <c r="I45" s="8">
        <f>IFERROR([1]Wage!I44,0)</f>
        <v>47312.410958904111</v>
      </c>
      <c r="J45" s="8">
        <f>IFERROR([1]Wage!J44,0)</f>
        <v>38009.538461538461</v>
      </c>
      <c r="K45" s="8">
        <f>IFERROR([1]Wage!K44,0)</f>
        <v>35608.852103120757</v>
      </c>
      <c r="L45" s="8">
        <f>IFERROR([1]Wage!L44,0)</f>
        <v>35541.243325705567</v>
      </c>
      <c r="M45" s="8">
        <f>IFERROR([1]Wage!M44,0)</f>
        <v>49428.145161290326</v>
      </c>
      <c r="N45" s="8">
        <f>IFERROR([1]Wage!N44,0)</f>
        <v>35030.693877551021</v>
      </c>
      <c r="O45" s="8">
        <f>IFERROR([1]Wage!O44,0)</f>
        <v>45844.011730205282</v>
      </c>
      <c r="P45" s="8">
        <f>IFERROR([1]Wage!P44,0)</f>
        <v>60089.044585987263</v>
      </c>
      <c r="Q45" s="8">
        <f>IFERROR([1]Wage!Q44,0)</f>
        <v>65236.800000000003</v>
      </c>
      <c r="R45" s="8">
        <f>IFERROR([1]Wage!R44,0)</f>
        <v>42535.361963190182</v>
      </c>
      <c r="S45" s="8">
        <f>IFERROR([1]Wage!S44,0)</f>
        <v>51062.394849785407</v>
      </c>
      <c r="T45" s="8">
        <f>IFERROR([1]Wage!T44,0)</f>
        <v>43855.225263157896</v>
      </c>
    </row>
    <row r="46" spans="1:20" x14ac:dyDescent="0.25">
      <c r="A46" s="5" t="s">
        <v>86</v>
      </c>
      <c r="B46" s="5" t="s">
        <v>87</v>
      </c>
      <c r="C46" s="8">
        <f>IFERROR([1]Wage!C45,0)</f>
        <v>29978.123129862357</v>
      </c>
      <c r="D46" s="8">
        <f>IFERROR([1]Wage!D45,0)</f>
        <v>40928.400873998544</v>
      </c>
      <c r="E46" s="8">
        <f>IFERROR([1]Wage!E45,0)</f>
        <v>36074.465442151108</v>
      </c>
      <c r="F46" s="8">
        <f>IFERROR([1]Wage!F45,0)</f>
        <v>43146.796238244511</v>
      </c>
      <c r="G46" s="8">
        <f>IFERROR([1]Wage!G45,0)</f>
        <v>44336.851619234541</v>
      </c>
      <c r="H46" s="8">
        <f>IFERROR([1]Wage!H45,0)</f>
        <v>34877.835872235875</v>
      </c>
      <c r="I46" s="8">
        <f>IFERROR([1]Wage!I45,0)</f>
        <v>48726.741676234211</v>
      </c>
      <c r="J46" s="8">
        <f>IFERROR([1]Wage!J45,0)</f>
        <v>43228.136272545089</v>
      </c>
      <c r="K46" s="8">
        <f>IFERROR([1]Wage!K45,0)</f>
        <v>31292.517440701613</v>
      </c>
      <c r="L46" s="8">
        <f>IFERROR([1]Wage!L45,0)</f>
        <v>37006.959345681986</v>
      </c>
      <c r="M46" s="8">
        <f>IFERROR([1]Wage!M45,0)</f>
        <v>42612.393861892582</v>
      </c>
      <c r="N46" s="8">
        <f>IFERROR([1]Wage!N45,0)</f>
        <v>30732.183180682765</v>
      </c>
      <c r="O46" s="8">
        <f>IFERROR([1]Wage!O45,0)</f>
        <v>44640.459492140268</v>
      </c>
      <c r="P46" s="8">
        <f>IFERROR([1]Wage!P45,0)</f>
        <v>62168.770325203252</v>
      </c>
      <c r="Q46" s="8">
        <f>IFERROR([1]Wage!Q45,0)</f>
        <v>51838.60546875</v>
      </c>
      <c r="R46" s="8">
        <f>IFERROR([1]Wage!R45,0)</f>
        <v>47463.697548387099</v>
      </c>
      <c r="S46" s="8">
        <f>IFERROR([1]Wage!S45,0)</f>
        <v>70805.883592017737</v>
      </c>
      <c r="T46" s="8">
        <f>IFERROR([1]Wage!T45,0)</f>
        <v>46356.410274963819</v>
      </c>
    </row>
    <row r="47" spans="1:20" x14ac:dyDescent="0.25">
      <c r="A47" s="5" t="s">
        <v>88</v>
      </c>
      <c r="B47" s="5" t="s">
        <v>89</v>
      </c>
      <c r="C47" s="8">
        <f>IFERROR([1]Wage!C46,0)</f>
        <v>33384.164864021746</v>
      </c>
      <c r="D47" s="8">
        <f>IFERROR([1]Wage!D46,0)</f>
        <v>49236.484482738968</v>
      </c>
      <c r="E47" s="8">
        <f>IFERROR([1]Wage!E46,0)</f>
        <v>43382.044332312129</v>
      </c>
      <c r="F47" s="8">
        <f>IFERROR([1]Wage!F46,0)</f>
        <v>49031.910788565358</v>
      </c>
      <c r="G47" s="8">
        <f>IFERROR([1]Wage!G46,0)</f>
        <v>56014.417454822971</v>
      </c>
      <c r="H47" s="8">
        <f>IFERROR([1]Wage!H46,0)</f>
        <v>37149.008717533929</v>
      </c>
      <c r="I47" s="8">
        <f>IFERROR([1]Wage!I46,0)</f>
        <v>64497.83769733573</v>
      </c>
      <c r="J47" s="8">
        <f>IFERROR([1]Wage!J46,0)</f>
        <v>41321.052528227789</v>
      </c>
      <c r="K47" s="8">
        <f>IFERROR([1]Wage!K46,0)</f>
        <v>33844.214344600165</v>
      </c>
      <c r="L47" s="8">
        <f>IFERROR([1]Wage!L46,0)</f>
        <v>41700.211754839613</v>
      </c>
      <c r="M47" s="8">
        <f>IFERROR([1]Wage!M46,0)</f>
        <v>44215.688558234993</v>
      </c>
      <c r="N47" s="8">
        <f>IFERROR([1]Wage!N46,0)</f>
        <v>35976.231130598186</v>
      </c>
      <c r="O47" s="8">
        <f>IFERROR([1]Wage!O46,0)</f>
        <v>44324.894717122515</v>
      </c>
      <c r="P47" s="8">
        <f>IFERROR([1]Wage!P46,0)</f>
        <v>70108.972269938648</v>
      </c>
      <c r="Q47" s="8">
        <f>IFERROR([1]Wage!Q46,0)</f>
        <v>59808.954154727791</v>
      </c>
      <c r="R47" s="8">
        <f>IFERROR([1]Wage!R46,0)</f>
        <v>50475.908167304391</v>
      </c>
      <c r="S47" s="8">
        <f>IFERROR([1]Wage!S46,0)</f>
        <v>52363.043674020708</v>
      </c>
      <c r="T47" s="8">
        <f>IFERROR([1]Wage!T46,0)</f>
        <v>50438.277235161535</v>
      </c>
    </row>
    <row r="48" spans="1:20" x14ac:dyDescent="0.25">
      <c r="A48" s="5" t="s">
        <v>92</v>
      </c>
      <c r="B48" s="5" t="s">
        <v>93</v>
      </c>
      <c r="C48" s="8">
        <f>IFERROR([1]Wage!C47,0)</f>
        <v>33705.88762288975</v>
      </c>
      <c r="D48" s="8">
        <f>IFERROR([1]Wage!D47,0)</f>
        <v>46355.040556199303</v>
      </c>
      <c r="E48" s="8">
        <f>IFERROR([1]Wage!E47,0)</f>
        <v>47758.561656730468</v>
      </c>
      <c r="F48" s="8">
        <f>IFERROR([1]Wage!F47,0)</f>
        <v>48219.334582942829</v>
      </c>
      <c r="G48" s="8">
        <f>IFERROR([1]Wage!G47,0)</f>
        <v>47716.90841353617</v>
      </c>
      <c r="H48" s="8">
        <f>IFERROR([1]Wage!H47,0)</f>
        <v>43914.020970873789</v>
      </c>
      <c r="I48" s="8">
        <f>IFERROR([1]Wage!I47,0)</f>
        <v>55589.183922046286</v>
      </c>
      <c r="J48" s="8">
        <f>IFERROR([1]Wage!J47,0)</f>
        <v>46629.468085106382</v>
      </c>
      <c r="K48" s="8">
        <f>IFERROR([1]Wage!K47,0)</f>
        <v>31939.364327979714</v>
      </c>
      <c r="L48" s="8">
        <f>IFERROR([1]Wage!L47,0)</f>
        <v>36905.925423728811</v>
      </c>
      <c r="M48" s="8">
        <f>IFERROR([1]Wage!M47,0)</f>
        <v>51737.946332737032</v>
      </c>
      <c r="N48" s="8">
        <f>IFERROR([1]Wage!N47,0)</f>
        <v>40619.00307692308</v>
      </c>
      <c r="O48" s="8">
        <f>IFERROR([1]Wage!O47,0)</f>
        <v>51156.747169811322</v>
      </c>
      <c r="P48" s="8">
        <f>IFERROR([1]Wage!P47,0)</f>
        <v>65204.057450628366</v>
      </c>
      <c r="Q48" s="8">
        <f>IFERROR([1]Wage!Q47,0)</f>
        <v>52456</v>
      </c>
      <c r="R48" s="8">
        <f>IFERROR([1]Wage!R47,0)</f>
        <v>52502.360175695459</v>
      </c>
      <c r="S48" s="8">
        <f>IFERROR([1]Wage!S47,0)</f>
        <v>53422.237424547282</v>
      </c>
      <c r="T48" s="8">
        <f>IFERROR([1]Wage!T47,0)</f>
        <v>54604.680884063593</v>
      </c>
    </row>
    <row r="49" spans="1:20" x14ac:dyDescent="0.25">
      <c r="A49" s="5" t="s">
        <v>94</v>
      </c>
      <c r="B49" s="5" t="s">
        <v>95</v>
      </c>
      <c r="C49" s="8">
        <f>IFERROR([1]Wage!C48,0)</f>
        <v>36355.769104161765</v>
      </c>
      <c r="D49" s="8">
        <f>IFERROR([1]Wage!D48,0)</f>
        <v>50336.869947275925</v>
      </c>
      <c r="E49" s="8">
        <f>IFERROR([1]Wage!E48,0)</f>
        <v>45150.135265700483</v>
      </c>
      <c r="F49" s="8">
        <f>IFERROR([1]Wage!F48,0)</f>
        <v>42037.270588235297</v>
      </c>
      <c r="G49" s="8">
        <f>IFERROR([1]Wage!G48,0)</f>
        <v>49326.356940509912</v>
      </c>
      <c r="H49" s="8">
        <f>IFERROR([1]Wage!H48,0)</f>
        <v>48106.62081447964</v>
      </c>
      <c r="I49" s="8">
        <f>IFERROR([1]Wage!I48,0)</f>
        <v>51655.145299145297</v>
      </c>
      <c r="J49" s="8">
        <f>IFERROR([1]Wage!J48,0)</f>
        <v>43072.333333333336</v>
      </c>
      <c r="K49" s="8">
        <f>IFERROR([1]Wage!K48,0)</f>
        <v>41106.666666666664</v>
      </c>
      <c r="L49" s="8">
        <f>IFERROR([1]Wage!L48,0)</f>
        <v>46109.22428330523</v>
      </c>
      <c r="M49" s="8">
        <f>IFERROR([1]Wage!M48,0)</f>
        <v>46040.338028169012</v>
      </c>
      <c r="N49" s="8">
        <f>IFERROR([1]Wage!N48,0)</f>
        <v>37459.539267015709</v>
      </c>
      <c r="O49" s="8">
        <f>IFERROR([1]Wage!O48,0)</f>
        <v>48562.23041474654</v>
      </c>
      <c r="P49" s="8">
        <f>IFERROR([1]Wage!P48,0)</f>
        <v>72897.140186915887</v>
      </c>
      <c r="Q49" s="8">
        <f>IFERROR([1]Wage!Q48,0)</f>
        <v>0</v>
      </c>
      <c r="R49" s="8">
        <f>IFERROR([1]Wage!R48,0)</f>
        <v>46926.010291595194</v>
      </c>
      <c r="S49" s="8">
        <f>IFERROR([1]Wage!S48,0)</f>
        <v>51290.911640953716</v>
      </c>
      <c r="T49" s="8">
        <f>IFERROR([1]Wage!T48,0)</f>
        <v>49047.176470588238</v>
      </c>
    </row>
    <row r="50" spans="1:20" x14ac:dyDescent="0.25">
      <c r="A50" s="5" t="s">
        <v>96</v>
      </c>
      <c r="B50" s="5" t="s">
        <v>97</v>
      </c>
      <c r="C50" s="8">
        <f>IFERROR([1]Wage!C49,0)</f>
        <v>35727.502079887243</v>
      </c>
      <c r="D50" s="8">
        <f>IFERROR([1]Wage!D49,0)</f>
        <v>48291.494090242428</v>
      </c>
      <c r="E50" s="8">
        <f>IFERROR([1]Wage!E49,0)</f>
        <v>51051.894812680119</v>
      </c>
      <c r="F50" s="8">
        <f>IFERROR([1]Wage!F49,0)</f>
        <v>39922.959451029317</v>
      </c>
      <c r="G50" s="8">
        <f>IFERROR([1]Wage!G49,0)</f>
        <v>53960.37973754244</v>
      </c>
      <c r="H50" s="8">
        <f>IFERROR([1]Wage!H49,0)</f>
        <v>40660.673452768729</v>
      </c>
      <c r="I50" s="8">
        <f>IFERROR([1]Wage!I49,0)</f>
        <v>60809.887791311019</v>
      </c>
      <c r="J50" s="8">
        <f>IFERROR([1]Wage!J49,0)</f>
        <v>50329.664670658683</v>
      </c>
      <c r="K50" s="8">
        <f>IFERROR([1]Wage!K49,0)</f>
        <v>36845.451509312777</v>
      </c>
      <c r="L50" s="8">
        <f>IFERROR([1]Wage!L49,0)</f>
        <v>42780.489488547224</v>
      </c>
      <c r="M50" s="8">
        <f>IFERROR([1]Wage!M49,0)</f>
        <v>48060.84734364492</v>
      </c>
      <c r="N50" s="8">
        <f>IFERROR([1]Wage!N49,0)</f>
        <v>35500.10484927916</v>
      </c>
      <c r="O50" s="8">
        <f>IFERROR([1]Wage!O49,0)</f>
        <v>46897.910023677978</v>
      </c>
      <c r="P50" s="8">
        <f>IFERROR([1]Wage!P49,0)</f>
        <v>54882.497237569063</v>
      </c>
      <c r="Q50" s="8">
        <f>IFERROR([1]Wage!Q49,0)</f>
        <v>41313.019108280256</v>
      </c>
      <c r="R50" s="8">
        <f>IFERROR([1]Wage!R49,0)</f>
        <v>52977.069411454213</v>
      </c>
      <c r="S50" s="8">
        <f>IFERROR([1]Wage!S49,0)</f>
        <v>55102.71657010429</v>
      </c>
      <c r="T50" s="8">
        <f>IFERROR([1]Wage!T49,0)</f>
        <v>57116.893854748603</v>
      </c>
    </row>
    <row r="51" spans="1:20" x14ac:dyDescent="0.25">
      <c r="A51" s="5" t="s">
        <v>98</v>
      </c>
      <c r="B51" s="5" t="s">
        <v>99</v>
      </c>
      <c r="C51" s="8">
        <f>IFERROR([1]Wage!C50,0)</f>
        <v>46556.599236677372</v>
      </c>
      <c r="D51" s="8">
        <f>IFERROR([1]Wage!D50,0)</f>
        <v>45545.789394428313</v>
      </c>
      <c r="E51" s="8">
        <f>IFERROR([1]Wage!E50,0)</f>
        <v>61499.985462837598</v>
      </c>
      <c r="F51" s="8">
        <f>IFERROR([1]Wage!F50,0)</f>
        <v>63956.227696404792</v>
      </c>
      <c r="G51" s="8">
        <f>IFERROR([1]Wage!G50,0)</f>
        <v>75739.687135873566</v>
      </c>
      <c r="H51" s="8">
        <f>IFERROR([1]Wage!H50,0)</f>
        <v>53913.897063185999</v>
      </c>
      <c r="I51" s="8">
        <f>IFERROR([1]Wage!I50,0)</f>
        <v>86944.246596231344</v>
      </c>
      <c r="J51" s="8">
        <f>IFERROR([1]Wage!J50,0)</f>
        <v>59736.861205145564</v>
      </c>
      <c r="K51" s="8">
        <f>IFERROR([1]Wage!K50,0)</f>
        <v>50727.659811781108</v>
      </c>
      <c r="L51" s="8">
        <f>IFERROR([1]Wage!L50,0)</f>
        <v>45088.316683316683</v>
      </c>
      <c r="M51" s="8">
        <f>IFERROR([1]Wage!M50,0)</f>
        <v>71002.661563696005</v>
      </c>
      <c r="N51" s="8">
        <f>IFERROR([1]Wage!N50,0)</f>
        <v>59793.60113690194</v>
      </c>
      <c r="O51" s="8">
        <f>IFERROR([1]Wage!O50,0)</f>
        <v>68522.875031557691</v>
      </c>
      <c r="P51" s="8">
        <f>IFERROR([1]Wage!P50,0)</f>
        <v>89467.019474196684</v>
      </c>
      <c r="Q51" s="8">
        <f>IFERROR([1]Wage!Q50,0)</f>
        <v>65680.2</v>
      </c>
      <c r="R51" s="8">
        <f>IFERROR([1]Wage!R50,0)</f>
        <v>64647.032621511855</v>
      </c>
      <c r="S51" s="8">
        <f>IFERROR([1]Wage!S50,0)</f>
        <v>67329.268912905274</v>
      </c>
      <c r="T51" s="8">
        <f>IFERROR([1]Wage!T50,0)</f>
        <v>63917.030852994554</v>
      </c>
    </row>
    <row r="52" spans="1:20" x14ac:dyDescent="0.25">
      <c r="A52" s="5" t="s">
        <v>100</v>
      </c>
      <c r="B52" s="5" t="s">
        <v>101</v>
      </c>
      <c r="C52" s="8">
        <f>IFERROR([1]Wage!C51,0)</f>
        <v>33516.273149737885</v>
      </c>
      <c r="D52" s="8">
        <f>IFERROR([1]Wage!D51,0)</f>
        <v>44395.734124113987</v>
      </c>
      <c r="E52" s="8">
        <f>IFERROR([1]Wage!E51,0)</f>
        <v>36702.277650147684</v>
      </c>
      <c r="F52" s="8">
        <f>IFERROR([1]Wage!F51,0)</f>
        <v>35504.16974169742</v>
      </c>
      <c r="G52" s="8">
        <f>IFERROR([1]Wage!G51,0)</f>
        <v>42100.395086487842</v>
      </c>
      <c r="H52" s="8">
        <f>IFERROR([1]Wage!H51,0)</f>
        <v>31156.143543373833</v>
      </c>
      <c r="I52" s="8">
        <f>IFERROR([1]Wage!I51,0)</f>
        <v>40969.699421965321</v>
      </c>
      <c r="J52" s="8">
        <f>IFERROR([1]Wage!J51,0)</f>
        <v>34534.081871345028</v>
      </c>
      <c r="K52" s="8">
        <f>IFERROR([1]Wage!K51,0)</f>
        <v>24078.644295302012</v>
      </c>
      <c r="L52" s="8">
        <f>IFERROR([1]Wage!L51,0)</f>
        <v>34119.076620825144</v>
      </c>
      <c r="M52" s="8">
        <f>IFERROR([1]Wage!M51,0)</f>
        <v>34374.023166023166</v>
      </c>
      <c r="N52" s="8">
        <f>IFERROR([1]Wage!N51,0)</f>
        <v>28859.584158415841</v>
      </c>
      <c r="O52" s="8">
        <f>IFERROR([1]Wage!O51,0)</f>
        <v>35545.809806835066</v>
      </c>
      <c r="P52" s="8">
        <f>IFERROR([1]Wage!P51,0)</f>
        <v>52439.333333333336</v>
      </c>
      <c r="Q52" s="8">
        <f>IFERROR([1]Wage!Q51,0)</f>
        <v>0</v>
      </c>
      <c r="R52" s="8">
        <f>IFERROR([1]Wage!R51,0)</f>
        <v>33914.723330442328</v>
      </c>
      <c r="S52" s="8">
        <f>IFERROR([1]Wage!S51,0)</f>
        <v>47298.24342599549</v>
      </c>
      <c r="T52" s="8">
        <f>IFERROR([1]Wage!T51,0)</f>
        <v>38792.987326493661</v>
      </c>
    </row>
    <row r="53" spans="1:20" x14ac:dyDescent="0.25">
      <c r="A53" s="5" t="s">
        <v>102</v>
      </c>
      <c r="B53" s="5" t="s">
        <v>103</v>
      </c>
      <c r="C53" s="8">
        <f>IFERROR([1]Wage!C52,0)</f>
        <v>39735.109204774133</v>
      </c>
      <c r="D53" s="8">
        <f>IFERROR([1]Wage!D52,0)</f>
        <v>48197.809648253911</v>
      </c>
      <c r="E53" s="8">
        <f>IFERROR([1]Wage!E52,0)</f>
        <v>51097.824957651042</v>
      </c>
      <c r="F53" s="8">
        <f>IFERROR([1]Wage!F52,0)</f>
        <v>45534.585062240665</v>
      </c>
      <c r="G53" s="8">
        <f>IFERROR([1]Wage!G52,0)</f>
        <v>59838.762219863915</v>
      </c>
      <c r="H53" s="8">
        <f>IFERROR([1]Wage!H52,0)</f>
        <v>50522.343392909461</v>
      </c>
      <c r="I53" s="8">
        <f>IFERROR([1]Wage!I52,0)</f>
        <v>58386.795207373274</v>
      </c>
      <c r="J53" s="8">
        <f>IFERROR([1]Wage!J52,0)</f>
        <v>47229.4802259887</v>
      </c>
      <c r="K53" s="8">
        <f>IFERROR([1]Wage!K52,0)</f>
        <v>43000.072281776418</v>
      </c>
      <c r="L53" s="8">
        <f>IFERROR([1]Wage!L52,0)</f>
        <v>41255.107252298265</v>
      </c>
      <c r="M53" s="8">
        <f>IFERROR([1]Wage!M52,0)</f>
        <v>54816.402565367542</v>
      </c>
      <c r="N53" s="8">
        <f>IFERROR([1]Wage!N52,0)</f>
        <v>47593.4</v>
      </c>
      <c r="O53" s="8">
        <f>IFERROR([1]Wage!O52,0)</f>
        <v>52066.215131240351</v>
      </c>
      <c r="P53" s="8">
        <f>IFERROR([1]Wage!P52,0)</f>
        <v>72101.285968028416</v>
      </c>
      <c r="Q53" s="8">
        <f>IFERROR([1]Wage!Q52,0)</f>
        <v>0</v>
      </c>
      <c r="R53" s="8">
        <f>IFERROR([1]Wage!R52,0)</f>
        <v>52790.580047885072</v>
      </c>
      <c r="S53" s="8">
        <f>IFERROR([1]Wage!S52,0)</f>
        <v>59714.061443373932</v>
      </c>
      <c r="T53" s="8">
        <f>IFERROR([1]Wage!T52,0)</f>
        <v>45149.546566863391</v>
      </c>
    </row>
    <row r="54" spans="1:20" x14ac:dyDescent="0.25">
      <c r="A54" s="6" t="s">
        <v>104</v>
      </c>
      <c r="B54" s="6" t="s">
        <v>105</v>
      </c>
      <c r="C54" s="9">
        <f>IFERROR([1]Wage!C53,0)</f>
        <v>37586.674539442611</v>
      </c>
      <c r="D54" s="9">
        <f>IFERROR([1]Wage!D53,0)</f>
        <v>40372.377544529263</v>
      </c>
      <c r="E54" s="9">
        <f>IFERROR([1]Wage!E53,0)</f>
        <v>46916.630786601432</v>
      </c>
      <c r="F54" s="9">
        <f>IFERROR([1]Wage!F53,0)</f>
        <v>33182.375</v>
      </c>
      <c r="G54" s="9">
        <f>IFERROR([1]Wage!G53,0)</f>
        <v>52953.199017199018</v>
      </c>
      <c r="H54" s="9">
        <f>IFERROR([1]Wage!H53,0)</f>
        <v>44808.498309995171</v>
      </c>
      <c r="I54" s="9">
        <f>IFERROR([1]Wage!I53,0)</f>
        <v>58545.605263157893</v>
      </c>
      <c r="J54" s="9">
        <f>IFERROR([1]Wage!J53,0)</f>
        <v>43857.0989010989</v>
      </c>
      <c r="K54" s="9">
        <f>IFERROR([1]Wage!K53,0)</f>
        <v>41273.482176360223</v>
      </c>
      <c r="L54" s="9">
        <f>IFERROR([1]Wage!L53,0)</f>
        <v>41454.597264437689</v>
      </c>
      <c r="M54" s="9">
        <f>IFERROR([1]Wage!M53,0)</f>
        <v>50688.464088397792</v>
      </c>
      <c r="N54" s="9">
        <f>IFERROR([1]Wage!N53,0)</f>
        <v>41718.925373134327</v>
      </c>
      <c r="O54" s="9">
        <f>IFERROR([1]Wage!O53,0)</f>
        <v>47578.057803468211</v>
      </c>
      <c r="P54" s="9">
        <f>IFERROR([1]Wage!P53,0)</f>
        <v>65070.879999999997</v>
      </c>
      <c r="Q54" s="9">
        <f>IFERROR([1]Wage!Q53,0)</f>
        <v>0</v>
      </c>
      <c r="R54" s="9">
        <f>IFERROR([1]Wage!R53,0)</f>
        <v>51583.417505809448</v>
      </c>
      <c r="S54" s="9">
        <f>IFERROR([1]Wage!S53,0)</f>
        <v>59114.966700302728</v>
      </c>
      <c r="T54" s="9">
        <f>IFERROR([1]Wage!T53,0)</f>
        <v>49397.38636363636</v>
      </c>
    </row>
    <row r="55" spans="1:20" ht="15.75" customHeight="1" x14ac:dyDescent="0.25">
      <c r="A55" s="42" t="s">
        <v>176</v>
      </c>
      <c r="B55" s="43"/>
      <c r="C55" s="43"/>
      <c r="D55" s="43"/>
      <c r="E55" s="43"/>
      <c r="F55" s="43"/>
      <c r="G55" s="43"/>
      <c r="H55" s="43"/>
      <c r="I55" s="43"/>
      <c r="J55" s="43"/>
      <c r="K55" s="43"/>
      <c r="L55" s="43"/>
      <c r="M55" s="43"/>
      <c r="N55" s="43"/>
      <c r="O55" s="43"/>
      <c r="P55" s="43"/>
      <c r="Q55" s="43"/>
      <c r="R55" s="43"/>
      <c r="S55" s="43"/>
      <c r="T55" s="44"/>
    </row>
    <row r="56" spans="1:20" x14ac:dyDescent="0.25">
      <c r="A56" s="45"/>
      <c r="B56" s="46"/>
      <c r="C56" s="46"/>
      <c r="D56" s="46"/>
      <c r="E56" s="46"/>
      <c r="F56" s="46"/>
      <c r="G56" s="46"/>
      <c r="H56" s="46"/>
      <c r="I56" s="46"/>
      <c r="J56" s="46"/>
      <c r="K56" s="46"/>
      <c r="L56" s="46"/>
      <c r="M56" s="46"/>
      <c r="N56" s="46"/>
      <c r="O56" s="46"/>
      <c r="P56" s="46"/>
      <c r="Q56" s="46"/>
      <c r="R56" s="46"/>
      <c r="S56" s="46"/>
      <c r="T56" s="47"/>
    </row>
    <row r="57" spans="1:20" x14ac:dyDescent="0.25">
      <c r="A57" s="26"/>
      <c r="B57" s="26"/>
    </row>
    <row r="58" spans="1:20" x14ac:dyDescent="0.25">
      <c r="A58" s="26"/>
      <c r="B58" s="26"/>
    </row>
  </sheetData>
  <mergeCells count="2">
    <mergeCell ref="A1:T1"/>
    <mergeCell ref="A55:T56"/>
  </mergeCells>
  <pageMargins left="0.75" right="0.75" top="1" bottom="1" header="0.5" footer="0.5"/>
  <pageSetup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tabSelected="1" workbookViewId="0">
      <selection sqref="A1:I1"/>
    </sheetView>
  </sheetViews>
  <sheetFormatPr defaultColWidth="8.875" defaultRowHeight="15.75" x14ac:dyDescent="0.25"/>
  <cols>
    <col min="2" max="2" width="17.125" bestFit="1" customWidth="1"/>
    <col min="3" max="3" width="12.125" bestFit="1" customWidth="1"/>
    <col min="4" max="4" width="18.125" bestFit="1" customWidth="1"/>
    <col min="5" max="5" width="21.5" bestFit="1" customWidth="1"/>
    <col min="6" max="6" width="14.625" bestFit="1" customWidth="1"/>
    <col min="7" max="7" width="18.625" bestFit="1" customWidth="1"/>
    <col min="8" max="8" width="17.625" bestFit="1" customWidth="1"/>
    <col min="9" max="9" width="11.5" bestFit="1" customWidth="1"/>
    <col min="10" max="10" width="11.625" bestFit="1" customWidth="1"/>
  </cols>
  <sheetData>
    <row r="1" spans="1:11" x14ac:dyDescent="0.25">
      <c r="A1" s="48" t="s">
        <v>188</v>
      </c>
      <c r="B1" s="49"/>
      <c r="C1" s="49"/>
      <c r="D1" s="49"/>
      <c r="E1" s="49"/>
      <c r="F1" s="49"/>
      <c r="G1" s="49"/>
      <c r="H1" s="49"/>
      <c r="I1" s="50"/>
    </row>
    <row r="2" spans="1:11" x14ac:dyDescent="0.25">
      <c r="A2" s="51" t="s">
        <v>0</v>
      </c>
      <c r="B2" s="51" t="s">
        <v>109</v>
      </c>
      <c r="C2" s="17" t="s">
        <v>164</v>
      </c>
      <c r="D2" s="17" t="s">
        <v>159</v>
      </c>
      <c r="E2" s="17" t="s">
        <v>160</v>
      </c>
      <c r="F2" s="17" t="s">
        <v>161</v>
      </c>
      <c r="G2" s="17" t="s">
        <v>162</v>
      </c>
      <c r="H2" s="17" t="s">
        <v>163</v>
      </c>
      <c r="I2" s="3" t="s">
        <v>158</v>
      </c>
    </row>
    <row r="3" spans="1:11" x14ac:dyDescent="0.25">
      <c r="A3" s="52"/>
      <c r="B3" s="52"/>
      <c r="C3" s="3" t="s">
        <v>110</v>
      </c>
      <c r="D3" s="3" t="s">
        <v>110</v>
      </c>
      <c r="E3" s="3" t="s">
        <v>110</v>
      </c>
      <c r="F3" s="3" t="s">
        <v>110</v>
      </c>
      <c r="G3" s="3" t="s">
        <v>110</v>
      </c>
      <c r="H3" s="3" t="s">
        <v>110</v>
      </c>
      <c r="I3" s="3" t="s">
        <v>110</v>
      </c>
    </row>
    <row r="4" spans="1:11" x14ac:dyDescent="0.25">
      <c r="A4" s="4" t="s">
        <v>90</v>
      </c>
      <c r="B4" s="4" t="s">
        <v>91</v>
      </c>
      <c r="C4" s="7">
        <f>INDEX([2]Table!$C$4:$I$55,MATCH($A4,[2]Table!$A$4:$A$55,0),MATCH(C$2,[2]Table!$C$2:$I$2,0))</f>
        <v>44129.947274588791</v>
      </c>
      <c r="D4" s="7">
        <f>INDEX([2]Table!$C$4:$I$55,MATCH($A4,[2]Table!$A$4:$A$55,0),MATCH(D$2,[2]Table!$C$2:$I$2,0))</f>
        <v>21297.340242697806</v>
      </c>
      <c r="E4" s="7">
        <f>INDEX([2]Table!$C$4:$I$55,MATCH($A4,[2]Table!$A$4:$A$55,0),MATCH(E$2,[2]Table!$C$2:$I$2,0))</f>
        <v>30662.499011612046</v>
      </c>
      <c r="F4" s="7">
        <f>INDEX([2]Table!$C$4:$I$55,MATCH($A4,[2]Table!$A$4:$A$55,0),MATCH(F$2,[2]Table!$C$2:$I$2,0))</f>
        <v>50117.598178644665</v>
      </c>
      <c r="G4" s="7">
        <f>INDEX([2]Table!$C$4:$I$55,MATCH($A4,[2]Table!$A$4:$A$55,0),MATCH(G$2,[2]Table!$C$2:$I$2,0))</f>
        <v>65288.240997770139</v>
      </c>
      <c r="H4" s="7">
        <f>INDEX([2]Table!$C$4:$I$55,MATCH($A4,[2]Table!$A$4:$A$55,0),MATCH(H$2,[2]Table!$C$2:$I$2,0))</f>
        <v>87518.658722172971</v>
      </c>
      <c r="I4" s="7">
        <f>INDEX([2]Table!$C$4:$I$55,MATCH($A4,[2]Table!$A$4:$A$55,0),MATCH(I$2,[2]Table!$C$2:$I$2,0))</f>
        <v>44525.354919991696</v>
      </c>
    </row>
    <row r="5" spans="1:11" x14ac:dyDescent="0.25">
      <c r="A5" s="5" t="s">
        <v>2</v>
      </c>
      <c r="B5" s="5" t="s">
        <v>3</v>
      </c>
      <c r="C5" s="8">
        <f>INDEX([2]Table!$C$4:$I$55,MATCH($A5,[2]Table!$A$4:$A$55,0),MATCH(C$2,[2]Table!$C$2:$I$2,0))</f>
        <v>40086.7155630052</v>
      </c>
      <c r="D5" s="8">
        <f>INDEX([2]Table!$C$4:$I$55,MATCH($A5,[2]Table!$A$4:$A$55,0),MATCH(D$2,[2]Table!$C$2:$I$2,0))</f>
        <v>19275.078857290398</v>
      </c>
      <c r="E5" s="8">
        <f>INDEX([2]Table!$C$4:$I$55,MATCH($A5,[2]Table!$A$4:$A$55,0),MATCH(E$2,[2]Table!$C$2:$I$2,0))</f>
        <v>27429.705803418201</v>
      </c>
      <c r="F5" s="8">
        <f>INDEX([2]Table!$C$4:$I$55,MATCH($A5,[2]Table!$A$4:$A$55,0),MATCH(F$2,[2]Table!$C$2:$I$2,0))</f>
        <v>46683.653717435198</v>
      </c>
      <c r="G5" s="8">
        <f>INDEX([2]Table!$C$4:$I$55,MATCH($A5,[2]Table!$A$4:$A$55,0),MATCH(G$2,[2]Table!$C$2:$I$2,0))</f>
        <v>63081.487719698503</v>
      </c>
      <c r="H5" s="8">
        <f>INDEX([2]Table!$C$4:$I$55,MATCH($A5,[2]Table!$A$4:$A$55,0),MATCH(H$2,[2]Table!$C$2:$I$2,0))</f>
        <v>84672.975582429295</v>
      </c>
      <c r="I5" s="8">
        <f>INDEX([2]Table!$C$4:$I$55,MATCH($A5,[2]Table!$A$4:$A$55,0),MATCH(I$2,[2]Table!$C$2:$I$2,0))</f>
        <v>40860.114431573675</v>
      </c>
      <c r="K5" s="1"/>
    </row>
    <row r="6" spans="1:11" x14ac:dyDescent="0.25">
      <c r="A6" s="5" t="s">
        <v>4</v>
      </c>
      <c r="B6" s="5" t="s">
        <v>5</v>
      </c>
      <c r="C6" s="8">
        <f>INDEX([2]Table!$C$4:$I$55,MATCH($A6,[2]Table!$A$4:$A$55,0),MATCH(C$2,[2]Table!$C$2:$I$2,0))</f>
        <v>51362.648518031099</v>
      </c>
      <c r="D6" s="8">
        <f>INDEX([2]Table!$C$4:$I$55,MATCH($A6,[2]Table!$A$4:$A$55,0),MATCH(D$2,[2]Table!$C$2:$I$2,0))</f>
        <v>24777.4510941144</v>
      </c>
      <c r="E6" s="8">
        <f>INDEX([2]Table!$C$4:$I$55,MATCH($A6,[2]Table!$A$4:$A$55,0),MATCH(E$2,[2]Table!$C$2:$I$2,0))</f>
        <v>37037.905595208802</v>
      </c>
      <c r="F6" s="8">
        <f>INDEX([2]Table!$C$4:$I$55,MATCH($A6,[2]Table!$A$4:$A$55,0),MATCH(F$2,[2]Table!$C$2:$I$2,0))</f>
        <v>58564.453243552198</v>
      </c>
      <c r="G6" s="8">
        <f>INDEX([2]Table!$C$4:$I$55,MATCH($A6,[2]Table!$A$4:$A$55,0),MATCH(G$2,[2]Table!$C$2:$I$2,0))</f>
        <v>70242.904103554596</v>
      </c>
      <c r="H6" s="8">
        <f>INDEX([2]Table!$C$4:$I$55,MATCH($A6,[2]Table!$A$4:$A$55,0),MATCH(H$2,[2]Table!$C$2:$I$2,0))</f>
        <v>99035.607731641503</v>
      </c>
      <c r="I6" s="8">
        <f>INDEX([2]Table!$C$4:$I$55,MATCH($A6,[2]Table!$A$4:$A$55,0),MATCH(I$2,[2]Table!$C$2:$I$2,0))</f>
        <v>51541.099389280564</v>
      </c>
    </row>
    <row r="7" spans="1:11" x14ac:dyDescent="0.25">
      <c r="A7" s="5" t="s">
        <v>6</v>
      </c>
      <c r="B7" s="5" t="s">
        <v>7</v>
      </c>
      <c r="C7" s="8">
        <f>INDEX([2]Table!$C$4:$I$55,MATCH($A7,[2]Table!$A$4:$A$55,0),MATCH(C$2,[2]Table!$C$2:$I$2,0))</f>
        <v>43646.789439403197</v>
      </c>
      <c r="D7" s="8">
        <f>INDEX([2]Table!$C$4:$I$55,MATCH($A7,[2]Table!$A$4:$A$55,0),MATCH(D$2,[2]Table!$C$2:$I$2,0))</f>
        <v>21220.549658390999</v>
      </c>
      <c r="E7" s="8">
        <f>INDEX([2]Table!$C$4:$I$55,MATCH($A7,[2]Table!$A$4:$A$55,0),MATCH(E$2,[2]Table!$C$2:$I$2,0))</f>
        <v>30132.135262941101</v>
      </c>
      <c r="F7" s="8">
        <f>INDEX([2]Table!$C$4:$I$55,MATCH($A7,[2]Table!$A$4:$A$55,0),MATCH(F$2,[2]Table!$C$2:$I$2,0))</f>
        <v>49645.896090102899</v>
      </c>
      <c r="G7" s="8">
        <f>INDEX([2]Table!$C$4:$I$55,MATCH($A7,[2]Table!$A$4:$A$55,0),MATCH(G$2,[2]Table!$C$2:$I$2,0))</f>
        <v>62856.643550241402</v>
      </c>
      <c r="H7" s="8">
        <f>INDEX([2]Table!$C$4:$I$55,MATCH($A7,[2]Table!$A$4:$A$55,0),MATCH(H$2,[2]Table!$C$2:$I$2,0))</f>
        <v>89842.408767803601</v>
      </c>
      <c r="I7" s="8">
        <f>INDEX([2]Table!$C$4:$I$55,MATCH($A7,[2]Table!$A$4:$A$55,0),MATCH(I$2,[2]Table!$C$2:$I$2,0))</f>
        <v>44011.38401077751</v>
      </c>
    </row>
    <row r="8" spans="1:11" x14ac:dyDescent="0.25">
      <c r="A8" s="5" t="s">
        <v>8</v>
      </c>
      <c r="B8" s="5" t="s">
        <v>9</v>
      </c>
      <c r="C8" s="8">
        <f>INDEX([2]Table!$C$4:$I$55,MATCH($A8,[2]Table!$A$4:$A$55,0),MATCH(C$2,[2]Table!$C$2:$I$2,0))</f>
        <v>37405.421663614601</v>
      </c>
      <c r="D8" s="8">
        <f>INDEX([2]Table!$C$4:$I$55,MATCH($A8,[2]Table!$A$4:$A$55,0),MATCH(D$2,[2]Table!$C$2:$I$2,0))</f>
        <v>19077.095767127801</v>
      </c>
      <c r="E8" s="8">
        <f>INDEX([2]Table!$C$4:$I$55,MATCH($A8,[2]Table!$A$4:$A$55,0),MATCH(E$2,[2]Table!$C$2:$I$2,0))</f>
        <v>26552.529809439799</v>
      </c>
      <c r="F8" s="8">
        <f>INDEX([2]Table!$C$4:$I$55,MATCH($A8,[2]Table!$A$4:$A$55,0),MATCH(F$2,[2]Table!$C$2:$I$2,0))</f>
        <v>42839.910154723199</v>
      </c>
      <c r="G8" s="8">
        <f>INDEX([2]Table!$C$4:$I$55,MATCH($A8,[2]Table!$A$4:$A$55,0),MATCH(G$2,[2]Table!$C$2:$I$2,0))</f>
        <v>58173.853081583598</v>
      </c>
      <c r="H8" s="8">
        <f>INDEX([2]Table!$C$4:$I$55,MATCH($A8,[2]Table!$A$4:$A$55,0),MATCH(H$2,[2]Table!$C$2:$I$2,0))</f>
        <v>78607.5377957413</v>
      </c>
      <c r="I8" s="8">
        <f>INDEX([2]Table!$C$4:$I$55,MATCH($A8,[2]Table!$A$4:$A$55,0),MATCH(I$2,[2]Table!$C$2:$I$2,0))</f>
        <v>38195.002724107224</v>
      </c>
    </row>
    <row r="9" spans="1:11" x14ac:dyDescent="0.25">
      <c r="A9" s="5" t="s">
        <v>10</v>
      </c>
      <c r="B9" s="5" t="s">
        <v>11</v>
      </c>
      <c r="C9" s="8">
        <f>INDEX([2]Table!$C$4:$I$55,MATCH($A9,[2]Table!$A$4:$A$55,0),MATCH(C$2,[2]Table!$C$2:$I$2,0))</f>
        <v>51727.357095352803</v>
      </c>
      <c r="D9" s="8">
        <f>INDEX([2]Table!$C$4:$I$55,MATCH($A9,[2]Table!$A$4:$A$55,0),MATCH(D$2,[2]Table!$C$2:$I$2,0))</f>
        <v>23025.3338529844</v>
      </c>
      <c r="E9" s="8">
        <f>INDEX([2]Table!$C$4:$I$55,MATCH($A9,[2]Table!$A$4:$A$55,0),MATCH(E$2,[2]Table!$C$2:$I$2,0))</f>
        <v>33674.991585898701</v>
      </c>
      <c r="F9" s="8">
        <f>INDEX([2]Table!$C$4:$I$55,MATCH($A9,[2]Table!$A$4:$A$55,0),MATCH(F$2,[2]Table!$C$2:$I$2,0))</f>
        <v>60373.531611879102</v>
      </c>
      <c r="G9" s="8">
        <f>INDEX([2]Table!$C$4:$I$55,MATCH($A9,[2]Table!$A$4:$A$55,0),MATCH(G$2,[2]Table!$C$2:$I$2,0))</f>
        <v>78113.635791720706</v>
      </c>
      <c r="H9" s="8">
        <f>INDEX([2]Table!$C$4:$I$55,MATCH($A9,[2]Table!$A$4:$A$55,0),MATCH(H$2,[2]Table!$C$2:$I$2,0))</f>
        <v>105948.466122944</v>
      </c>
      <c r="I9" s="8">
        <f>INDEX([2]Table!$C$4:$I$55,MATCH($A9,[2]Table!$A$4:$A$55,0),MATCH(I$2,[2]Table!$C$2:$I$2,0))</f>
        <v>52184.424822008557</v>
      </c>
    </row>
    <row r="10" spans="1:11" x14ac:dyDescent="0.25">
      <c r="A10" s="5" t="s">
        <v>12</v>
      </c>
      <c r="B10" s="5" t="s">
        <v>13</v>
      </c>
      <c r="C10" s="8">
        <f>INDEX([2]Table!$C$4:$I$55,MATCH($A10,[2]Table!$A$4:$A$55,0),MATCH(C$2,[2]Table!$C$2:$I$2,0))</f>
        <v>47508.8323961059</v>
      </c>
      <c r="D10" s="8">
        <f>INDEX([2]Table!$C$4:$I$55,MATCH($A10,[2]Table!$A$4:$A$55,0),MATCH(D$2,[2]Table!$C$2:$I$2,0))</f>
        <v>22427.737335363301</v>
      </c>
      <c r="E10" s="8">
        <f>INDEX([2]Table!$C$4:$I$55,MATCH($A10,[2]Table!$A$4:$A$55,0),MATCH(E$2,[2]Table!$C$2:$I$2,0))</f>
        <v>32056.3854937172</v>
      </c>
      <c r="F10" s="8">
        <f>INDEX([2]Table!$C$4:$I$55,MATCH($A10,[2]Table!$A$4:$A$55,0),MATCH(F$2,[2]Table!$C$2:$I$2,0))</f>
        <v>53361.005101802999</v>
      </c>
      <c r="G10" s="8">
        <f>INDEX([2]Table!$C$4:$I$55,MATCH($A10,[2]Table!$A$4:$A$55,0),MATCH(G$2,[2]Table!$C$2:$I$2,0))</f>
        <v>69999.840711413897</v>
      </c>
      <c r="H10" s="8">
        <f>INDEX([2]Table!$C$4:$I$55,MATCH($A10,[2]Table!$A$4:$A$55,0),MATCH(H$2,[2]Table!$C$2:$I$2,0))</f>
        <v>91349.985160411496</v>
      </c>
      <c r="I10" s="8">
        <f>INDEX([2]Table!$C$4:$I$55,MATCH($A10,[2]Table!$A$4:$A$55,0),MATCH(I$2,[2]Table!$C$2:$I$2,0))</f>
        <v>47670.73167887934</v>
      </c>
    </row>
    <row r="11" spans="1:11" x14ac:dyDescent="0.25">
      <c r="A11" s="5" t="s">
        <v>14</v>
      </c>
      <c r="B11" s="5" t="s">
        <v>15</v>
      </c>
      <c r="C11" s="8">
        <f>INDEX([2]Table!$C$4:$I$55,MATCH($A11,[2]Table!$A$4:$A$55,0),MATCH(C$2,[2]Table!$C$2:$I$2,0))</f>
        <v>52622.3361784847</v>
      </c>
      <c r="D11" s="8">
        <f>INDEX([2]Table!$C$4:$I$55,MATCH($A11,[2]Table!$A$4:$A$55,0),MATCH(D$2,[2]Table!$C$2:$I$2,0))</f>
        <v>23412.727129969</v>
      </c>
      <c r="E11" s="8">
        <f>INDEX([2]Table!$C$4:$I$55,MATCH($A11,[2]Table!$A$4:$A$55,0),MATCH(E$2,[2]Table!$C$2:$I$2,0))</f>
        <v>35032.970438274198</v>
      </c>
      <c r="F11" s="8">
        <f>INDEX([2]Table!$C$4:$I$55,MATCH($A11,[2]Table!$A$4:$A$55,0),MATCH(F$2,[2]Table!$C$2:$I$2,0))</f>
        <v>59593.620354343002</v>
      </c>
      <c r="G11" s="8">
        <f>INDEX([2]Table!$C$4:$I$55,MATCH($A11,[2]Table!$A$4:$A$55,0),MATCH(G$2,[2]Table!$C$2:$I$2,0))</f>
        <v>75990.326731272493</v>
      </c>
      <c r="H11" s="8">
        <f>INDEX([2]Table!$C$4:$I$55,MATCH($A11,[2]Table!$A$4:$A$55,0),MATCH(H$2,[2]Table!$C$2:$I$2,0))</f>
        <v>98962.866812909502</v>
      </c>
      <c r="I11" s="8">
        <f>INDEX([2]Table!$C$4:$I$55,MATCH($A11,[2]Table!$A$4:$A$55,0),MATCH(I$2,[2]Table!$C$2:$I$2,0))</f>
        <v>52551.615735178326</v>
      </c>
    </row>
    <row r="12" spans="1:11" x14ac:dyDescent="0.25">
      <c r="A12" s="5" t="s">
        <v>16</v>
      </c>
      <c r="B12" s="5" t="s">
        <v>17</v>
      </c>
      <c r="C12" s="8">
        <f>INDEX([2]Table!$C$4:$I$55,MATCH($A12,[2]Table!$A$4:$A$55,0),MATCH(C$2,[2]Table!$C$2:$I$2,0))</f>
        <v>47804.067261685297</v>
      </c>
      <c r="D12" s="8">
        <f>INDEX([2]Table!$C$4:$I$55,MATCH($A12,[2]Table!$A$4:$A$55,0),MATCH(D$2,[2]Table!$C$2:$I$2,0))</f>
        <v>21206.250920754599</v>
      </c>
      <c r="E12" s="8">
        <f>INDEX([2]Table!$C$4:$I$55,MATCH($A12,[2]Table!$A$4:$A$55,0),MATCH(E$2,[2]Table!$C$2:$I$2,0))</f>
        <v>31152.8859811234</v>
      </c>
      <c r="F12" s="8">
        <f>INDEX([2]Table!$C$4:$I$55,MATCH($A12,[2]Table!$A$4:$A$55,0),MATCH(F$2,[2]Table!$C$2:$I$2,0))</f>
        <v>54672.489312706697</v>
      </c>
      <c r="G12" s="8">
        <f>INDEX([2]Table!$C$4:$I$55,MATCH($A12,[2]Table!$A$4:$A$55,0),MATCH(G$2,[2]Table!$C$2:$I$2,0))</f>
        <v>71559.517539457302</v>
      </c>
      <c r="H12" s="8">
        <f>INDEX([2]Table!$C$4:$I$55,MATCH($A12,[2]Table!$A$4:$A$55,0),MATCH(H$2,[2]Table!$C$2:$I$2,0))</f>
        <v>101361.67250251101</v>
      </c>
      <c r="I12" s="8">
        <f>INDEX([2]Table!$C$4:$I$55,MATCH($A12,[2]Table!$A$4:$A$55,0),MATCH(I$2,[2]Table!$C$2:$I$2,0))</f>
        <v>48012.864141813217</v>
      </c>
    </row>
    <row r="13" spans="1:11" x14ac:dyDescent="0.25">
      <c r="A13" s="5" t="s">
        <v>18</v>
      </c>
      <c r="B13" s="5" t="s">
        <v>19</v>
      </c>
      <c r="C13" s="8">
        <f>INDEX([2]Table!$C$4:$I$55,MATCH($A13,[2]Table!$A$4:$A$55,0),MATCH(C$2,[2]Table!$C$2:$I$2,0))</f>
        <v>66405.7303726604</v>
      </c>
      <c r="D13" s="8">
        <f>INDEX([2]Table!$C$4:$I$55,MATCH($A13,[2]Table!$A$4:$A$55,0),MATCH(D$2,[2]Table!$C$2:$I$2,0))</f>
        <v>26253.498175225101</v>
      </c>
      <c r="E13" s="8">
        <f>INDEX([2]Table!$C$4:$I$55,MATCH($A13,[2]Table!$A$4:$A$55,0),MATCH(E$2,[2]Table!$C$2:$I$2,0))</f>
        <v>36411.1092039266</v>
      </c>
      <c r="F13" s="8">
        <f>INDEX([2]Table!$C$4:$I$55,MATCH($A13,[2]Table!$A$4:$A$55,0),MATCH(F$2,[2]Table!$C$2:$I$2,0))</f>
        <v>63345.233613189797</v>
      </c>
      <c r="G13" s="8">
        <f>INDEX([2]Table!$C$4:$I$55,MATCH($A13,[2]Table!$A$4:$A$55,0),MATCH(G$2,[2]Table!$C$2:$I$2,0))</f>
        <v>79582.026996587505</v>
      </c>
      <c r="H13" s="8">
        <f>INDEX([2]Table!$C$4:$I$55,MATCH($A13,[2]Table!$A$4:$A$55,0),MATCH(H$2,[2]Table!$C$2:$I$2,0))</f>
        <v>99198.1649832291</v>
      </c>
      <c r="I13" s="8">
        <f>INDEX([2]Table!$C$4:$I$55,MATCH($A13,[2]Table!$A$4:$A$55,0),MATCH(I$2,[2]Table!$C$2:$I$2,0))</f>
        <v>62764.856361915095</v>
      </c>
    </row>
    <row r="14" spans="1:11" x14ac:dyDescent="0.25">
      <c r="A14" s="5" t="s">
        <v>20</v>
      </c>
      <c r="B14" s="5" t="s">
        <v>21</v>
      </c>
      <c r="C14" s="8">
        <f>INDEX([2]Table!$C$4:$I$55,MATCH($A14,[2]Table!$A$4:$A$55,0),MATCH(C$2,[2]Table!$C$2:$I$2,0))</f>
        <v>41637.8199565123</v>
      </c>
      <c r="D14" s="8">
        <f>INDEX([2]Table!$C$4:$I$55,MATCH($A14,[2]Table!$A$4:$A$55,0),MATCH(D$2,[2]Table!$C$2:$I$2,0))</f>
        <v>20821.387455718501</v>
      </c>
      <c r="E14" s="8">
        <f>INDEX([2]Table!$C$4:$I$55,MATCH($A14,[2]Table!$A$4:$A$55,0),MATCH(E$2,[2]Table!$C$2:$I$2,0))</f>
        <v>28795.105418594201</v>
      </c>
      <c r="F14" s="8">
        <f>INDEX([2]Table!$C$4:$I$55,MATCH($A14,[2]Table!$A$4:$A$55,0),MATCH(F$2,[2]Table!$C$2:$I$2,0))</f>
        <v>47934.573736139297</v>
      </c>
      <c r="G14" s="8">
        <f>INDEX([2]Table!$C$4:$I$55,MATCH($A14,[2]Table!$A$4:$A$55,0),MATCH(G$2,[2]Table!$C$2:$I$2,0))</f>
        <v>64096.649507062699</v>
      </c>
      <c r="H14" s="8">
        <f>INDEX([2]Table!$C$4:$I$55,MATCH($A14,[2]Table!$A$4:$A$55,0),MATCH(H$2,[2]Table!$C$2:$I$2,0))</f>
        <v>88876.146335270605</v>
      </c>
      <c r="I14" s="8">
        <f>INDEX([2]Table!$C$4:$I$55,MATCH($A14,[2]Table!$A$4:$A$55,0),MATCH(I$2,[2]Table!$C$2:$I$2,0))</f>
        <v>42412.103503129278</v>
      </c>
    </row>
    <row r="15" spans="1:11" x14ac:dyDescent="0.25">
      <c r="A15" s="5" t="s">
        <v>22</v>
      </c>
      <c r="B15" s="5" t="s">
        <v>23</v>
      </c>
      <c r="C15" s="8">
        <f>INDEX([2]Table!$C$4:$I$55,MATCH($A15,[2]Table!$A$4:$A$55,0),MATCH(C$2,[2]Table!$C$2:$I$2,0))</f>
        <v>43124.880152981699</v>
      </c>
      <c r="D15" s="8">
        <f>INDEX([2]Table!$C$4:$I$55,MATCH($A15,[2]Table!$A$4:$A$55,0),MATCH(D$2,[2]Table!$C$2:$I$2,0))</f>
        <v>20012.4332941711</v>
      </c>
      <c r="E15" s="8">
        <f>INDEX([2]Table!$C$4:$I$55,MATCH($A15,[2]Table!$A$4:$A$55,0),MATCH(E$2,[2]Table!$C$2:$I$2,0))</f>
        <v>28867.381437039199</v>
      </c>
      <c r="F15" s="8">
        <f>INDEX([2]Table!$C$4:$I$55,MATCH($A15,[2]Table!$A$4:$A$55,0),MATCH(F$2,[2]Table!$C$2:$I$2,0))</f>
        <v>48132.523715711301</v>
      </c>
      <c r="G15" s="8">
        <f>INDEX([2]Table!$C$4:$I$55,MATCH($A15,[2]Table!$A$4:$A$55,0),MATCH(G$2,[2]Table!$C$2:$I$2,0))</f>
        <v>66874.352947758904</v>
      </c>
      <c r="H15" s="8">
        <f>INDEX([2]Table!$C$4:$I$55,MATCH($A15,[2]Table!$A$4:$A$55,0),MATCH(H$2,[2]Table!$C$2:$I$2,0))</f>
        <v>87978.156406208902</v>
      </c>
      <c r="I15" s="8">
        <f>INDEX([2]Table!$C$4:$I$55,MATCH($A15,[2]Table!$A$4:$A$55,0),MATCH(I$2,[2]Table!$C$2:$I$2,0))</f>
        <v>43554.930174794783</v>
      </c>
    </row>
    <row r="16" spans="1:11" x14ac:dyDescent="0.25">
      <c r="A16" s="5" t="s">
        <v>24</v>
      </c>
      <c r="B16" s="5" t="s">
        <v>25</v>
      </c>
      <c r="C16" s="8">
        <f>INDEX([2]Table!$C$4:$I$55,MATCH($A16,[2]Table!$A$4:$A$55,0),MATCH(C$2,[2]Table!$C$2:$I$2,0))</f>
        <v>45304.198941003902</v>
      </c>
      <c r="D16" s="8">
        <f>INDEX([2]Table!$C$4:$I$55,MATCH($A16,[2]Table!$A$4:$A$55,0),MATCH(D$2,[2]Table!$C$2:$I$2,0))</f>
        <v>23771.621082182399</v>
      </c>
      <c r="E16" s="8">
        <f>INDEX([2]Table!$C$4:$I$55,MATCH($A16,[2]Table!$A$4:$A$55,0),MATCH(E$2,[2]Table!$C$2:$I$2,0))</f>
        <v>34136.733782572199</v>
      </c>
      <c r="F16" s="8">
        <f>INDEX([2]Table!$C$4:$I$55,MATCH($A16,[2]Table!$A$4:$A$55,0),MATCH(F$2,[2]Table!$C$2:$I$2,0))</f>
        <v>54131.097460776902</v>
      </c>
      <c r="G16" s="8">
        <f>INDEX([2]Table!$C$4:$I$55,MATCH($A16,[2]Table!$A$4:$A$55,0),MATCH(G$2,[2]Table!$C$2:$I$2,0))</f>
        <v>61463.286316465899</v>
      </c>
      <c r="H16" s="8">
        <f>INDEX([2]Table!$C$4:$I$55,MATCH($A16,[2]Table!$A$4:$A$55,0),MATCH(H$2,[2]Table!$C$2:$I$2,0))</f>
        <v>90683.980787530701</v>
      </c>
      <c r="I16" s="8">
        <f>INDEX([2]Table!$C$4:$I$55,MATCH($A16,[2]Table!$A$4:$A$55,0),MATCH(I$2,[2]Table!$C$2:$I$2,0))</f>
        <v>46034.222401273262</v>
      </c>
    </row>
    <row r="17" spans="1:9" x14ac:dyDescent="0.25">
      <c r="A17" s="5" t="s">
        <v>26</v>
      </c>
      <c r="B17" s="5" t="s">
        <v>27</v>
      </c>
      <c r="C17" s="8">
        <f>INDEX([2]Table!$C$4:$I$55,MATCH($A17,[2]Table!$A$4:$A$55,0),MATCH(C$2,[2]Table!$C$2:$I$2,0))</f>
        <v>38481.039765424597</v>
      </c>
      <c r="D17" s="8">
        <f>INDEX([2]Table!$C$4:$I$55,MATCH($A17,[2]Table!$A$4:$A$55,0),MATCH(D$2,[2]Table!$C$2:$I$2,0))</f>
        <v>20278.636860861501</v>
      </c>
      <c r="E17" s="8">
        <f>INDEX([2]Table!$C$4:$I$55,MATCH($A17,[2]Table!$A$4:$A$55,0),MATCH(E$2,[2]Table!$C$2:$I$2,0))</f>
        <v>28131.431704537099</v>
      </c>
      <c r="F17" s="8">
        <f>INDEX([2]Table!$C$4:$I$55,MATCH($A17,[2]Table!$A$4:$A$55,0),MATCH(F$2,[2]Table!$C$2:$I$2,0))</f>
        <v>43949.933549584799</v>
      </c>
      <c r="G17" s="8">
        <f>INDEX([2]Table!$C$4:$I$55,MATCH($A17,[2]Table!$A$4:$A$55,0),MATCH(G$2,[2]Table!$C$2:$I$2,0))</f>
        <v>57854.6714439641</v>
      </c>
      <c r="H17" s="8">
        <f>INDEX([2]Table!$C$4:$I$55,MATCH($A17,[2]Table!$A$4:$A$55,0),MATCH(H$2,[2]Table!$C$2:$I$2,0))</f>
        <v>79988.906393659199</v>
      </c>
      <c r="I17" s="8">
        <f>INDEX([2]Table!$C$4:$I$55,MATCH($A17,[2]Table!$A$4:$A$55,0),MATCH(I$2,[2]Table!$C$2:$I$2,0))</f>
        <v>39238.72457688245</v>
      </c>
    </row>
    <row r="18" spans="1:9" x14ac:dyDescent="0.25">
      <c r="A18" s="5" t="s">
        <v>28</v>
      </c>
      <c r="B18" s="5" t="s">
        <v>29</v>
      </c>
      <c r="C18" s="8">
        <f>INDEX([2]Table!$C$4:$I$55,MATCH($A18,[2]Table!$A$4:$A$55,0),MATCH(C$2,[2]Table!$C$2:$I$2,0))</f>
        <v>46858.120754293297</v>
      </c>
      <c r="D18" s="8">
        <f>INDEX([2]Table!$C$4:$I$55,MATCH($A18,[2]Table!$A$4:$A$55,0),MATCH(D$2,[2]Table!$C$2:$I$2,0))</f>
        <v>21820.1625250871</v>
      </c>
      <c r="E18" s="8">
        <f>INDEX([2]Table!$C$4:$I$55,MATCH($A18,[2]Table!$A$4:$A$55,0),MATCH(E$2,[2]Table!$C$2:$I$2,0))</f>
        <v>32283.358788450299</v>
      </c>
      <c r="F18" s="8">
        <f>INDEX([2]Table!$C$4:$I$55,MATCH($A18,[2]Table!$A$4:$A$55,0),MATCH(F$2,[2]Table!$C$2:$I$2,0))</f>
        <v>52542.083562543899</v>
      </c>
      <c r="G18" s="8">
        <f>INDEX([2]Table!$C$4:$I$55,MATCH($A18,[2]Table!$A$4:$A$55,0),MATCH(G$2,[2]Table!$C$2:$I$2,0))</f>
        <v>69075.883064698704</v>
      </c>
      <c r="H18" s="8">
        <f>INDEX([2]Table!$C$4:$I$55,MATCH($A18,[2]Table!$A$4:$A$55,0),MATCH(H$2,[2]Table!$C$2:$I$2,0))</f>
        <v>86762.273383318403</v>
      </c>
      <c r="I18" s="8">
        <f>INDEX([2]Table!$C$4:$I$55,MATCH($A18,[2]Table!$A$4:$A$55,0),MATCH(I$2,[2]Table!$C$2:$I$2,0))</f>
        <v>46987.613628446423</v>
      </c>
    </row>
    <row r="19" spans="1:9" x14ac:dyDescent="0.25">
      <c r="A19" s="5" t="s">
        <v>30</v>
      </c>
      <c r="B19" s="5" t="s">
        <v>31</v>
      </c>
      <c r="C19" s="8">
        <f>INDEX([2]Table!$C$4:$I$55,MATCH($A19,[2]Table!$A$4:$A$55,0),MATCH(C$2,[2]Table!$C$2:$I$2,0))</f>
        <v>40842.775618355903</v>
      </c>
      <c r="D19" s="8">
        <f>INDEX([2]Table!$C$4:$I$55,MATCH($A19,[2]Table!$A$4:$A$55,0),MATCH(D$2,[2]Table!$C$2:$I$2,0))</f>
        <v>20143.658095087801</v>
      </c>
      <c r="E19" s="8">
        <f>INDEX([2]Table!$C$4:$I$55,MATCH($A19,[2]Table!$A$4:$A$55,0),MATCH(E$2,[2]Table!$C$2:$I$2,0))</f>
        <v>29632.414181108001</v>
      </c>
      <c r="F19" s="8">
        <f>INDEX([2]Table!$C$4:$I$55,MATCH($A19,[2]Table!$A$4:$A$55,0),MATCH(F$2,[2]Table!$C$2:$I$2,0))</f>
        <v>47226.751395553998</v>
      </c>
      <c r="G19" s="8">
        <f>INDEX([2]Table!$C$4:$I$55,MATCH($A19,[2]Table!$A$4:$A$55,0),MATCH(G$2,[2]Table!$C$2:$I$2,0))</f>
        <v>61065.027356064398</v>
      </c>
      <c r="H19" s="8">
        <f>INDEX([2]Table!$C$4:$I$55,MATCH($A19,[2]Table!$A$4:$A$55,0),MATCH(H$2,[2]Table!$C$2:$I$2,0))</f>
        <v>82078.502266119001</v>
      </c>
      <c r="I19" s="8">
        <f>INDEX([2]Table!$C$4:$I$55,MATCH($A19,[2]Table!$A$4:$A$55,0),MATCH(I$2,[2]Table!$C$2:$I$2,0))</f>
        <v>41543.656517751137</v>
      </c>
    </row>
    <row r="20" spans="1:9" x14ac:dyDescent="0.25">
      <c r="A20" s="5" t="s">
        <v>32</v>
      </c>
      <c r="B20" s="5" t="s">
        <v>33</v>
      </c>
      <c r="C20" s="8">
        <f>INDEX([2]Table!$C$4:$I$55,MATCH($A20,[2]Table!$A$4:$A$55,0),MATCH(C$2,[2]Table!$C$2:$I$2,0))</f>
        <v>39902.821265963001</v>
      </c>
      <c r="D20" s="8">
        <f>INDEX([2]Table!$C$4:$I$55,MATCH($A20,[2]Table!$A$4:$A$55,0),MATCH(D$2,[2]Table!$C$2:$I$2,0))</f>
        <v>20178.2288653795</v>
      </c>
      <c r="E20" s="8">
        <f>INDEX([2]Table!$C$4:$I$55,MATCH($A20,[2]Table!$A$4:$A$55,0),MATCH(E$2,[2]Table!$C$2:$I$2,0))</f>
        <v>29657.5992065313</v>
      </c>
      <c r="F20" s="8">
        <f>INDEX([2]Table!$C$4:$I$55,MATCH($A20,[2]Table!$A$4:$A$55,0),MATCH(F$2,[2]Table!$C$2:$I$2,0))</f>
        <v>45147.310632663401</v>
      </c>
      <c r="G20" s="8">
        <f>INDEX([2]Table!$C$4:$I$55,MATCH($A20,[2]Table!$A$4:$A$55,0),MATCH(G$2,[2]Table!$C$2:$I$2,0))</f>
        <v>59107.944780441503</v>
      </c>
      <c r="H20" s="8">
        <f>INDEX([2]Table!$C$4:$I$55,MATCH($A20,[2]Table!$A$4:$A$55,0),MATCH(H$2,[2]Table!$C$2:$I$2,0))</f>
        <v>81334.999003800694</v>
      </c>
      <c r="I20" s="8">
        <f>INDEX([2]Table!$C$4:$I$55,MATCH($A20,[2]Table!$A$4:$A$55,0),MATCH(I$2,[2]Table!$C$2:$I$2,0))</f>
        <v>40581.826344343739</v>
      </c>
    </row>
    <row r="21" spans="1:9" x14ac:dyDescent="0.25">
      <c r="A21" s="5" t="s">
        <v>34</v>
      </c>
      <c r="B21" s="5" t="s">
        <v>35</v>
      </c>
      <c r="C21" s="8">
        <f>INDEX([2]Table!$C$4:$I$55,MATCH($A21,[2]Table!$A$4:$A$55,0),MATCH(C$2,[2]Table!$C$2:$I$2,0))</f>
        <v>41081.014809057502</v>
      </c>
      <c r="D21" s="8">
        <f>INDEX([2]Table!$C$4:$I$55,MATCH($A21,[2]Table!$A$4:$A$55,0),MATCH(D$2,[2]Table!$C$2:$I$2,0))</f>
        <v>20005.755679296901</v>
      </c>
      <c r="E21" s="8">
        <f>INDEX([2]Table!$C$4:$I$55,MATCH($A21,[2]Table!$A$4:$A$55,0),MATCH(E$2,[2]Table!$C$2:$I$2,0))</f>
        <v>28974.829745266801</v>
      </c>
      <c r="F21" s="8">
        <f>INDEX([2]Table!$C$4:$I$55,MATCH($A21,[2]Table!$A$4:$A$55,0),MATCH(F$2,[2]Table!$C$2:$I$2,0))</f>
        <v>46511.530185424599</v>
      </c>
      <c r="G21" s="8">
        <f>INDEX([2]Table!$C$4:$I$55,MATCH($A21,[2]Table!$A$4:$A$55,0),MATCH(G$2,[2]Table!$C$2:$I$2,0))</f>
        <v>63455.5447272452</v>
      </c>
      <c r="H21" s="8">
        <f>INDEX([2]Table!$C$4:$I$55,MATCH($A21,[2]Table!$A$4:$A$55,0),MATCH(H$2,[2]Table!$C$2:$I$2,0))</f>
        <v>81211.539376797402</v>
      </c>
      <c r="I21" s="8">
        <f>INDEX([2]Table!$C$4:$I$55,MATCH($A21,[2]Table!$A$4:$A$55,0),MATCH(I$2,[2]Table!$C$2:$I$2,0))</f>
        <v>41676.943602520631</v>
      </c>
    </row>
    <row r="22" spans="1:9" x14ac:dyDescent="0.25">
      <c r="A22" s="5" t="s">
        <v>36</v>
      </c>
      <c r="B22" s="5" t="s">
        <v>37</v>
      </c>
      <c r="C22" s="8">
        <f>INDEX([2]Table!$C$4:$I$55,MATCH($A22,[2]Table!$A$4:$A$55,0),MATCH(C$2,[2]Table!$C$2:$I$2,0))</f>
        <v>39343.658653965002</v>
      </c>
      <c r="D22" s="8">
        <f>INDEX([2]Table!$C$4:$I$55,MATCH($A22,[2]Table!$A$4:$A$55,0),MATCH(D$2,[2]Table!$C$2:$I$2,0))</f>
        <v>19539.918357674102</v>
      </c>
      <c r="E22" s="8">
        <f>INDEX([2]Table!$C$4:$I$55,MATCH($A22,[2]Table!$A$4:$A$55,0),MATCH(E$2,[2]Table!$C$2:$I$2,0))</f>
        <v>28331.493084906</v>
      </c>
      <c r="F22" s="8">
        <f>INDEX([2]Table!$C$4:$I$55,MATCH($A22,[2]Table!$A$4:$A$55,0),MATCH(F$2,[2]Table!$C$2:$I$2,0))</f>
        <v>44225.401416750203</v>
      </c>
      <c r="G22" s="8">
        <f>INDEX([2]Table!$C$4:$I$55,MATCH($A22,[2]Table!$A$4:$A$55,0),MATCH(G$2,[2]Table!$C$2:$I$2,0))</f>
        <v>58554.075443045302</v>
      </c>
      <c r="H22" s="8">
        <f>INDEX([2]Table!$C$4:$I$55,MATCH($A22,[2]Table!$A$4:$A$55,0),MATCH(H$2,[2]Table!$C$2:$I$2,0))</f>
        <v>79366.536039097395</v>
      </c>
      <c r="I22" s="8">
        <f>INDEX([2]Table!$C$4:$I$55,MATCH($A22,[2]Table!$A$4:$A$55,0),MATCH(I$2,[2]Table!$C$2:$I$2,0))</f>
        <v>39871.824530396203</v>
      </c>
    </row>
    <row r="23" spans="1:9" x14ac:dyDescent="0.25">
      <c r="A23" s="5" t="s">
        <v>38</v>
      </c>
      <c r="B23" s="5" t="s">
        <v>39</v>
      </c>
      <c r="C23" s="8">
        <f>INDEX([2]Table!$C$4:$I$55,MATCH($A23,[2]Table!$A$4:$A$55,0),MATCH(C$2,[2]Table!$C$2:$I$2,0))</f>
        <v>39734.323259374498</v>
      </c>
      <c r="D23" s="8">
        <f>INDEX([2]Table!$C$4:$I$55,MATCH($A23,[2]Table!$A$4:$A$55,0),MATCH(D$2,[2]Table!$C$2:$I$2,0))</f>
        <v>19656.212130487402</v>
      </c>
      <c r="E23" s="8">
        <f>INDEX([2]Table!$C$4:$I$55,MATCH($A23,[2]Table!$A$4:$A$55,0),MATCH(E$2,[2]Table!$C$2:$I$2,0))</f>
        <v>28345.909822305199</v>
      </c>
      <c r="F23" s="8">
        <f>INDEX([2]Table!$C$4:$I$55,MATCH($A23,[2]Table!$A$4:$A$55,0),MATCH(F$2,[2]Table!$C$2:$I$2,0))</f>
        <v>45675.031780169898</v>
      </c>
      <c r="G23" s="8">
        <f>INDEX([2]Table!$C$4:$I$55,MATCH($A23,[2]Table!$A$4:$A$55,0),MATCH(G$2,[2]Table!$C$2:$I$2,0))</f>
        <v>59232.198762659202</v>
      </c>
      <c r="H23" s="8">
        <f>INDEX([2]Table!$C$4:$I$55,MATCH($A23,[2]Table!$A$4:$A$55,0),MATCH(H$2,[2]Table!$C$2:$I$2,0))</f>
        <v>84053.506419857804</v>
      </c>
      <c r="I23" s="8">
        <f>INDEX([2]Table!$C$4:$I$55,MATCH($A23,[2]Table!$A$4:$A$55,0),MATCH(I$2,[2]Table!$C$2:$I$2,0))</f>
        <v>40413.819301948708</v>
      </c>
    </row>
    <row r="24" spans="1:9" x14ac:dyDescent="0.25">
      <c r="A24" s="5" t="s">
        <v>40</v>
      </c>
      <c r="B24" s="5" t="s">
        <v>41</v>
      </c>
      <c r="C24" s="8">
        <f>INDEX([2]Table!$C$4:$I$55,MATCH($A24,[2]Table!$A$4:$A$55,0),MATCH(C$2,[2]Table!$C$2:$I$2,0))</f>
        <v>40775.767902914296</v>
      </c>
      <c r="D24" s="8">
        <f>INDEX([2]Table!$C$4:$I$55,MATCH($A24,[2]Table!$A$4:$A$55,0),MATCH(D$2,[2]Table!$C$2:$I$2,0))</f>
        <v>20848.389729777598</v>
      </c>
      <c r="E24" s="8">
        <f>INDEX([2]Table!$C$4:$I$55,MATCH($A24,[2]Table!$A$4:$A$55,0),MATCH(E$2,[2]Table!$C$2:$I$2,0))</f>
        <v>29881.046641806399</v>
      </c>
      <c r="F24" s="8">
        <f>INDEX([2]Table!$C$4:$I$55,MATCH($A24,[2]Table!$A$4:$A$55,0),MATCH(F$2,[2]Table!$C$2:$I$2,0))</f>
        <v>45987.470848118202</v>
      </c>
      <c r="G24" s="8">
        <f>INDEX([2]Table!$C$4:$I$55,MATCH($A24,[2]Table!$A$4:$A$55,0),MATCH(G$2,[2]Table!$C$2:$I$2,0))</f>
        <v>58610.585233343903</v>
      </c>
      <c r="H24" s="8">
        <f>INDEX([2]Table!$C$4:$I$55,MATCH($A24,[2]Table!$A$4:$A$55,0),MATCH(H$2,[2]Table!$C$2:$I$2,0))</f>
        <v>83790.069318318303</v>
      </c>
      <c r="I24" s="8">
        <f>INDEX([2]Table!$C$4:$I$55,MATCH($A24,[2]Table!$A$4:$A$55,0),MATCH(I$2,[2]Table!$C$2:$I$2,0))</f>
        <v>41298.758809761748</v>
      </c>
    </row>
    <row r="25" spans="1:9" x14ac:dyDescent="0.25">
      <c r="A25" s="5" t="s">
        <v>42</v>
      </c>
      <c r="B25" s="5" t="s">
        <v>43</v>
      </c>
      <c r="C25" s="8">
        <f>INDEX([2]Table!$C$4:$I$55,MATCH($A25,[2]Table!$A$4:$A$55,0),MATCH(C$2,[2]Table!$C$2:$I$2,0))</f>
        <v>50611.244095222697</v>
      </c>
      <c r="D25" s="8">
        <f>INDEX([2]Table!$C$4:$I$55,MATCH($A25,[2]Table!$A$4:$A$55,0),MATCH(D$2,[2]Table!$C$2:$I$2,0))</f>
        <v>21867.425116877399</v>
      </c>
      <c r="E25" s="8">
        <f>INDEX([2]Table!$C$4:$I$55,MATCH($A25,[2]Table!$A$4:$A$55,0),MATCH(E$2,[2]Table!$C$2:$I$2,0))</f>
        <v>32432.4498526034</v>
      </c>
      <c r="F25" s="8">
        <f>INDEX([2]Table!$C$4:$I$55,MATCH($A25,[2]Table!$A$4:$A$55,0),MATCH(F$2,[2]Table!$C$2:$I$2,0))</f>
        <v>55909.371073892202</v>
      </c>
      <c r="G25" s="8">
        <f>INDEX([2]Table!$C$4:$I$55,MATCH($A25,[2]Table!$A$4:$A$55,0),MATCH(G$2,[2]Table!$C$2:$I$2,0))</f>
        <v>75110.942911732898</v>
      </c>
      <c r="H25" s="8">
        <f>INDEX([2]Table!$C$4:$I$55,MATCH($A25,[2]Table!$A$4:$A$55,0),MATCH(H$2,[2]Table!$C$2:$I$2,0))</f>
        <v>93719.779901962596</v>
      </c>
      <c r="I25" s="8">
        <f>INDEX([2]Table!$C$4:$I$55,MATCH($A25,[2]Table!$A$4:$A$55,0),MATCH(I$2,[2]Table!$C$2:$I$2,0))</f>
        <v>50339.794430691807</v>
      </c>
    </row>
    <row r="26" spans="1:9" x14ac:dyDescent="0.25">
      <c r="A26" s="5" t="s">
        <v>44</v>
      </c>
      <c r="B26" s="5" t="s">
        <v>45</v>
      </c>
      <c r="C26" s="8">
        <f>INDEX([2]Table!$C$4:$I$55,MATCH($A26,[2]Table!$A$4:$A$55,0),MATCH(C$2,[2]Table!$C$2:$I$2,0))</f>
        <v>53710.834542281598</v>
      </c>
      <c r="D26" s="8">
        <f>INDEX([2]Table!$C$4:$I$55,MATCH($A26,[2]Table!$A$4:$A$55,0),MATCH(D$2,[2]Table!$C$2:$I$2,0))</f>
        <v>24148.3992433452</v>
      </c>
      <c r="E26" s="8">
        <f>INDEX([2]Table!$C$4:$I$55,MATCH($A26,[2]Table!$A$4:$A$55,0),MATCH(E$2,[2]Table!$C$2:$I$2,0))</f>
        <v>35127.287540876598</v>
      </c>
      <c r="F26" s="8">
        <f>INDEX([2]Table!$C$4:$I$55,MATCH($A26,[2]Table!$A$4:$A$55,0),MATCH(F$2,[2]Table!$C$2:$I$2,0))</f>
        <v>59061.547743619398</v>
      </c>
      <c r="G26" s="8">
        <f>INDEX([2]Table!$C$4:$I$55,MATCH($A26,[2]Table!$A$4:$A$55,0),MATCH(G$2,[2]Table!$C$2:$I$2,0))</f>
        <v>77379.723190793899</v>
      </c>
      <c r="H26" s="8">
        <f>INDEX([2]Table!$C$4:$I$55,MATCH($A26,[2]Table!$A$4:$A$55,0),MATCH(H$2,[2]Table!$C$2:$I$2,0))</f>
        <v>98687.801800984103</v>
      </c>
      <c r="I26" s="8">
        <f>INDEX([2]Table!$C$4:$I$55,MATCH($A26,[2]Table!$A$4:$A$55,0),MATCH(I$2,[2]Table!$C$2:$I$2,0))</f>
        <v>53376.852254399229</v>
      </c>
    </row>
    <row r="27" spans="1:9" x14ac:dyDescent="0.25">
      <c r="A27" s="5" t="s">
        <v>46</v>
      </c>
      <c r="B27" s="5" t="s">
        <v>47</v>
      </c>
      <c r="C27" s="8">
        <f>INDEX([2]Table!$C$4:$I$55,MATCH($A27,[2]Table!$A$4:$A$55,0),MATCH(C$2,[2]Table!$C$2:$I$2,0))</f>
        <v>43832.9706242826</v>
      </c>
      <c r="D27" s="8">
        <f>INDEX([2]Table!$C$4:$I$55,MATCH($A27,[2]Table!$A$4:$A$55,0),MATCH(D$2,[2]Table!$C$2:$I$2,0))</f>
        <v>20961.417913605801</v>
      </c>
      <c r="E27" s="8">
        <f>INDEX([2]Table!$C$4:$I$55,MATCH($A27,[2]Table!$A$4:$A$55,0),MATCH(E$2,[2]Table!$C$2:$I$2,0))</f>
        <v>30735.2504275631</v>
      </c>
      <c r="F27" s="8">
        <f>INDEX([2]Table!$C$4:$I$55,MATCH($A27,[2]Table!$A$4:$A$55,0),MATCH(F$2,[2]Table!$C$2:$I$2,0))</f>
        <v>49239.767014465899</v>
      </c>
      <c r="G27" s="8">
        <f>INDEX([2]Table!$C$4:$I$55,MATCH($A27,[2]Table!$A$4:$A$55,0),MATCH(G$2,[2]Table!$C$2:$I$2,0))</f>
        <v>64605.198222724001</v>
      </c>
      <c r="H27" s="8">
        <f>INDEX([2]Table!$C$4:$I$55,MATCH($A27,[2]Table!$A$4:$A$55,0),MATCH(H$2,[2]Table!$C$2:$I$2,0))</f>
        <v>87078.962926564302</v>
      </c>
      <c r="I27" s="8">
        <f>INDEX([2]Table!$C$4:$I$55,MATCH($A27,[2]Table!$A$4:$A$55,0),MATCH(I$2,[2]Table!$C$2:$I$2,0))</f>
        <v>44208.416819453108</v>
      </c>
    </row>
    <row r="28" spans="1:9" x14ac:dyDescent="0.25">
      <c r="A28" s="5" t="s">
        <v>48</v>
      </c>
      <c r="B28" s="5" t="s">
        <v>49</v>
      </c>
      <c r="C28" s="8">
        <f>INDEX([2]Table!$C$4:$I$55,MATCH($A28,[2]Table!$A$4:$A$55,0),MATCH(C$2,[2]Table!$C$2:$I$2,0))</f>
        <v>46175.294531328102</v>
      </c>
      <c r="D28" s="8">
        <f>INDEX([2]Table!$C$4:$I$55,MATCH($A28,[2]Table!$A$4:$A$55,0),MATCH(D$2,[2]Table!$C$2:$I$2,0))</f>
        <v>21112.453535547898</v>
      </c>
      <c r="E28" s="8">
        <f>INDEX([2]Table!$C$4:$I$55,MATCH($A28,[2]Table!$A$4:$A$55,0),MATCH(E$2,[2]Table!$C$2:$I$2,0))</f>
        <v>31902.095359887498</v>
      </c>
      <c r="F28" s="8">
        <f>INDEX([2]Table!$C$4:$I$55,MATCH($A28,[2]Table!$A$4:$A$55,0),MATCH(F$2,[2]Table!$C$2:$I$2,0))</f>
        <v>51778.116651032899</v>
      </c>
      <c r="G28" s="8">
        <f>INDEX([2]Table!$C$4:$I$55,MATCH($A28,[2]Table!$A$4:$A$55,0),MATCH(G$2,[2]Table!$C$2:$I$2,0))</f>
        <v>68181.862039530402</v>
      </c>
      <c r="H28" s="8">
        <f>INDEX([2]Table!$C$4:$I$55,MATCH($A28,[2]Table!$A$4:$A$55,0),MATCH(H$2,[2]Table!$C$2:$I$2,0))</f>
        <v>92415.155753461193</v>
      </c>
      <c r="I28" s="8">
        <f>INDEX([2]Table!$C$4:$I$55,MATCH($A28,[2]Table!$A$4:$A$55,0),MATCH(I$2,[2]Table!$C$2:$I$2,0))</f>
        <v>46493.429274656832</v>
      </c>
    </row>
    <row r="29" spans="1:9" x14ac:dyDescent="0.25">
      <c r="A29" s="5" t="s">
        <v>50</v>
      </c>
      <c r="B29" s="5" t="s">
        <v>51</v>
      </c>
      <c r="C29" s="8">
        <f>INDEX([2]Table!$C$4:$I$55,MATCH($A29,[2]Table!$A$4:$A$55,0),MATCH(C$2,[2]Table!$C$2:$I$2,0))</f>
        <v>35913.846061045901</v>
      </c>
      <c r="D29" s="8">
        <f>INDEX([2]Table!$C$4:$I$55,MATCH($A29,[2]Table!$A$4:$A$55,0),MATCH(D$2,[2]Table!$C$2:$I$2,0))</f>
        <v>19180.258871980601</v>
      </c>
      <c r="E29" s="8">
        <f>INDEX([2]Table!$C$4:$I$55,MATCH($A29,[2]Table!$A$4:$A$55,0),MATCH(E$2,[2]Table!$C$2:$I$2,0))</f>
        <v>26563.559690585898</v>
      </c>
      <c r="F29" s="8">
        <f>INDEX([2]Table!$C$4:$I$55,MATCH($A29,[2]Table!$A$4:$A$55,0),MATCH(F$2,[2]Table!$C$2:$I$2,0))</f>
        <v>43218.396342139</v>
      </c>
      <c r="G29" s="8">
        <f>INDEX([2]Table!$C$4:$I$55,MATCH($A29,[2]Table!$A$4:$A$55,0),MATCH(G$2,[2]Table!$C$2:$I$2,0))</f>
        <v>55264.836411303302</v>
      </c>
      <c r="H29" s="8">
        <f>INDEX([2]Table!$C$4:$I$55,MATCH($A29,[2]Table!$A$4:$A$55,0),MATCH(H$2,[2]Table!$C$2:$I$2,0))</f>
        <v>78034.935829975497</v>
      </c>
      <c r="I29" s="8">
        <f>INDEX([2]Table!$C$4:$I$55,MATCH($A29,[2]Table!$A$4:$A$55,0),MATCH(I$2,[2]Table!$C$2:$I$2,0))</f>
        <v>37003.480399428816</v>
      </c>
    </row>
    <row r="30" spans="1:9" x14ac:dyDescent="0.25">
      <c r="A30" s="5" t="s">
        <v>52</v>
      </c>
      <c r="B30" s="5" t="s">
        <v>53</v>
      </c>
      <c r="C30" s="8">
        <f>INDEX([2]Table!$C$4:$I$55,MATCH($A30,[2]Table!$A$4:$A$55,0),MATCH(C$2,[2]Table!$C$2:$I$2,0))</f>
        <v>41145.468438621603</v>
      </c>
      <c r="D30" s="8">
        <f>INDEX([2]Table!$C$4:$I$55,MATCH($A30,[2]Table!$A$4:$A$55,0),MATCH(D$2,[2]Table!$C$2:$I$2,0))</f>
        <v>20398.330955532001</v>
      </c>
      <c r="E30" s="8">
        <f>INDEX([2]Table!$C$4:$I$55,MATCH($A30,[2]Table!$A$4:$A$55,0),MATCH(E$2,[2]Table!$C$2:$I$2,0))</f>
        <v>29854.264138500901</v>
      </c>
      <c r="F30" s="8">
        <f>INDEX([2]Table!$C$4:$I$55,MATCH($A30,[2]Table!$A$4:$A$55,0),MATCH(F$2,[2]Table!$C$2:$I$2,0))</f>
        <v>45952.459724251501</v>
      </c>
      <c r="G30" s="8">
        <f>INDEX([2]Table!$C$4:$I$55,MATCH($A30,[2]Table!$A$4:$A$55,0),MATCH(G$2,[2]Table!$C$2:$I$2,0))</f>
        <v>61924.944877608301</v>
      </c>
      <c r="H30" s="8">
        <f>INDEX([2]Table!$C$4:$I$55,MATCH($A30,[2]Table!$A$4:$A$55,0),MATCH(H$2,[2]Table!$C$2:$I$2,0))</f>
        <v>80616.970815948705</v>
      </c>
      <c r="I30" s="8">
        <f>INDEX([2]Table!$C$4:$I$55,MATCH($A30,[2]Table!$A$4:$A$55,0),MATCH(I$2,[2]Table!$C$2:$I$2,0))</f>
        <v>41678.67932804102</v>
      </c>
    </row>
    <row r="31" spans="1:9" x14ac:dyDescent="0.25">
      <c r="A31" s="5" t="s">
        <v>54</v>
      </c>
      <c r="B31" s="5" t="s">
        <v>55</v>
      </c>
      <c r="C31" s="8">
        <f>INDEX([2]Table!$C$4:$I$55,MATCH($A31,[2]Table!$A$4:$A$55,0),MATCH(C$2,[2]Table!$C$2:$I$2,0))</f>
        <v>38510.941941731202</v>
      </c>
      <c r="D31" s="8">
        <f>INDEX([2]Table!$C$4:$I$55,MATCH($A31,[2]Table!$A$4:$A$55,0),MATCH(D$2,[2]Table!$C$2:$I$2,0))</f>
        <v>21264.764077399501</v>
      </c>
      <c r="E31" s="8">
        <f>INDEX([2]Table!$C$4:$I$55,MATCH($A31,[2]Table!$A$4:$A$55,0),MATCH(E$2,[2]Table!$C$2:$I$2,0))</f>
        <v>29331.633798637999</v>
      </c>
      <c r="F31" s="8">
        <f>INDEX([2]Table!$C$4:$I$55,MATCH($A31,[2]Table!$A$4:$A$55,0),MATCH(F$2,[2]Table!$C$2:$I$2,0))</f>
        <v>45200.160335984197</v>
      </c>
      <c r="G31" s="8">
        <f>INDEX([2]Table!$C$4:$I$55,MATCH($A31,[2]Table!$A$4:$A$55,0),MATCH(G$2,[2]Table!$C$2:$I$2,0))</f>
        <v>55934.372565026599</v>
      </c>
      <c r="H31" s="8">
        <f>INDEX([2]Table!$C$4:$I$55,MATCH($A31,[2]Table!$A$4:$A$55,0),MATCH(H$2,[2]Table!$C$2:$I$2,0))</f>
        <v>75796.500707024999</v>
      </c>
      <c r="I31" s="8">
        <f>INDEX([2]Table!$C$4:$I$55,MATCH($A31,[2]Table!$A$4:$A$55,0),MATCH(I$2,[2]Table!$C$2:$I$2,0))</f>
        <v>39334.780886527973</v>
      </c>
    </row>
    <row r="32" spans="1:9" x14ac:dyDescent="0.25">
      <c r="A32" s="5" t="s">
        <v>56</v>
      </c>
      <c r="B32" s="5" t="s">
        <v>57</v>
      </c>
      <c r="C32" s="8">
        <f>INDEX([2]Table!$C$4:$I$55,MATCH($A32,[2]Table!$A$4:$A$55,0),MATCH(C$2,[2]Table!$C$2:$I$2,0))</f>
        <v>40089.455538956798</v>
      </c>
      <c r="D32" s="8">
        <f>INDEX([2]Table!$C$4:$I$55,MATCH($A32,[2]Table!$A$4:$A$55,0),MATCH(D$2,[2]Table!$C$2:$I$2,0))</f>
        <v>19947.544189210599</v>
      </c>
      <c r="E32" s="8">
        <f>INDEX([2]Table!$C$4:$I$55,MATCH($A32,[2]Table!$A$4:$A$55,0),MATCH(E$2,[2]Table!$C$2:$I$2,0))</f>
        <v>28782.015180201699</v>
      </c>
      <c r="F32" s="8">
        <f>INDEX([2]Table!$C$4:$I$55,MATCH($A32,[2]Table!$A$4:$A$55,0),MATCH(F$2,[2]Table!$C$2:$I$2,0))</f>
        <v>46807.015453786596</v>
      </c>
      <c r="G32" s="8">
        <f>INDEX([2]Table!$C$4:$I$55,MATCH($A32,[2]Table!$A$4:$A$55,0),MATCH(G$2,[2]Table!$C$2:$I$2,0))</f>
        <v>61533.478282762</v>
      </c>
      <c r="H32" s="8">
        <f>INDEX([2]Table!$C$4:$I$55,MATCH($A32,[2]Table!$A$4:$A$55,0),MATCH(H$2,[2]Table!$C$2:$I$2,0))</f>
        <v>80859.206275485194</v>
      </c>
      <c r="I32" s="8">
        <f>INDEX([2]Table!$C$4:$I$55,MATCH($A32,[2]Table!$A$4:$A$55,0),MATCH(I$2,[2]Table!$C$2:$I$2,0))</f>
        <v>40871.166774076199</v>
      </c>
    </row>
    <row r="33" spans="1:9" x14ac:dyDescent="0.25">
      <c r="A33" s="5" t="s">
        <v>58</v>
      </c>
      <c r="B33" s="5" t="s">
        <v>59</v>
      </c>
      <c r="C33" s="8">
        <f>INDEX([2]Table!$C$4:$I$55,MATCH($A33,[2]Table!$A$4:$A$55,0),MATCH(C$2,[2]Table!$C$2:$I$2,0))</f>
        <v>43593.515034051699</v>
      </c>
      <c r="D33" s="8">
        <f>INDEX([2]Table!$C$4:$I$55,MATCH($A33,[2]Table!$A$4:$A$55,0),MATCH(D$2,[2]Table!$C$2:$I$2,0))</f>
        <v>23160.160376862801</v>
      </c>
      <c r="E33" s="8">
        <f>INDEX([2]Table!$C$4:$I$55,MATCH($A33,[2]Table!$A$4:$A$55,0),MATCH(E$2,[2]Table!$C$2:$I$2,0))</f>
        <v>32929.939714913402</v>
      </c>
      <c r="F33" s="8">
        <f>INDEX([2]Table!$C$4:$I$55,MATCH($A33,[2]Table!$A$4:$A$55,0),MATCH(F$2,[2]Table!$C$2:$I$2,0))</f>
        <v>54083.815676540798</v>
      </c>
      <c r="G33" s="8">
        <f>INDEX([2]Table!$C$4:$I$55,MATCH($A33,[2]Table!$A$4:$A$55,0),MATCH(G$2,[2]Table!$C$2:$I$2,0))</f>
        <v>64080.105492766197</v>
      </c>
      <c r="H33" s="8">
        <f>INDEX([2]Table!$C$4:$I$55,MATCH($A33,[2]Table!$A$4:$A$55,0),MATCH(H$2,[2]Table!$C$2:$I$2,0))</f>
        <v>95661.050473786803</v>
      </c>
      <c r="I33" s="8">
        <f>INDEX([2]Table!$C$4:$I$55,MATCH($A33,[2]Table!$A$4:$A$55,0),MATCH(I$2,[2]Table!$C$2:$I$2,0))</f>
        <v>44906.04867775234</v>
      </c>
    </row>
    <row r="34" spans="1:9" x14ac:dyDescent="0.25">
      <c r="A34" s="5" t="s">
        <v>60</v>
      </c>
      <c r="B34" s="5" t="s">
        <v>61</v>
      </c>
      <c r="C34" s="8">
        <f>INDEX([2]Table!$C$4:$I$55,MATCH($A34,[2]Table!$A$4:$A$55,0),MATCH(C$2,[2]Table!$C$2:$I$2,0))</f>
        <v>45300.849188377702</v>
      </c>
      <c r="D34" s="8">
        <f>INDEX([2]Table!$C$4:$I$55,MATCH($A34,[2]Table!$A$4:$A$55,0),MATCH(D$2,[2]Table!$C$2:$I$2,0))</f>
        <v>21692.679023258101</v>
      </c>
      <c r="E34" s="8">
        <f>INDEX([2]Table!$C$4:$I$55,MATCH($A34,[2]Table!$A$4:$A$55,0),MATCH(E$2,[2]Table!$C$2:$I$2,0))</f>
        <v>31668.3674709687</v>
      </c>
      <c r="F34" s="8">
        <f>INDEX([2]Table!$C$4:$I$55,MATCH($A34,[2]Table!$A$4:$A$55,0),MATCH(F$2,[2]Table!$C$2:$I$2,0))</f>
        <v>51333.409560147396</v>
      </c>
      <c r="G34" s="8">
        <f>INDEX([2]Table!$C$4:$I$55,MATCH($A34,[2]Table!$A$4:$A$55,0),MATCH(G$2,[2]Table!$C$2:$I$2,0))</f>
        <v>67858.954987753401</v>
      </c>
      <c r="H34" s="8">
        <f>INDEX([2]Table!$C$4:$I$55,MATCH($A34,[2]Table!$A$4:$A$55,0),MATCH(H$2,[2]Table!$C$2:$I$2,0))</f>
        <v>90475.883363686502</v>
      </c>
      <c r="I34" s="8">
        <f>INDEX([2]Table!$C$4:$I$55,MATCH($A34,[2]Table!$A$4:$A$55,0),MATCH(I$2,[2]Table!$C$2:$I$2,0))</f>
        <v>45784.190811495486</v>
      </c>
    </row>
    <row r="35" spans="1:9" x14ac:dyDescent="0.25">
      <c r="A35" s="5" t="s">
        <v>62</v>
      </c>
      <c r="B35" s="5" t="s">
        <v>63</v>
      </c>
      <c r="C35" s="8">
        <f>INDEX([2]Table!$C$4:$I$55,MATCH($A35,[2]Table!$A$4:$A$55,0),MATCH(C$2,[2]Table!$C$2:$I$2,0))</f>
        <v>51564.729886220397</v>
      </c>
      <c r="D35" s="8">
        <f>INDEX([2]Table!$C$4:$I$55,MATCH($A35,[2]Table!$A$4:$A$55,0),MATCH(D$2,[2]Table!$C$2:$I$2,0))</f>
        <v>22095.2092168659</v>
      </c>
      <c r="E35" s="8">
        <f>INDEX([2]Table!$C$4:$I$55,MATCH($A35,[2]Table!$A$4:$A$55,0),MATCH(E$2,[2]Table!$C$2:$I$2,0))</f>
        <v>34106.5001933905</v>
      </c>
      <c r="F35" s="8">
        <f>INDEX([2]Table!$C$4:$I$55,MATCH($A35,[2]Table!$A$4:$A$55,0),MATCH(F$2,[2]Table!$C$2:$I$2,0))</f>
        <v>60852.444688527998</v>
      </c>
      <c r="G35" s="8">
        <f>INDEX([2]Table!$C$4:$I$55,MATCH($A35,[2]Table!$A$4:$A$55,0),MATCH(G$2,[2]Table!$C$2:$I$2,0))</f>
        <v>78005.843384694905</v>
      </c>
      <c r="H35" s="8">
        <f>INDEX([2]Table!$C$4:$I$55,MATCH($A35,[2]Table!$A$4:$A$55,0),MATCH(H$2,[2]Table!$C$2:$I$2,0))</f>
        <v>100132.99248027299</v>
      </c>
      <c r="I35" s="8">
        <f>INDEX([2]Table!$C$4:$I$55,MATCH($A35,[2]Table!$A$4:$A$55,0),MATCH(I$2,[2]Table!$C$2:$I$2,0))</f>
        <v>51990.176265151502</v>
      </c>
    </row>
    <row r="36" spans="1:9" x14ac:dyDescent="0.25">
      <c r="A36" s="5" t="s">
        <v>64</v>
      </c>
      <c r="B36" s="5" t="s">
        <v>65</v>
      </c>
      <c r="C36" s="8">
        <f>INDEX([2]Table!$C$4:$I$55,MATCH($A36,[2]Table!$A$4:$A$55,0),MATCH(C$2,[2]Table!$C$2:$I$2,0))</f>
        <v>41301.239252911299</v>
      </c>
      <c r="D36" s="8">
        <f>INDEX([2]Table!$C$4:$I$55,MATCH($A36,[2]Table!$A$4:$A$55,0),MATCH(D$2,[2]Table!$C$2:$I$2,0))</f>
        <v>20698.436863339699</v>
      </c>
      <c r="E36" s="8">
        <f>INDEX([2]Table!$C$4:$I$55,MATCH($A36,[2]Table!$A$4:$A$55,0),MATCH(E$2,[2]Table!$C$2:$I$2,0))</f>
        <v>28490.003517036901</v>
      </c>
      <c r="F36" s="8">
        <f>INDEX([2]Table!$C$4:$I$55,MATCH($A36,[2]Table!$A$4:$A$55,0),MATCH(F$2,[2]Table!$C$2:$I$2,0))</f>
        <v>47150.666043009202</v>
      </c>
      <c r="G36" s="8">
        <f>INDEX([2]Table!$C$4:$I$55,MATCH($A36,[2]Table!$A$4:$A$55,0),MATCH(G$2,[2]Table!$C$2:$I$2,0))</f>
        <v>61914.808446768999</v>
      </c>
      <c r="H36" s="8">
        <f>INDEX([2]Table!$C$4:$I$55,MATCH($A36,[2]Table!$A$4:$A$55,0),MATCH(H$2,[2]Table!$C$2:$I$2,0))</f>
        <v>84775.173395307196</v>
      </c>
      <c r="I36" s="8">
        <f>INDEX([2]Table!$C$4:$I$55,MATCH($A36,[2]Table!$A$4:$A$55,0),MATCH(I$2,[2]Table!$C$2:$I$2,0))</f>
        <v>41804.69332106709</v>
      </c>
    </row>
    <row r="37" spans="1:9" x14ac:dyDescent="0.25">
      <c r="A37" s="5" t="s">
        <v>66</v>
      </c>
      <c r="B37" s="5" t="s">
        <v>67</v>
      </c>
      <c r="C37" s="8">
        <f>INDEX([2]Table!$C$4:$I$55,MATCH($A37,[2]Table!$A$4:$A$55,0),MATCH(C$2,[2]Table!$C$2:$I$2,0))</f>
        <v>53157.542888878299</v>
      </c>
      <c r="D37" s="8">
        <f>INDEX([2]Table!$C$4:$I$55,MATCH($A37,[2]Table!$A$4:$A$55,0),MATCH(D$2,[2]Table!$C$2:$I$2,0))</f>
        <v>22335.330909619101</v>
      </c>
      <c r="E37" s="8">
        <f>INDEX([2]Table!$C$4:$I$55,MATCH($A37,[2]Table!$A$4:$A$55,0),MATCH(E$2,[2]Table!$C$2:$I$2,0))</f>
        <v>34525.397717809697</v>
      </c>
      <c r="F37" s="8">
        <f>INDEX([2]Table!$C$4:$I$55,MATCH($A37,[2]Table!$A$4:$A$55,0),MATCH(F$2,[2]Table!$C$2:$I$2,0))</f>
        <v>59770.181448973402</v>
      </c>
      <c r="G37" s="8">
        <f>INDEX([2]Table!$C$4:$I$55,MATCH($A37,[2]Table!$A$4:$A$55,0),MATCH(G$2,[2]Table!$C$2:$I$2,0))</f>
        <v>81155.859583681595</v>
      </c>
      <c r="H37" s="8">
        <f>INDEX([2]Table!$C$4:$I$55,MATCH($A37,[2]Table!$A$4:$A$55,0),MATCH(H$2,[2]Table!$C$2:$I$2,0))</f>
        <v>99812.0430971936</v>
      </c>
      <c r="I37" s="8">
        <f>INDEX([2]Table!$C$4:$I$55,MATCH($A37,[2]Table!$A$4:$A$55,0),MATCH(I$2,[2]Table!$C$2:$I$2,0))</f>
        <v>53175.603678458283</v>
      </c>
    </row>
    <row r="38" spans="1:9" x14ac:dyDescent="0.25">
      <c r="A38" s="5" t="s">
        <v>68</v>
      </c>
      <c r="B38" s="5" t="s">
        <v>69</v>
      </c>
      <c r="C38" s="8">
        <f>INDEX([2]Table!$C$4:$I$55,MATCH($A38,[2]Table!$A$4:$A$55,0),MATCH(C$2,[2]Table!$C$2:$I$2,0))</f>
        <v>42093.406041349503</v>
      </c>
      <c r="D38" s="8">
        <f>INDEX([2]Table!$C$4:$I$55,MATCH($A38,[2]Table!$A$4:$A$55,0),MATCH(D$2,[2]Table!$C$2:$I$2,0))</f>
        <v>19946.2103769067</v>
      </c>
      <c r="E38" s="8">
        <f>INDEX([2]Table!$C$4:$I$55,MATCH($A38,[2]Table!$A$4:$A$55,0),MATCH(E$2,[2]Table!$C$2:$I$2,0))</f>
        <v>28620.4659394023</v>
      </c>
      <c r="F38" s="8">
        <f>INDEX([2]Table!$C$4:$I$55,MATCH($A38,[2]Table!$A$4:$A$55,0),MATCH(F$2,[2]Table!$C$2:$I$2,0))</f>
        <v>48327.978767532499</v>
      </c>
      <c r="G38" s="8">
        <f>INDEX([2]Table!$C$4:$I$55,MATCH($A38,[2]Table!$A$4:$A$55,0),MATCH(G$2,[2]Table!$C$2:$I$2,0))</f>
        <v>65179.065790362503</v>
      </c>
      <c r="H38" s="8">
        <f>INDEX([2]Table!$C$4:$I$55,MATCH($A38,[2]Table!$A$4:$A$55,0),MATCH(H$2,[2]Table!$C$2:$I$2,0))</f>
        <v>87563.491332661797</v>
      </c>
      <c r="I38" s="8">
        <f>INDEX([2]Table!$C$4:$I$55,MATCH($A38,[2]Table!$A$4:$A$55,0),MATCH(I$2,[2]Table!$C$2:$I$2,0))</f>
        <v>42711.706476070802</v>
      </c>
    </row>
    <row r="39" spans="1:9" x14ac:dyDescent="0.25">
      <c r="A39" s="5" t="s">
        <v>70</v>
      </c>
      <c r="B39" s="5" t="s">
        <v>71</v>
      </c>
      <c r="C39" s="8">
        <f>INDEX([2]Table!$C$4:$I$55,MATCH($A39,[2]Table!$A$4:$A$55,0),MATCH(C$2,[2]Table!$C$2:$I$2,0))</f>
        <v>40966.325272063601</v>
      </c>
      <c r="D39" s="8">
        <f>INDEX([2]Table!$C$4:$I$55,MATCH($A39,[2]Table!$A$4:$A$55,0),MATCH(D$2,[2]Table!$C$2:$I$2,0))</f>
        <v>21101.532603723099</v>
      </c>
      <c r="E39" s="8">
        <f>INDEX([2]Table!$C$4:$I$55,MATCH($A39,[2]Table!$A$4:$A$55,0),MATCH(E$2,[2]Table!$C$2:$I$2,0))</f>
        <v>30453.068084466799</v>
      </c>
      <c r="F39" s="8">
        <f>INDEX([2]Table!$C$4:$I$55,MATCH($A39,[2]Table!$A$4:$A$55,0),MATCH(F$2,[2]Table!$C$2:$I$2,0))</f>
        <v>46216.525912547702</v>
      </c>
      <c r="G39" s="8">
        <f>INDEX([2]Table!$C$4:$I$55,MATCH($A39,[2]Table!$A$4:$A$55,0),MATCH(G$2,[2]Table!$C$2:$I$2,0))</f>
        <v>56229.674471166698</v>
      </c>
      <c r="H39" s="8">
        <f>INDEX([2]Table!$C$4:$I$55,MATCH($A39,[2]Table!$A$4:$A$55,0),MATCH(H$2,[2]Table!$C$2:$I$2,0))</f>
        <v>78110.326505193603</v>
      </c>
      <c r="I39" s="8">
        <f>INDEX([2]Table!$C$4:$I$55,MATCH($A39,[2]Table!$A$4:$A$55,0),MATCH(I$2,[2]Table!$C$2:$I$2,0))</f>
        <v>41235.181032267428</v>
      </c>
    </row>
    <row r="40" spans="1:9" x14ac:dyDescent="0.25">
      <c r="A40" s="5" t="s">
        <v>72</v>
      </c>
      <c r="B40" s="5" t="s">
        <v>73</v>
      </c>
      <c r="C40" s="8">
        <f>INDEX([2]Table!$C$4:$I$55,MATCH($A40,[2]Table!$A$4:$A$55,0),MATCH(C$2,[2]Table!$C$2:$I$2,0))</f>
        <v>42894.730784659499</v>
      </c>
      <c r="D40" s="8">
        <f>INDEX([2]Table!$C$4:$I$55,MATCH($A40,[2]Table!$A$4:$A$55,0),MATCH(D$2,[2]Table!$C$2:$I$2,0))</f>
        <v>20839.240388727801</v>
      </c>
      <c r="E40" s="8">
        <f>INDEX([2]Table!$C$4:$I$55,MATCH($A40,[2]Table!$A$4:$A$55,0),MATCH(E$2,[2]Table!$C$2:$I$2,0))</f>
        <v>30224.841074940101</v>
      </c>
      <c r="F40" s="8">
        <f>INDEX([2]Table!$C$4:$I$55,MATCH($A40,[2]Table!$A$4:$A$55,0),MATCH(F$2,[2]Table!$C$2:$I$2,0))</f>
        <v>48137.213854804999</v>
      </c>
      <c r="G40" s="8">
        <f>INDEX([2]Table!$C$4:$I$55,MATCH($A40,[2]Table!$A$4:$A$55,0),MATCH(G$2,[2]Table!$C$2:$I$2,0))</f>
        <v>64460.946468083697</v>
      </c>
      <c r="H40" s="8">
        <f>INDEX([2]Table!$C$4:$I$55,MATCH($A40,[2]Table!$A$4:$A$55,0),MATCH(H$2,[2]Table!$C$2:$I$2,0))</f>
        <v>84985.496377526506</v>
      </c>
      <c r="I40" s="8">
        <f>INDEX([2]Table!$C$4:$I$55,MATCH($A40,[2]Table!$A$4:$A$55,0),MATCH(I$2,[2]Table!$C$2:$I$2,0))</f>
        <v>43370.393491639152</v>
      </c>
    </row>
    <row r="41" spans="1:9" x14ac:dyDescent="0.25">
      <c r="A41" s="5" t="s">
        <v>74</v>
      </c>
      <c r="B41" s="5" t="s">
        <v>75</v>
      </c>
      <c r="C41" s="8">
        <f>INDEX([2]Table!$C$4:$I$55,MATCH($A41,[2]Table!$A$4:$A$55,0),MATCH(C$2,[2]Table!$C$2:$I$2,0))</f>
        <v>39117.832025671203</v>
      </c>
      <c r="D41" s="8">
        <f>INDEX([2]Table!$C$4:$I$55,MATCH($A41,[2]Table!$A$4:$A$55,0),MATCH(D$2,[2]Table!$C$2:$I$2,0))</f>
        <v>19618.553407847699</v>
      </c>
      <c r="E41" s="8">
        <f>INDEX([2]Table!$C$4:$I$55,MATCH($A41,[2]Table!$A$4:$A$55,0),MATCH(E$2,[2]Table!$C$2:$I$2,0))</f>
        <v>27941.0853688241</v>
      </c>
      <c r="F41" s="8">
        <f>INDEX([2]Table!$C$4:$I$55,MATCH($A41,[2]Table!$A$4:$A$55,0),MATCH(F$2,[2]Table!$C$2:$I$2,0))</f>
        <v>43702.368713921001</v>
      </c>
      <c r="G41" s="8">
        <f>INDEX([2]Table!$C$4:$I$55,MATCH($A41,[2]Table!$A$4:$A$55,0),MATCH(G$2,[2]Table!$C$2:$I$2,0))</f>
        <v>56945.135069318501</v>
      </c>
      <c r="H41" s="8">
        <f>INDEX([2]Table!$C$4:$I$55,MATCH($A41,[2]Table!$A$4:$A$55,0),MATCH(H$2,[2]Table!$C$2:$I$2,0))</f>
        <v>76516.924080948593</v>
      </c>
      <c r="I41" s="8">
        <f>INDEX([2]Table!$C$4:$I$55,MATCH($A41,[2]Table!$A$4:$A$55,0),MATCH(I$2,[2]Table!$C$2:$I$2,0))</f>
        <v>39448.972488029824</v>
      </c>
    </row>
    <row r="42" spans="1:9" x14ac:dyDescent="0.25">
      <c r="A42" s="5" t="s">
        <v>76</v>
      </c>
      <c r="B42" s="5" t="s">
        <v>77</v>
      </c>
      <c r="C42" s="8">
        <f>INDEX([2]Table!$C$4:$I$55,MATCH($A42,[2]Table!$A$4:$A$55,0),MATCH(C$2,[2]Table!$C$2:$I$2,0))</f>
        <v>45369.547132681299</v>
      </c>
      <c r="D42" s="8">
        <f>INDEX([2]Table!$C$4:$I$55,MATCH($A42,[2]Table!$A$4:$A$55,0),MATCH(D$2,[2]Table!$C$2:$I$2,0))</f>
        <v>23650.820714706198</v>
      </c>
      <c r="E42" s="8">
        <f>INDEX([2]Table!$C$4:$I$55,MATCH($A42,[2]Table!$A$4:$A$55,0),MATCH(E$2,[2]Table!$C$2:$I$2,0))</f>
        <v>32011.6027512853</v>
      </c>
      <c r="F42" s="8">
        <f>INDEX([2]Table!$C$4:$I$55,MATCH($A42,[2]Table!$A$4:$A$55,0),MATCH(F$2,[2]Table!$C$2:$I$2,0))</f>
        <v>52492.596847532397</v>
      </c>
      <c r="G42" s="8">
        <f>INDEX([2]Table!$C$4:$I$55,MATCH($A42,[2]Table!$A$4:$A$55,0),MATCH(G$2,[2]Table!$C$2:$I$2,0))</f>
        <v>65717.523561465001</v>
      </c>
      <c r="H42" s="8">
        <f>INDEX([2]Table!$C$4:$I$55,MATCH($A42,[2]Table!$A$4:$A$55,0),MATCH(H$2,[2]Table!$C$2:$I$2,0))</f>
        <v>92857.743474032395</v>
      </c>
      <c r="I42" s="8">
        <f>INDEX([2]Table!$C$4:$I$55,MATCH($A42,[2]Table!$A$4:$A$55,0),MATCH(I$2,[2]Table!$C$2:$I$2,0))</f>
        <v>45982.240006398715</v>
      </c>
    </row>
    <row r="43" spans="1:9" x14ac:dyDescent="0.25">
      <c r="A43" s="5" t="s">
        <v>78</v>
      </c>
      <c r="B43" s="5" t="s">
        <v>79</v>
      </c>
      <c r="C43" s="8">
        <f>INDEX([2]Table!$C$4:$I$55,MATCH($A43,[2]Table!$A$4:$A$55,0),MATCH(C$2,[2]Table!$C$2:$I$2,0))</f>
        <v>44991.918134879401</v>
      </c>
      <c r="D43" s="8">
        <f>INDEX([2]Table!$C$4:$I$55,MATCH($A43,[2]Table!$A$4:$A$55,0),MATCH(D$2,[2]Table!$C$2:$I$2,0))</f>
        <v>21438.323959627101</v>
      </c>
      <c r="E43" s="8">
        <f>INDEX([2]Table!$C$4:$I$55,MATCH($A43,[2]Table!$A$4:$A$55,0),MATCH(E$2,[2]Table!$C$2:$I$2,0))</f>
        <v>31692.280714944602</v>
      </c>
      <c r="F43" s="8">
        <f>INDEX([2]Table!$C$4:$I$55,MATCH($A43,[2]Table!$A$4:$A$55,0),MATCH(F$2,[2]Table!$C$2:$I$2,0))</f>
        <v>51348.801209901801</v>
      </c>
      <c r="G43" s="8">
        <f>INDEX([2]Table!$C$4:$I$55,MATCH($A43,[2]Table!$A$4:$A$55,0),MATCH(G$2,[2]Table!$C$2:$I$2,0))</f>
        <v>69524.911961256294</v>
      </c>
      <c r="H43" s="8">
        <f>INDEX([2]Table!$C$4:$I$55,MATCH($A43,[2]Table!$A$4:$A$55,0),MATCH(H$2,[2]Table!$C$2:$I$2,0))</f>
        <v>89675.643295783506</v>
      </c>
      <c r="I43" s="8">
        <f>INDEX([2]Table!$C$4:$I$55,MATCH($A43,[2]Table!$A$4:$A$55,0),MATCH(I$2,[2]Table!$C$2:$I$2,0))</f>
        <v>45666.930444577578</v>
      </c>
    </row>
    <row r="44" spans="1:9" x14ac:dyDescent="0.25">
      <c r="A44" s="5" t="s">
        <v>80</v>
      </c>
      <c r="B44" s="5" t="s">
        <v>81</v>
      </c>
      <c r="C44" s="8">
        <f>INDEX([2]Table!$C$4:$I$55,MATCH($A44,[2]Table!$A$4:$A$55,0),MATCH(C$2,[2]Table!$C$2:$I$2,0))</f>
        <v>48562.1165935217</v>
      </c>
      <c r="D44" s="8">
        <f>INDEX([2]Table!$C$4:$I$55,MATCH($A44,[2]Table!$A$4:$A$55,0),MATCH(D$2,[2]Table!$C$2:$I$2,0))</f>
        <v>21373.952839682999</v>
      </c>
      <c r="E44" s="8">
        <f>INDEX([2]Table!$C$4:$I$55,MATCH($A44,[2]Table!$A$4:$A$55,0),MATCH(E$2,[2]Table!$C$2:$I$2,0))</f>
        <v>32809.921515895199</v>
      </c>
      <c r="F44" s="8">
        <f>INDEX([2]Table!$C$4:$I$55,MATCH($A44,[2]Table!$A$4:$A$55,0),MATCH(F$2,[2]Table!$C$2:$I$2,0))</f>
        <v>56403.118942182002</v>
      </c>
      <c r="G44" s="8">
        <f>INDEX([2]Table!$C$4:$I$55,MATCH($A44,[2]Table!$A$4:$A$55,0),MATCH(G$2,[2]Table!$C$2:$I$2,0))</f>
        <v>73633.513986408696</v>
      </c>
      <c r="H44" s="8">
        <f>INDEX([2]Table!$C$4:$I$55,MATCH($A44,[2]Table!$A$4:$A$55,0),MATCH(H$2,[2]Table!$C$2:$I$2,0))</f>
        <v>93590.415521560193</v>
      </c>
      <c r="I44" s="8">
        <f>INDEX([2]Table!$C$4:$I$55,MATCH($A44,[2]Table!$A$4:$A$55,0),MATCH(I$2,[2]Table!$C$2:$I$2,0))</f>
        <v>48930.833512595505</v>
      </c>
    </row>
    <row r="45" spans="1:9" x14ac:dyDescent="0.25">
      <c r="A45" s="5" t="s">
        <v>82</v>
      </c>
      <c r="B45" s="5" t="s">
        <v>83</v>
      </c>
      <c r="C45" s="8">
        <f>INDEX([2]Table!$C$4:$I$55,MATCH($A45,[2]Table!$A$4:$A$55,0),MATCH(C$2,[2]Table!$C$2:$I$2,0))</f>
        <v>39247.029414604098</v>
      </c>
      <c r="D45" s="8">
        <f>INDEX([2]Table!$C$4:$I$55,MATCH($A45,[2]Table!$A$4:$A$55,0),MATCH(D$2,[2]Table!$C$2:$I$2,0))</f>
        <v>19525.699017484101</v>
      </c>
      <c r="E45" s="8">
        <f>INDEX([2]Table!$C$4:$I$55,MATCH($A45,[2]Table!$A$4:$A$55,0),MATCH(E$2,[2]Table!$C$2:$I$2,0))</f>
        <v>28357.384676960599</v>
      </c>
      <c r="F45" s="8">
        <f>INDEX([2]Table!$C$4:$I$55,MATCH($A45,[2]Table!$A$4:$A$55,0),MATCH(F$2,[2]Table!$C$2:$I$2,0))</f>
        <v>45384.6077961595</v>
      </c>
      <c r="G45" s="8">
        <f>INDEX([2]Table!$C$4:$I$55,MATCH($A45,[2]Table!$A$4:$A$55,0),MATCH(G$2,[2]Table!$C$2:$I$2,0))</f>
        <v>58992.530433624801</v>
      </c>
      <c r="H45" s="8">
        <f>INDEX([2]Table!$C$4:$I$55,MATCH($A45,[2]Table!$A$4:$A$55,0),MATCH(H$2,[2]Table!$C$2:$I$2,0))</f>
        <v>81173.756441366393</v>
      </c>
      <c r="I45" s="8">
        <f>INDEX([2]Table!$C$4:$I$55,MATCH($A45,[2]Table!$A$4:$A$55,0),MATCH(I$2,[2]Table!$C$2:$I$2,0))</f>
        <v>39989.280912548973</v>
      </c>
    </row>
    <row r="46" spans="1:9" x14ac:dyDescent="0.25">
      <c r="A46" s="5" t="s">
        <v>84</v>
      </c>
      <c r="B46" s="5" t="s">
        <v>85</v>
      </c>
      <c r="C46" s="8">
        <f>INDEX([2]Table!$C$4:$I$55,MATCH($A46,[2]Table!$A$4:$A$55,0),MATCH(C$2,[2]Table!$C$2:$I$2,0))</f>
        <v>36882.658220240301</v>
      </c>
      <c r="D46" s="8">
        <f>INDEX([2]Table!$C$4:$I$55,MATCH($A46,[2]Table!$A$4:$A$55,0),MATCH(D$2,[2]Table!$C$2:$I$2,0))</f>
        <v>19505.951775116398</v>
      </c>
      <c r="E46" s="8">
        <f>INDEX([2]Table!$C$4:$I$55,MATCH($A46,[2]Table!$A$4:$A$55,0),MATCH(E$2,[2]Table!$C$2:$I$2,0))</f>
        <v>27387.165959426398</v>
      </c>
      <c r="F46" s="8">
        <f>INDEX([2]Table!$C$4:$I$55,MATCH($A46,[2]Table!$A$4:$A$55,0),MATCH(F$2,[2]Table!$C$2:$I$2,0))</f>
        <v>44195.458806384398</v>
      </c>
      <c r="G46" s="8">
        <f>INDEX([2]Table!$C$4:$I$55,MATCH($A46,[2]Table!$A$4:$A$55,0),MATCH(G$2,[2]Table!$C$2:$I$2,0))</f>
        <v>56757.265452769097</v>
      </c>
      <c r="H46" s="8">
        <f>INDEX([2]Table!$C$4:$I$55,MATCH($A46,[2]Table!$A$4:$A$55,0),MATCH(H$2,[2]Table!$C$2:$I$2,0))</f>
        <v>79823.035206315995</v>
      </c>
      <c r="I46" s="8">
        <f>INDEX([2]Table!$C$4:$I$55,MATCH($A46,[2]Table!$A$4:$A$55,0),MATCH(I$2,[2]Table!$C$2:$I$2,0))</f>
        <v>37990.84926942319</v>
      </c>
    </row>
    <row r="47" spans="1:9" x14ac:dyDescent="0.25">
      <c r="A47" s="5" t="s">
        <v>86</v>
      </c>
      <c r="B47" s="5" t="s">
        <v>87</v>
      </c>
      <c r="C47" s="8">
        <f>INDEX([2]Table!$C$4:$I$55,MATCH($A47,[2]Table!$A$4:$A$55,0),MATCH(C$2,[2]Table!$C$2:$I$2,0))</f>
        <v>39589.857526710803</v>
      </c>
      <c r="D47" s="8">
        <f>INDEX([2]Table!$C$4:$I$55,MATCH($A47,[2]Table!$A$4:$A$55,0),MATCH(D$2,[2]Table!$C$2:$I$2,0))</f>
        <v>19688.4329634434</v>
      </c>
      <c r="E47" s="8">
        <f>INDEX([2]Table!$C$4:$I$55,MATCH($A47,[2]Table!$A$4:$A$55,0),MATCH(E$2,[2]Table!$C$2:$I$2,0))</f>
        <v>28422.7623152628</v>
      </c>
      <c r="F47" s="8">
        <f>INDEX([2]Table!$C$4:$I$55,MATCH($A47,[2]Table!$A$4:$A$55,0),MATCH(F$2,[2]Table!$C$2:$I$2,0))</f>
        <v>44905.0375067559</v>
      </c>
      <c r="G47" s="8">
        <f>INDEX([2]Table!$C$4:$I$55,MATCH($A47,[2]Table!$A$4:$A$55,0),MATCH(G$2,[2]Table!$C$2:$I$2,0))</f>
        <v>60639.588489205402</v>
      </c>
      <c r="H47" s="8">
        <f>INDEX([2]Table!$C$4:$I$55,MATCH($A47,[2]Table!$A$4:$A$55,0),MATCH(H$2,[2]Table!$C$2:$I$2,0))</f>
        <v>80324.647007167194</v>
      </c>
      <c r="I47" s="8">
        <f>INDEX([2]Table!$C$4:$I$55,MATCH($A47,[2]Table!$A$4:$A$55,0),MATCH(I$2,[2]Table!$C$2:$I$2,0))</f>
        <v>40279.798869412036</v>
      </c>
    </row>
    <row r="48" spans="1:9" x14ac:dyDescent="0.25">
      <c r="A48" s="5" t="s">
        <v>88</v>
      </c>
      <c r="B48" s="5" t="s">
        <v>89</v>
      </c>
      <c r="C48" s="8">
        <f>INDEX([2]Table!$C$4:$I$55,MATCH($A48,[2]Table!$A$4:$A$55,0),MATCH(C$2,[2]Table!$C$2:$I$2,0))</f>
        <v>43735.657392277397</v>
      </c>
      <c r="D48" s="8">
        <f>INDEX([2]Table!$C$4:$I$55,MATCH($A48,[2]Table!$A$4:$A$55,0),MATCH(D$2,[2]Table!$C$2:$I$2,0))</f>
        <v>20052.733497368499</v>
      </c>
      <c r="E48" s="8">
        <f>INDEX([2]Table!$C$4:$I$55,MATCH($A48,[2]Table!$A$4:$A$55,0),MATCH(E$2,[2]Table!$C$2:$I$2,0))</f>
        <v>28634.661993107598</v>
      </c>
      <c r="F48" s="8">
        <f>INDEX([2]Table!$C$4:$I$55,MATCH($A48,[2]Table!$A$4:$A$55,0),MATCH(F$2,[2]Table!$C$2:$I$2,0))</f>
        <v>49958.668728666897</v>
      </c>
      <c r="G48" s="8">
        <f>INDEX([2]Table!$C$4:$I$55,MATCH($A48,[2]Table!$A$4:$A$55,0),MATCH(G$2,[2]Table!$C$2:$I$2,0))</f>
        <v>68674.294443120496</v>
      </c>
      <c r="H48" s="8">
        <f>INDEX([2]Table!$C$4:$I$55,MATCH($A48,[2]Table!$A$4:$A$55,0),MATCH(H$2,[2]Table!$C$2:$I$2,0))</f>
        <v>91409.8763651388</v>
      </c>
      <c r="I48" s="8">
        <f>INDEX([2]Table!$C$4:$I$55,MATCH($A48,[2]Table!$A$4:$A$55,0),MATCH(I$2,[2]Table!$C$2:$I$2,0))</f>
        <v>44291.631592121084</v>
      </c>
    </row>
    <row r="49" spans="1:9" x14ac:dyDescent="0.25">
      <c r="A49" s="5" t="s">
        <v>92</v>
      </c>
      <c r="B49" s="5" t="s">
        <v>93</v>
      </c>
      <c r="C49" s="8">
        <f>INDEX([2]Table!$C$4:$I$55,MATCH($A49,[2]Table!$A$4:$A$55,0),MATCH(C$2,[2]Table!$C$2:$I$2,0))</f>
        <v>41861.013051211601</v>
      </c>
      <c r="D49" s="8">
        <f>INDEX([2]Table!$C$4:$I$55,MATCH($A49,[2]Table!$A$4:$A$55,0),MATCH(D$2,[2]Table!$C$2:$I$2,0))</f>
        <v>20968.871013976001</v>
      </c>
      <c r="E49" s="8">
        <f>INDEX([2]Table!$C$4:$I$55,MATCH($A49,[2]Table!$A$4:$A$55,0),MATCH(E$2,[2]Table!$C$2:$I$2,0))</f>
        <v>29396.638888505498</v>
      </c>
      <c r="F49" s="8">
        <f>INDEX([2]Table!$C$4:$I$55,MATCH($A49,[2]Table!$A$4:$A$55,0),MATCH(F$2,[2]Table!$C$2:$I$2,0))</f>
        <v>47034.127047554102</v>
      </c>
      <c r="G49" s="8">
        <f>INDEX([2]Table!$C$4:$I$55,MATCH($A49,[2]Table!$A$4:$A$55,0),MATCH(G$2,[2]Table!$C$2:$I$2,0))</f>
        <v>62272.951509602397</v>
      </c>
      <c r="H49" s="8">
        <f>INDEX([2]Table!$C$4:$I$55,MATCH($A49,[2]Table!$A$4:$A$55,0),MATCH(H$2,[2]Table!$C$2:$I$2,0))</f>
        <v>83511.310073861299</v>
      </c>
      <c r="I49" s="8">
        <f>INDEX([2]Table!$C$4:$I$55,MATCH($A49,[2]Table!$A$4:$A$55,0),MATCH(I$2,[2]Table!$C$2:$I$2,0))</f>
        <v>42295.422099892603</v>
      </c>
    </row>
    <row r="50" spans="1:9" x14ac:dyDescent="0.25">
      <c r="A50" s="5" t="s">
        <v>94</v>
      </c>
      <c r="B50" s="5" t="s">
        <v>95</v>
      </c>
      <c r="C50" s="8">
        <f>INDEX([2]Table!$C$4:$I$55,MATCH($A50,[2]Table!$A$4:$A$55,0),MATCH(C$2,[2]Table!$C$2:$I$2,0))</f>
        <v>43466.711781411999</v>
      </c>
      <c r="D50" s="8">
        <f>INDEX([2]Table!$C$4:$I$55,MATCH($A50,[2]Table!$A$4:$A$55,0),MATCH(D$2,[2]Table!$C$2:$I$2,0))</f>
        <v>23637.2827800204</v>
      </c>
      <c r="E50" s="8">
        <f>INDEX([2]Table!$C$4:$I$55,MATCH($A50,[2]Table!$A$4:$A$55,0),MATCH(E$2,[2]Table!$C$2:$I$2,0))</f>
        <v>30946.375692537102</v>
      </c>
      <c r="F50" s="8">
        <f>INDEX([2]Table!$C$4:$I$55,MATCH($A50,[2]Table!$A$4:$A$55,0),MATCH(F$2,[2]Table!$C$2:$I$2,0))</f>
        <v>48707.258560955001</v>
      </c>
      <c r="G50" s="8">
        <f>INDEX([2]Table!$C$4:$I$55,MATCH($A50,[2]Table!$A$4:$A$55,0),MATCH(G$2,[2]Table!$C$2:$I$2,0))</f>
        <v>62530.906551205699</v>
      </c>
      <c r="H50" s="8">
        <f>INDEX([2]Table!$C$4:$I$55,MATCH($A50,[2]Table!$A$4:$A$55,0),MATCH(H$2,[2]Table!$C$2:$I$2,0))</f>
        <v>82766.244528803101</v>
      </c>
      <c r="I50" s="8">
        <f>INDEX([2]Table!$C$4:$I$55,MATCH($A50,[2]Table!$A$4:$A$55,0),MATCH(I$2,[2]Table!$C$2:$I$2,0))</f>
        <v>43701.020332372696</v>
      </c>
    </row>
    <row r="51" spans="1:9" x14ac:dyDescent="0.25">
      <c r="A51" s="5" t="s">
        <v>96</v>
      </c>
      <c r="B51" s="5" t="s">
        <v>97</v>
      </c>
      <c r="C51" s="8">
        <f>INDEX([2]Table!$C$4:$I$55,MATCH($A51,[2]Table!$A$4:$A$55,0),MATCH(C$2,[2]Table!$C$2:$I$2,0))</f>
        <v>48205.726570225699</v>
      </c>
      <c r="D51" s="8">
        <f>INDEX([2]Table!$C$4:$I$55,MATCH($A51,[2]Table!$A$4:$A$55,0),MATCH(D$2,[2]Table!$C$2:$I$2,0))</f>
        <v>21368.826282839302</v>
      </c>
      <c r="E51" s="8">
        <f>INDEX([2]Table!$C$4:$I$55,MATCH($A51,[2]Table!$A$4:$A$55,0),MATCH(E$2,[2]Table!$C$2:$I$2,0))</f>
        <v>30303.7988953534</v>
      </c>
      <c r="F51" s="8">
        <f>INDEX([2]Table!$C$4:$I$55,MATCH($A51,[2]Table!$A$4:$A$55,0),MATCH(F$2,[2]Table!$C$2:$I$2,0))</f>
        <v>52243.594779258601</v>
      </c>
      <c r="G51" s="8">
        <f>INDEX([2]Table!$C$4:$I$55,MATCH($A51,[2]Table!$A$4:$A$55,0),MATCH(G$2,[2]Table!$C$2:$I$2,0))</f>
        <v>74143.688102809101</v>
      </c>
      <c r="H51" s="8">
        <f>INDEX([2]Table!$C$4:$I$55,MATCH($A51,[2]Table!$A$4:$A$55,0),MATCH(H$2,[2]Table!$C$2:$I$2,0))</f>
        <v>91345.539997761894</v>
      </c>
      <c r="I51" s="8">
        <f>INDEX([2]Table!$C$4:$I$55,MATCH($A51,[2]Table!$A$4:$A$55,0),MATCH(I$2,[2]Table!$C$2:$I$2,0))</f>
        <v>48040.838011538232</v>
      </c>
    </row>
    <row r="52" spans="1:9" x14ac:dyDescent="0.25">
      <c r="A52" s="5" t="s">
        <v>98</v>
      </c>
      <c r="B52" s="5" t="s">
        <v>99</v>
      </c>
      <c r="C52" s="8">
        <f>INDEX([2]Table!$C$4:$I$55,MATCH($A52,[2]Table!$A$4:$A$55,0),MATCH(C$2,[2]Table!$C$2:$I$2,0))</f>
        <v>50296.219931838597</v>
      </c>
      <c r="D52" s="8">
        <f>INDEX([2]Table!$C$4:$I$55,MATCH($A52,[2]Table!$A$4:$A$55,0),MATCH(D$2,[2]Table!$C$2:$I$2,0))</f>
        <v>25506.0104179515</v>
      </c>
      <c r="E52" s="8">
        <f>INDEX([2]Table!$C$4:$I$55,MATCH($A52,[2]Table!$A$4:$A$55,0),MATCH(E$2,[2]Table!$C$2:$I$2,0))</f>
        <v>34656.068308061003</v>
      </c>
      <c r="F52" s="8">
        <f>INDEX([2]Table!$C$4:$I$55,MATCH($A52,[2]Table!$A$4:$A$55,0),MATCH(F$2,[2]Table!$C$2:$I$2,0))</f>
        <v>56972.148769398496</v>
      </c>
      <c r="G52" s="8">
        <f>INDEX([2]Table!$C$4:$I$55,MATCH($A52,[2]Table!$A$4:$A$55,0),MATCH(G$2,[2]Table!$C$2:$I$2,0))</f>
        <v>72115.063700089595</v>
      </c>
      <c r="H52" s="8">
        <f>INDEX([2]Table!$C$4:$I$55,MATCH($A52,[2]Table!$A$4:$A$55,0),MATCH(H$2,[2]Table!$C$2:$I$2,0))</f>
        <v>94066.552388122596</v>
      </c>
      <c r="I52" s="8">
        <f>INDEX([2]Table!$C$4:$I$55,MATCH($A52,[2]Table!$A$4:$A$55,0),MATCH(I$2,[2]Table!$C$2:$I$2,0))</f>
        <v>50478.825603387944</v>
      </c>
    </row>
    <row r="53" spans="1:9" x14ac:dyDescent="0.25">
      <c r="A53" s="8" t="s">
        <v>100</v>
      </c>
      <c r="B53" s="5" t="s">
        <v>101</v>
      </c>
      <c r="C53" s="8">
        <f>INDEX([2]Table!$C$4:$I$55,MATCH($A53,[2]Table!$A$4:$A$55,0),MATCH(C$2,[2]Table!$C$2:$I$2,0))</f>
        <v>37217.5731679862</v>
      </c>
      <c r="D53" s="8">
        <f>INDEX([2]Table!$C$4:$I$55,MATCH($A53,[2]Table!$A$4:$A$55,0),MATCH(D$2,[2]Table!$C$2:$I$2,0))</f>
        <v>19463.891371780701</v>
      </c>
      <c r="E53" s="8">
        <f>INDEX([2]Table!$C$4:$I$55,MATCH($A53,[2]Table!$A$4:$A$55,0),MATCH(E$2,[2]Table!$C$2:$I$2,0))</f>
        <v>27335.2407847102</v>
      </c>
      <c r="F53" s="8">
        <f>INDEX([2]Table!$C$4:$I$55,MATCH($A53,[2]Table!$A$4:$A$55,0),MATCH(F$2,[2]Table!$C$2:$I$2,0))</f>
        <v>42544.299698741997</v>
      </c>
      <c r="G53" s="8">
        <f>INDEX([2]Table!$C$4:$I$55,MATCH($A53,[2]Table!$A$4:$A$55,0),MATCH(G$2,[2]Table!$C$2:$I$2,0))</f>
        <v>55533.489449554203</v>
      </c>
      <c r="H53" s="8">
        <f>INDEX([2]Table!$C$4:$I$55,MATCH($A53,[2]Table!$A$4:$A$55,0),MATCH(H$2,[2]Table!$C$2:$I$2,0))</f>
        <v>75111.907572237906</v>
      </c>
      <c r="I53" s="8">
        <f>INDEX([2]Table!$C$4:$I$55,MATCH($A53,[2]Table!$A$4:$A$55,0),MATCH(I$2,[2]Table!$C$2:$I$2,0))</f>
        <v>37888.900529978266</v>
      </c>
    </row>
    <row r="54" spans="1:9" x14ac:dyDescent="0.25">
      <c r="A54" s="8" t="s">
        <v>102</v>
      </c>
      <c r="B54" s="5" t="s">
        <v>103</v>
      </c>
      <c r="C54" s="8">
        <f>INDEX([2]Table!$C$4:$I$55,MATCH($A54,[2]Table!$A$4:$A$55,0),MATCH(C$2,[2]Table!$C$2:$I$2,0))</f>
        <v>42382.940842627802</v>
      </c>
      <c r="D54" s="8">
        <f>INDEX([2]Table!$C$4:$I$55,MATCH($A54,[2]Table!$A$4:$A$55,0),MATCH(D$2,[2]Table!$C$2:$I$2,0))</f>
        <v>20747.510619709101</v>
      </c>
      <c r="E54" s="8">
        <f>INDEX([2]Table!$C$4:$I$55,MATCH($A54,[2]Table!$A$4:$A$55,0),MATCH(E$2,[2]Table!$C$2:$I$2,0))</f>
        <v>30777.2696686501</v>
      </c>
      <c r="F54" s="8">
        <f>INDEX([2]Table!$C$4:$I$55,MATCH($A54,[2]Table!$A$4:$A$55,0),MATCH(F$2,[2]Table!$C$2:$I$2,0))</f>
        <v>48843.105600012503</v>
      </c>
      <c r="G54" s="8">
        <f>INDEX([2]Table!$C$4:$I$55,MATCH($A54,[2]Table!$A$4:$A$55,0),MATCH(G$2,[2]Table!$C$2:$I$2,0))</f>
        <v>62853.807746662402</v>
      </c>
      <c r="H54" s="8">
        <f>INDEX([2]Table!$C$4:$I$55,MATCH($A54,[2]Table!$A$4:$A$55,0),MATCH(H$2,[2]Table!$C$2:$I$2,0))</f>
        <v>85071.947822115093</v>
      </c>
      <c r="I54" s="8">
        <f>INDEX([2]Table!$C$4:$I$55,MATCH($A54,[2]Table!$A$4:$A$55,0),MATCH(I$2,[2]Table!$C$2:$I$2,0))</f>
        <v>42988.3614191331</v>
      </c>
    </row>
    <row r="55" spans="1:9" x14ac:dyDescent="0.25">
      <c r="A55" s="9" t="s">
        <v>104</v>
      </c>
      <c r="B55" s="5" t="s">
        <v>105</v>
      </c>
      <c r="C55" s="8">
        <f>INDEX([2]Table!$C$4:$I$55,MATCH($A55,[2]Table!$A$4:$A$55,0),MATCH(C$2,[2]Table!$C$2:$I$2,0))</f>
        <v>43166.963789981703</v>
      </c>
      <c r="D55" s="8">
        <f>INDEX([2]Table!$C$4:$I$55,MATCH($A55,[2]Table!$A$4:$A$55,0),MATCH(D$2,[2]Table!$C$2:$I$2,0))</f>
        <v>21385.1649644547</v>
      </c>
      <c r="E55" s="8">
        <f>INDEX([2]Table!$C$4:$I$55,MATCH($A55,[2]Table!$A$4:$A$55,0),MATCH(E$2,[2]Table!$C$2:$I$2,0))</f>
        <v>31859.264654374801</v>
      </c>
      <c r="F55" s="8">
        <f>INDEX([2]Table!$C$4:$I$55,MATCH($A55,[2]Table!$A$4:$A$55,0),MATCH(F$2,[2]Table!$C$2:$I$2,0))</f>
        <v>48417.197958199999</v>
      </c>
      <c r="G55" s="8">
        <f>INDEX([2]Table!$C$4:$I$55,MATCH($A55,[2]Table!$A$4:$A$55,0),MATCH(G$2,[2]Table!$C$2:$I$2,0))</f>
        <v>60453.797541198001</v>
      </c>
      <c r="H55" s="8">
        <f>INDEX([2]Table!$C$4:$I$55,MATCH($A55,[2]Table!$A$4:$A$55,0),MATCH(H$2,[2]Table!$C$2:$I$2,0))</f>
        <v>83414.754492587599</v>
      </c>
      <c r="I55" s="8">
        <f>INDEX([2]Table!$C$4:$I$55,MATCH($A55,[2]Table!$A$4:$A$55,0),MATCH(I$2,[2]Table!$C$2:$I$2,0))</f>
        <v>43433.895207003523</v>
      </c>
    </row>
    <row r="56" spans="1:9" x14ac:dyDescent="0.25">
      <c r="A56" s="42" t="s">
        <v>178</v>
      </c>
      <c r="B56" s="43"/>
      <c r="C56" s="43"/>
      <c r="D56" s="43"/>
      <c r="E56" s="43"/>
      <c r="F56" s="43"/>
      <c r="G56" s="43"/>
      <c r="H56" s="43"/>
      <c r="I56" s="44"/>
    </row>
    <row r="57" spans="1:9" x14ac:dyDescent="0.25">
      <c r="A57" s="53"/>
      <c r="B57" s="54"/>
      <c r="C57" s="54"/>
      <c r="D57" s="54"/>
      <c r="E57" s="54"/>
      <c r="F57" s="54"/>
      <c r="G57" s="54"/>
      <c r="H57" s="54"/>
      <c r="I57" s="55"/>
    </row>
    <row r="58" spans="1:9" ht="15.75" customHeight="1" x14ac:dyDescent="0.25">
      <c r="A58" s="53"/>
      <c r="B58" s="54"/>
      <c r="C58" s="54"/>
      <c r="D58" s="54"/>
      <c r="E58" s="54"/>
      <c r="F58" s="54"/>
      <c r="G58" s="54"/>
      <c r="H58" s="54"/>
      <c r="I58" s="55"/>
    </row>
    <row r="59" spans="1:9" x14ac:dyDescent="0.25">
      <c r="A59" s="53"/>
      <c r="B59" s="54"/>
      <c r="C59" s="54"/>
      <c r="D59" s="54"/>
      <c r="E59" s="54"/>
      <c r="F59" s="54"/>
      <c r="G59" s="54"/>
      <c r="H59" s="54"/>
      <c r="I59" s="55"/>
    </row>
    <row r="60" spans="1:9" x14ac:dyDescent="0.25">
      <c r="A60" s="45"/>
      <c r="B60" s="46"/>
      <c r="C60" s="46"/>
      <c r="D60" s="46"/>
      <c r="E60" s="46"/>
      <c r="F60" s="46"/>
      <c r="G60" s="46"/>
      <c r="H60" s="46"/>
      <c r="I60" s="47"/>
    </row>
    <row r="66" spans="3:9" x14ac:dyDescent="0.25">
      <c r="C66" s="1"/>
      <c r="D66" s="1"/>
      <c r="E66" s="1"/>
      <c r="F66" s="1"/>
      <c r="G66" s="1"/>
      <c r="H66" s="1"/>
      <c r="I66" s="1"/>
    </row>
    <row r="67" spans="3:9" x14ac:dyDescent="0.25">
      <c r="C67" s="1"/>
      <c r="D67" s="1"/>
      <c r="E67" s="1"/>
      <c r="F67" s="1"/>
      <c r="G67" s="1"/>
      <c r="H67" s="1"/>
      <c r="I67" s="1"/>
    </row>
    <row r="68" spans="3:9" x14ac:dyDescent="0.25">
      <c r="C68" s="1"/>
      <c r="D68" s="1"/>
      <c r="E68" s="1"/>
      <c r="F68" s="1"/>
      <c r="G68" s="1"/>
      <c r="H68" s="1"/>
      <c r="I68" s="1"/>
    </row>
    <row r="69" spans="3:9" x14ac:dyDescent="0.25">
      <c r="C69" s="1"/>
      <c r="D69" s="1"/>
      <c r="E69" s="1"/>
      <c r="F69" s="1"/>
      <c r="G69" s="1"/>
      <c r="H69" s="1"/>
      <c r="I69" s="1"/>
    </row>
    <row r="70" spans="3:9" x14ac:dyDescent="0.25">
      <c r="C70" s="1"/>
      <c r="D70" s="1"/>
      <c r="E70" s="1"/>
      <c r="F70" s="1"/>
      <c r="G70" s="1"/>
      <c r="H70" s="1"/>
      <c r="I70" s="1"/>
    </row>
    <row r="71" spans="3:9" x14ac:dyDescent="0.25">
      <c r="C71" s="1"/>
      <c r="D71" s="1"/>
      <c r="E71" s="1"/>
      <c r="F71" s="1"/>
      <c r="G71" s="1"/>
      <c r="H71" s="1"/>
      <c r="I71" s="1"/>
    </row>
    <row r="72" spans="3:9" x14ac:dyDescent="0.25">
      <c r="C72" s="1"/>
      <c r="D72" s="1"/>
      <c r="E72" s="1"/>
      <c r="F72" s="1"/>
      <c r="G72" s="1"/>
      <c r="H72" s="1"/>
      <c r="I72" s="1"/>
    </row>
    <row r="73" spans="3:9" x14ac:dyDescent="0.25">
      <c r="C73" s="1"/>
      <c r="D73" s="1"/>
      <c r="E73" s="1"/>
      <c r="F73" s="1"/>
      <c r="G73" s="1"/>
      <c r="H73" s="1"/>
      <c r="I73" s="1"/>
    </row>
    <row r="74" spans="3:9" x14ac:dyDescent="0.25">
      <c r="C74" s="1"/>
      <c r="D74" s="1"/>
      <c r="E74" s="1"/>
      <c r="F74" s="1"/>
      <c r="G74" s="1"/>
      <c r="H74" s="1"/>
      <c r="I74" s="1"/>
    </row>
    <row r="75" spans="3:9" x14ac:dyDescent="0.25">
      <c r="C75" s="1"/>
      <c r="D75" s="1"/>
      <c r="E75" s="1"/>
      <c r="F75" s="1"/>
      <c r="G75" s="1"/>
      <c r="H75" s="1"/>
      <c r="I75" s="1"/>
    </row>
    <row r="76" spans="3:9" x14ac:dyDescent="0.25">
      <c r="C76" s="1"/>
      <c r="D76" s="1"/>
      <c r="E76" s="1"/>
      <c r="F76" s="1"/>
      <c r="G76" s="1"/>
      <c r="H76" s="1"/>
      <c r="I76" s="1"/>
    </row>
    <row r="77" spans="3:9" x14ac:dyDescent="0.25">
      <c r="C77" s="1"/>
      <c r="D77" s="1"/>
      <c r="E77" s="1"/>
      <c r="F77" s="1"/>
      <c r="G77" s="1"/>
      <c r="H77" s="1"/>
      <c r="I77" s="1"/>
    </row>
    <row r="78" spans="3:9" x14ac:dyDescent="0.25">
      <c r="C78" s="1"/>
      <c r="D78" s="1"/>
      <c r="E78" s="1"/>
      <c r="F78" s="1"/>
      <c r="G78" s="1"/>
      <c r="H78" s="1"/>
      <c r="I78" s="1"/>
    </row>
    <row r="79" spans="3:9" x14ac:dyDescent="0.25">
      <c r="C79" s="1"/>
      <c r="D79" s="1"/>
      <c r="E79" s="1"/>
      <c r="F79" s="1"/>
      <c r="G79" s="1"/>
      <c r="H79" s="1"/>
      <c r="I79" s="1"/>
    </row>
    <row r="80" spans="3:9" x14ac:dyDescent="0.25">
      <c r="C80" s="1"/>
      <c r="D80" s="1"/>
      <c r="E80" s="1"/>
      <c r="F80" s="1"/>
      <c r="G80" s="1"/>
      <c r="H80" s="1"/>
      <c r="I80" s="1"/>
    </row>
    <row r="81" spans="3:9" x14ac:dyDescent="0.25">
      <c r="C81" s="1"/>
      <c r="D81" s="1"/>
      <c r="E81" s="1"/>
      <c r="F81" s="1"/>
      <c r="G81" s="1"/>
      <c r="H81" s="1"/>
      <c r="I81" s="1"/>
    </row>
    <row r="82" spans="3:9" x14ac:dyDescent="0.25">
      <c r="C82" s="1"/>
      <c r="D82" s="1"/>
      <c r="E82" s="1"/>
      <c r="F82" s="1"/>
      <c r="G82" s="1"/>
      <c r="H82" s="1"/>
      <c r="I82" s="1"/>
    </row>
    <row r="83" spans="3:9" x14ac:dyDescent="0.25">
      <c r="C83" s="1"/>
      <c r="D83" s="1"/>
      <c r="E83" s="1"/>
      <c r="F83" s="1"/>
      <c r="G83" s="1"/>
      <c r="H83" s="1"/>
      <c r="I83" s="1"/>
    </row>
    <row r="84" spans="3:9" x14ac:dyDescent="0.25">
      <c r="C84" s="1"/>
      <c r="D84" s="1"/>
      <c r="E84" s="1"/>
      <c r="F84" s="1"/>
      <c r="G84" s="1"/>
      <c r="H84" s="1"/>
      <c r="I84" s="1"/>
    </row>
    <row r="85" spans="3:9" x14ac:dyDescent="0.25">
      <c r="C85" s="1"/>
      <c r="D85" s="1"/>
      <c r="E85" s="1"/>
      <c r="F85" s="1"/>
      <c r="G85" s="1"/>
      <c r="H85" s="1"/>
      <c r="I85" s="1"/>
    </row>
    <row r="86" spans="3:9" x14ac:dyDescent="0.25">
      <c r="C86" s="1"/>
      <c r="D86" s="1"/>
      <c r="E86" s="1"/>
      <c r="F86" s="1"/>
      <c r="G86" s="1"/>
      <c r="H86" s="1"/>
      <c r="I86" s="1"/>
    </row>
    <row r="87" spans="3:9" x14ac:dyDescent="0.25">
      <c r="C87" s="1"/>
      <c r="D87" s="1"/>
      <c r="E87" s="1"/>
      <c r="F87" s="1"/>
      <c r="G87" s="1"/>
      <c r="H87" s="1"/>
      <c r="I87" s="1"/>
    </row>
    <row r="88" spans="3:9" x14ac:dyDescent="0.25">
      <c r="C88" s="1"/>
      <c r="D88" s="1"/>
      <c r="E88" s="1"/>
      <c r="F88" s="1"/>
      <c r="G88" s="1"/>
      <c r="H88" s="1"/>
      <c r="I88" s="1"/>
    </row>
    <row r="89" spans="3:9" x14ac:dyDescent="0.25">
      <c r="C89" s="1"/>
      <c r="D89" s="1"/>
      <c r="E89" s="1"/>
      <c r="F89" s="1"/>
      <c r="G89" s="1"/>
      <c r="H89" s="1"/>
      <c r="I89" s="1"/>
    </row>
    <row r="90" spans="3:9" x14ac:dyDescent="0.25">
      <c r="C90" s="1"/>
      <c r="D90" s="1"/>
      <c r="E90" s="1"/>
      <c r="F90" s="1"/>
      <c r="G90" s="1"/>
      <c r="H90" s="1"/>
      <c r="I90" s="1"/>
    </row>
    <row r="91" spans="3:9" x14ac:dyDescent="0.25">
      <c r="C91" s="1"/>
      <c r="D91" s="1"/>
      <c r="E91" s="1"/>
      <c r="F91" s="1"/>
      <c r="G91" s="1"/>
      <c r="H91" s="1"/>
      <c r="I91" s="1"/>
    </row>
    <row r="92" spans="3:9" x14ac:dyDescent="0.25">
      <c r="C92" s="1"/>
      <c r="D92" s="1"/>
      <c r="E92" s="1"/>
      <c r="F92" s="1"/>
      <c r="G92" s="1"/>
      <c r="H92" s="1"/>
      <c r="I92" s="1"/>
    </row>
    <row r="93" spans="3:9" x14ac:dyDescent="0.25">
      <c r="C93" s="1"/>
      <c r="D93" s="1"/>
      <c r="E93" s="1"/>
      <c r="F93" s="1"/>
      <c r="G93" s="1"/>
      <c r="H93" s="1"/>
      <c r="I93" s="1"/>
    </row>
    <row r="94" spans="3:9" x14ac:dyDescent="0.25">
      <c r="C94" s="1"/>
      <c r="D94" s="1"/>
      <c r="E94" s="1"/>
      <c r="F94" s="1"/>
      <c r="G94" s="1"/>
      <c r="H94" s="1"/>
      <c r="I94" s="1"/>
    </row>
    <row r="95" spans="3:9" x14ac:dyDescent="0.25">
      <c r="C95" s="1"/>
      <c r="D95" s="1"/>
      <c r="E95" s="1"/>
      <c r="F95" s="1"/>
      <c r="G95" s="1"/>
      <c r="H95" s="1"/>
      <c r="I95" s="1"/>
    </row>
    <row r="96" spans="3:9" x14ac:dyDescent="0.25">
      <c r="C96" s="1"/>
      <c r="D96" s="1"/>
      <c r="E96" s="1"/>
      <c r="F96" s="1"/>
      <c r="G96" s="1"/>
      <c r="H96" s="1"/>
      <c r="I96" s="1"/>
    </row>
    <row r="97" spans="3:9" x14ac:dyDescent="0.25">
      <c r="C97" s="1"/>
      <c r="D97" s="1"/>
      <c r="E97" s="1"/>
      <c r="F97" s="1"/>
      <c r="G97" s="1"/>
      <c r="H97" s="1"/>
      <c r="I97" s="1"/>
    </row>
    <row r="98" spans="3:9" x14ac:dyDescent="0.25">
      <c r="C98" s="1"/>
      <c r="D98" s="1"/>
      <c r="E98" s="1"/>
      <c r="F98" s="1"/>
      <c r="G98" s="1"/>
      <c r="H98" s="1"/>
      <c r="I98" s="1"/>
    </row>
    <row r="99" spans="3:9" x14ac:dyDescent="0.25">
      <c r="C99" s="1"/>
      <c r="D99" s="1"/>
      <c r="E99" s="1"/>
      <c r="F99" s="1"/>
      <c r="G99" s="1"/>
      <c r="H99" s="1"/>
      <c r="I99" s="1"/>
    </row>
    <row r="100" spans="3:9" x14ac:dyDescent="0.25">
      <c r="C100" s="1"/>
      <c r="D100" s="1"/>
      <c r="E100" s="1"/>
      <c r="F100" s="1"/>
      <c r="G100" s="1"/>
      <c r="H100" s="1"/>
      <c r="I100" s="1"/>
    </row>
    <row r="101" spans="3:9" x14ac:dyDescent="0.25">
      <c r="C101" s="1"/>
      <c r="D101" s="1"/>
      <c r="E101" s="1"/>
      <c r="F101" s="1"/>
      <c r="G101" s="1"/>
      <c r="H101" s="1"/>
      <c r="I101" s="1"/>
    </row>
    <row r="102" spans="3:9" x14ac:dyDescent="0.25">
      <c r="C102" s="1"/>
      <c r="D102" s="1"/>
      <c r="E102" s="1"/>
      <c r="F102" s="1"/>
      <c r="G102" s="1"/>
      <c r="H102" s="1"/>
      <c r="I102" s="1"/>
    </row>
    <row r="103" spans="3:9" x14ac:dyDescent="0.25">
      <c r="C103" s="1"/>
      <c r="D103" s="1"/>
      <c r="E103" s="1"/>
      <c r="F103" s="1"/>
      <c r="G103" s="1"/>
      <c r="H103" s="1"/>
      <c r="I103" s="1"/>
    </row>
    <row r="104" spans="3:9" x14ac:dyDescent="0.25">
      <c r="C104" s="1"/>
      <c r="D104" s="1"/>
      <c r="E104" s="1"/>
      <c r="F104" s="1"/>
      <c r="G104" s="1"/>
      <c r="H104" s="1"/>
      <c r="I104" s="1"/>
    </row>
    <row r="105" spans="3:9" x14ac:dyDescent="0.25">
      <c r="C105" s="1"/>
      <c r="D105" s="1"/>
      <c r="E105" s="1"/>
      <c r="F105" s="1"/>
      <c r="G105" s="1"/>
      <c r="H105" s="1"/>
      <c r="I105" s="1"/>
    </row>
    <row r="106" spans="3:9" x14ac:dyDescent="0.25">
      <c r="C106" s="1"/>
      <c r="D106" s="1"/>
      <c r="E106" s="1"/>
      <c r="F106" s="1"/>
      <c r="G106" s="1"/>
      <c r="H106" s="1"/>
      <c r="I106" s="1"/>
    </row>
    <row r="107" spans="3:9" x14ac:dyDescent="0.25">
      <c r="C107" s="1"/>
      <c r="D107" s="1"/>
      <c r="E107" s="1"/>
      <c r="F107" s="1"/>
      <c r="G107" s="1"/>
      <c r="H107" s="1"/>
      <c r="I107" s="1"/>
    </row>
    <row r="108" spans="3:9" x14ac:dyDescent="0.25">
      <c r="C108" s="1"/>
      <c r="D108" s="1"/>
      <c r="E108" s="1"/>
      <c r="F108" s="1"/>
      <c r="G108" s="1"/>
      <c r="H108" s="1"/>
      <c r="I108" s="1"/>
    </row>
    <row r="109" spans="3:9" x14ac:dyDescent="0.25">
      <c r="C109" s="1"/>
      <c r="D109" s="1"/>
      <c r="E109" s="1"/>
      <c r="F109" s="1"/>
      <c r="G109" s="1"/>
      <c r="H109" s="1"/>
      <c r="I109" s="1"/>
    </row>
    <row r="110" spans="3:9" x14ac:dyDescent="0.25">
      <c r="C110" s="1"/>
      <c r="D110" s="1"/>
      <c r="E110" s="1"/>
      <c r="F110" s="1"/>
      <c r="G110" s="1"/>
      <c r="H110" s="1"/>
      <c r="I110" s="1"/>
    </row>
    <row r="111" spans="3:9" x14ac:dyDescent="0.25">
      <c r="C111" s="1"/>
      <c r="D111" s="1"/>
      <c r="E111" s="1"/>
      <c r="F111" s="1"/>
      <c r="G111" s="1"/>
      <c r="H111" s="1"/>
      <c r="I111" s="1"/>
    </row>
    <row r="112" spans="3:9" x14ac:dyDescent="0.25">
      <c r="C112" s="1"/>
      <c r="D112" s="1"/>
      <c r="E112" s="1"/>
      <c r="F112" s="1"/>
      <c r="G112" s="1"/>
      <c r="H112" s="1"/>
      <c r="I112" s="1"/>
    </row>
    <row r="113" spans="3:9" x14ac:dyDescent="0.25">
      <c r="C113" s="1"/>
      <c r="D113" s="1"/>
      <c r="E113" s="1"/>
      <c r="F113" s="1"/>
      <c r="G113" s="1"/>
      <c r="H113" s="1"/>
      <c r="I113" s="1"/>
    </row>
    <row r="114" spans="3:9" x14ac:dyDescent="0.25">
      <c r="C114" s="1"/>
      <c r="D114" s="1"/>
      <c r="E114" s="1"/>
      <c r="F114" s="1"/>
      <c r="G114" s="1"/>
      <c r="H114" s="1"/>
      <c r="I114" s="1"/>
    </row>
  </sheetData>
  <sortState ref="A5:I55">
    <sortCondition ref="B5:B55"/>
  </sortState>
  <mergeCells count="4">
    <mergeCell ref="A1:I1"/>
    <mergeCell ref="A2:A3"/>
    <mergeCell ref="A56:I60"/>
    <mergeCell ref="B2:B3"/>
  </mergeCell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E8" sqref="E8"/>
    </sheetView>
  </sheetViews>
  <sheetFormatPr defaultColWidth="11" defaultRowHeight="15.75" x14ac:dyDescent="0.25"/>
  <cols>
    <col min="3" max="3" width="16.125" bestFit="1" customWidth="1"/>
  </cols>
  <sheetData>
    <row r="1" spans="1:4" x14ac:dyDescent="0.25">
      <c r="A1" s="56" t="s">
        <v>189</v>
      </c>
      <c r="B1" s="56"/>
      <c r="C1" s="56"/>
    </row>
    <row r="2" spans="1:4" x14ac:dyDescent="0.25">
      <c r="A2" s="23" t="s">
        <v>111</v>
      </c>
      <c r="B2" s="24" t="s">
        <v>112</v>
      </c>
      <c r="C2" s="25" t="s">
        <v>126</v>
      </c>
      <c r="D2" s="2"/>
    </row>
    <row r="3" spans="1:4" x14ac:dyDescent="0.25">
      <c r="A3" s="19" t="s">
        <v>114</v>
      </c>
      <c r="B3" s="4">
        <v>3</v>
      </c>
      <c r="C3" s="18" t="s">
        <v>127</v>
      </c>
      <c r="D3" s="2"/>
    </row>
    <row r="4" spans="1:4" x14ac:dyDescent="0.25">
      <c r="A4" s="20" t="s">
        <v>115</v>
      </c>
      <c r="B4" s="5">
        <v>3</v>
      </c>
      <c r="C4" s="18" t="s">
        <v>127</v>
      </c>
      <c r="D4" s="2"/>
    </row>
    <row r="5" spans="1:4" x14ac:dyDescent="0.25">
      <c r="A5" s="20" t="s">
        <v>116</v>
      </c>
      <c r="B5" s="5">
        <v>3</v>
      </c>
      <c r="C5" s="18" t="s">
        <v>127</v>
      </c>
      <c r="D5" s="2"/>
    </row>
    <row r="6" spans="1:4" x14ac:dyDescent="0.25">
      <c r="A6" s="19" t="s">
        <v>106</v>
      </c>
      <c r="B6" s="5">
        <v>3</v>
      </c>
      <c r="C6" s="18" t="s">
        <v>127</v>
      </c>
      <c r="D6" s="2"/>
    </row>
    <row r="7" spans="1:4" x14ac:dyDescent="0.25">
      <c r="A7" s="20" t="s">
        <v>113</v>
      </c>
      <c r="B7" s="5">
        <v>5</v>
      </c>
      <c r="C7" s="18" t="s">
        <v>129</v>
      </c>
    </row>
    <row r="8" spans="1:4" x14ac:dyDescent="0.25">
      <c r="A8" s="19" t="s">
        <v>107</v>
      </c>
      <c r="B8" s="5">
        <v>4</v>
      </c>
      <c r="C8" s="18" t="s">
        <v>128</v>
      </c>
    </row>
    <row r="9" spans="1:4" x14ac:dyDescent="0.25">
      <c r="A9" s="20" t="s">
        <v>117</v>
      </c>
      <c r="B9" s="5">
        <v>3</v>
      </c>
      <c r="C9" s="18" t="s">
        <v>127</v>
      </c>
    </row>
    <row r="10" spans="1:4" x14ac:dyDescent="0.25">
      <c r="A10" s="20" t="s">
        <v>108</v>
      </c>
      <c r="B10" s="5">
        <v>3</v>
      </c>
      <c r="C10" s="18" t="s">
        <v>127</v>
      </c>
    </row>
    <row r="11" spans="1:4" x14ac:dyDescent="0.25">
      <c r="A11" s="20" t="s">
        <v>121</v>
      </c>
      <c r="B11" s="5">
        <v>3</v>
      </c>
      <c r="C11" s="18" t="s">
        <v>127</v>
      </c>
    </row>
    <row r="12" spans="1:4" x14ac:dyDescent="0.25">
      <c r="A12" s="20" t="s">
        <v>120</v>
      </c>
      <c r="B12" s="5">
        <v>3</v>
      </c>
      <c r="C12" s="18" t="s">
        <v>127</v>
      </c>
    </row>
    <row r="13" spans="1:4" x14ac:dyDescent="0.25">
      <c r="A13" s="20" t="s">
        <v>118</v>
      </c>
      <c r="B13" s="5">
        <v>3</v>
      </c>
      <c r="C13" s="18" t="s">
        <v>127</v>
      </c>
    </row>
    <row r="14" spans="1:4" x14ac:dyDescent="0.25">
      <c r="A14" s="20" t="s">
        <v>122</v>
      </c>
      <c r="B14" s="5">
        <v>3</v>
      </c>
      <c r="C14" s="18" t="s">
        <v>127</v>
      </c>
    </row>
    <row r="15" spans="1:4" x14ac:dyDescent="0.25">
      <c r="A15" s="20" t="s">
        <v>123</v>
      </c>
      <c r="B15" s="5">
        <v>3</v>
      </c>
      <c r="C15" s="18" t="s">
        <v>127</v>
      </c>
    </row>
    <row r="16" spans="1:4" x14ac:dyDescent="0.25">
      <c r="A16" s="21" t="s">
        <v>124</v>
      </c>
      <c r="B16" s="6">
        <v>4</v>
      </c>
      <c r="C16" s="22" t="s">
        <v>128</v>
      </c>
    </row>
    <row r="17" spans="1:3" x14ac:dyDescent="0.25">
      <c r="A17" s="57" t="s">
        <v>177</v>
      </c>
      <c r="B17" s="58"/>
      <c r="C17" s="59"/>
    </row>
    <row r="18" spans="1:3" x14ac:dyDescent="0.25">
      <c r="A18" s="60"/>
      <c r="B18" s="61"/>
      <c r="C18" s="62"/>
    </row>
    <row r="19" spans="1:3" x14ac:dyDescent="0.25">
      <c r="A19" s="63"/>
      <c r="B19" s="64"/>
      <c r="C19" s="65"/>
    </row>
  </sheetData>
  <mergeCells count="2">
    <mergeCell ref="A1:C1"/>
    <mergeCell ref="A17:C19"/>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K-12</vt:lpstr>
      <vt:lpstr>Higher</vt:lpstr>
      <vt:lpstr>Highway</vt:lpstr>
      <vt:lpstr>Transit</vt:lpstr>
      <vt:lpstr>Corrections</vt:lpstr>
      <vt:lpstr>Police</vt:lpstr>
      <vt:lpstr>Fire</vt:lpstr>
      <vt:lpstr>Housing</vt:lpstr>
      <vt:lpstr>Parks</vt:lpstr>
      <vt:lpstr>Resources</vt:lpstr>
      <vt:lpstr>Waste</vt:lpstr>
      <vt:lpstr>Sewerage</vt:lpstr>
      <vt:lpstr>Water</vt:lpstr>
      <vt:lpstr>Electric</vt:lpstr>
      <vt:lpstr>Gas</vt:lpstr>
      <vt:lpstr>Financial</vt:lpstr>
      <vt:lpstr>Judicial</vt:lpstr>
      <vt:lpstr>Admin</vt:lpstr>
      <vt:lpstr>Payroll per Employee</vt:lpstr>
      <vt:lpstr>Mean Zone</vt:lpstr>
      <vt:lpstr>Category - Zone Crosswalk</vt:lpstr>
    </vt:vector>
  </TitlesOfParts>
  <Company>Reed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Iselin</dc:creator>
  <cp:lastModifiedBy>Iselin, John</cp:lastModifiedBy>
  <dcterms:created xsi:type="dcterms:W3CDTF">2015-11-24T22:03:03Z</dcterms:created>
  <dcterms:modified xsi:type="dcterms:W3CDTF">2016-12-28T18:36:54Z</dcterms:modified>
</cp:coreProperties>
</file>