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data" sheetId="1" r:id="rId1"/>
    <sheet name="Total Revenue" sheetId="4" r:id="rId2"/>
    <sheet name="Total Tax" sheetId="8" r:id="rId3"/>
    <sheet name="Property" sheetId="5" r:id="rId4"/>
    <sheet name="Individual Income" sheetId="6" r:id="rId5"/>
    <sheet name="Corporate Income" sheetId="9" r:id="rId6"/>
    <sheet name="Sales" sheetId="10" r:id="rId7"/>
    <sheet name="Fed IG" sheetId="2" r:id="rId8"/>
    <sheet name="Charges" sheetId="11" r:id="rId9"/>
    <sheet name="Misc." sheetId="12" r:id="rId10"/>
  </sheets>
  <calcPr calcId="145621"/>
</workbook>
</file>

<file path=xl/calcChain.xml><?xml version="1.0" encoding="utf-8"?>
<calcChain xmlns="http://schemas.openxmlformats.org/spreadsheetml/2006/main">
  <c r="C4" i="12" l="1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D3" i="12"/>
  <c r="C3" i="12"/>
  <c r="D3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C3" i="1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4" i="2"/>
  <c r="D3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4" i="2"/>
  <c r="D4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3" i="10"/>
  <c r="C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4" i="10"/>
  <c r="C4" i="9"/>
  <c r="C5" i="9"/>
  <c r="D4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" i="9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3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4" i="5"/>
  <c r="D3" i="5"/>
  <c r="C3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3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4" i="5"/>
  <c r="C3" i="5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" i="8"/>
  <c r="C4" i="8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3" i="4"/>
  <c r="C3" i="4"/>
</calcChain>
</file>

<file path=xl/sharedStrings.xml><?xml version="1.0" encoding="utf-8"?>
<sst xmlns="http://schemas.openxmlformats.org/spreadsheetml/2006/main" count="1151" uniqueCount="162">
  <si>
    <t>state</t>
  </si>
  <si>
    <t>acronym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</si>
  <si>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</si>
  <si>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</si>
  <si>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</si>
  <si>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</si>
  <si>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</si>
  <si>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</si>
  <si>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</si>
  <si>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</si>
  <si>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</si>
  <si>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</si>
  <si>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</si>
  <si>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</si>
  <si>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</si>
  <si>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</si>
  <si>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</si>
  <si>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</si>
  <si>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</si>
  <si>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</si>
  <si>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</si>
  <si>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</si>
  <si>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</si>
  <si>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</si>
  <si>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</si>
  <si>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</si>
  <si>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</si>
  <si>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</si>
  <si>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</si>
  <si>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</si>
  <si>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</si>
  <si>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</si>
  <si>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</si>
  <si>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</si>
  <si>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</si>
  <si>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</si>
  <si>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</si>
  <si>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</si>
  <si>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</si>
  <si>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</si>
  <si>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</si>
  <si>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</si>
  <si>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</si>
  <si>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</si>
  <si>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</si>
  <si>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</si>
  <si>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</si>
  <si>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</si>
  <si>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</si>
  <si>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</si>
  <si>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</si>
  <si>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</si>
  <si>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</si>
  <si>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</si>
  <si>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</si>
  <si>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</si>
  <si>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</si>
  <si>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</si>
  <si>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</si>
  <si>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</si>
  <si>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</si>
  <si>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</si>
  <si>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</si>
  <si>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</si>
  <si>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</si>
  <si>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</si>
  <si>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</si>
  <si>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</si>
  <si>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</si>
  <si>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</si>
  <si>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</si>
  <si>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</si>
  <si>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</si>
  <si>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</si>
  <si>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</si>
  <si>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</si>
  <si>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</si>
  <si>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</si>
  <si>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</si>
  <si>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</si>
  <si>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</si>
  <si>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</si>
  <si>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</si>
  <si>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</si>
  <si>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</si>
  <si>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</si>
  <si>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</si>
  <si>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</si>
  <si>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</si>
  <si>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</si>
  <si>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United States</t>
  </si>
  <si>
    <t>US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</si>
  <si>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</si>
  <si>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</si>
  <si>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</si>
  <si>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</si>
  <si>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</si>
  <si>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</si>
  <si>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</si>
  <si>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</si>
  <si>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</si>
  <si>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</si>
  <si>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</si>
  <si>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</si>
  <si>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</si>
  <si>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</si>
  <si>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 xml:space="preserve">population </t>
  </si>
  <si>
    <t>personal income</t>
  </si>
  <si>
    <t>(R01) Total Revenue</t>
  </si>
  <si>
    <t>(R06) Property Tax (T01)</t>
  </si>
  <si>
    <t>(R09) Total Gen Sales Tax (T09)</t>
  </si>
  <si>
    <t>(R10) Total Select Sales Tax</t>
  </si>
  <si>
    <t>(R27) Individual Income Tax (T40)</t>
  </si>
  <si>
    <t>(R28) Corp Net Income Tax (T41)</t>
  </si>
  <si>
    <t>(R32) Total Fed IG Revenue</t>
  </si>
  <si>
    <t>(R37) Total General Charges</t>
  </si>
  <si>
    <t>Type</t>
  </si>
  <si>
    <t>Sales</t>
  </si>
  <si>
    <t>Total Taxes</t>
  </si>
  <si>
    <t xml:space="preserve">--&gt; </t>
  </si>
  <si>
    <t xml:space="preserve">Selective and General Sales </t>
  </si>
  <si>
    <t>(R01) Total Revenue per capita</t>
  </si>
  <si>
    <t>(R06) Property Tax (T01) per capita</t>
  </si>
  <si>
    <t>(R09) Total Gen Sales Tax (T09) per capita</t>
  </si>
  <si>
    <t>(R10) Total Select Sales Tax per capita</t>
  </si>
  <si>
    <t>(R27) Individual Income Tax (T40) per capita</t>
  </si>
  <si>
    <t>(R28) Corp Net Income Tax (T41) per capita</t>
  </si>
  <si>
    <t>(R32) Total Fed IG Revenue per capita</t>
  </si>
  <si>
    <t>(R37) Total General Charges per capita</t>
  </si>
  <si>
    <t>(R61) Misc General Rev NEC per capita</t>
  </si>
  <si>
    <t>Total Revenue (Thousands $)</t>
  </si>
  <si>
    <t>Total Revenue Per Capita</t>
  </si>
  <si>
    <t>State</t>
  </si>
  <si>
    <t>Acronym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</si>
  <si>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Expenditure Data from the Urban Institute State and Local Finance Initiative Data Query System (DQS). The DQS pulls from the Census of Governments State and Local Finance series.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Total taxes includes Individual income, corporate income, selective and general sales. </t>
    </r>
  </si>
  <si>
    <t>Total Tax (Thousands $)</t>
  </si>
  <si>
    <t>Total Tax Per Capita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</si>
  <si>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Expenditure Data from the Urban Institute State and Local Finance Initiative Data Query System (DQS). The DQS pulls from the Census of Governments State and Local Finance series.
</t>
    </r>
    <r>
      <rPr>
        <b/>
        <sz val="12"/>
        <color theme="1"/>
        <rFont val="Calibri"/>
        <family val="2"/>
        <scheme val="minor"/>
      </rPr>
      <t/>
    </r>
  </si>
  <si>
    <t>Property (Thousands $)</t>
  </si>
  <si>
    <t>Property Per Capita</t>
  </si>
  <si>
    <t>Individual Income (Thousands $)</t>
  </si>
  <si>
    <t>Individual Income Per Capita</t>
  </si>
  <si>
    <t>Corporate Income (Thousands $)</t>
  </si>
  <si>
    <t>Corporate Income Per Capita</t>
  </si>
  <si>
    <t>Sales (Thousands $)</t>
  </si>
  <si>
    <t>Sales Per Capita</t>
  </si>
  <si>
    <t>Federal Intergovernmental Revenue (Thousands $)</t>
  </si>
  <si>
    <t>Federal Intergovernmental Revenue Per Capita</t>
  </si>
  <si>
    <t>Total General Charges (Thousands $)</t>
  </si>
  <si>
    <t>Total General Charges Per Capita</t>
  </si>
  <si>
    <t>Miscellaneous General Revenue (Thousands $)</t>
  </si>
  <si>
    <t>Miscellaneous General Revenue Per Capita</t>
  </si>
  <si>
    <t>Table 9 - Miscellaneous General Revenue (2012)</t>
  </si>
  <si>
    <t>Table 3 - Property Taxes (2012)</t>
  </si>
  <si>
    <t>Table 7 - Federal Intergovernmental Revenue (2012)</t>
  </si>
  <si>
    <t>Table 8 - Total General Charges (2012)</t>
  </si>
  <si>
    <t>Table 1 - Total State and Local Government Revenue (2012)</t>
  </si>
  <si>
    <t>Table 4 - State and Local Individual Income Taxes (2012)</t>
  </si>
  <si>
    <t>Table 5 - State and Local Corporate Income Taxes (2012)</t>
  </si>
  <si>
    <t>Table 6 - State and Local Selective and General Sales Taxes (2012)</t>
  </si>
  <si>
    <t>Table 2 - Major State and Local Taxes (2012)</t>
  </si>
  <si>
    <t>(R57) Misc General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</si>
</sst>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1" applyNumberFormat="1" applyFont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topLeftCell="M1" workbookViewId="0">
      <selection activeCell="S6" sqref="S6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5.42578125" bestFit="1" customWidth="1"/>
    <col min="4" max="4" width="21.7109375" bestFit="1" customWidth="1"/>
    <col min="5" max="5" width="19" bestFit="1" customWidth="1"/>
    <col min="6" max="6" width="22.42578125" bestFit="1" customWidth="1"/>
    <col min="7" max="9" width="15.28515625" bestFit="1" customWidth="1"/>
    <col min="10" max="10" width="14.28515625" bestFit="1" customWidth="1"/>
    <col min="11" max="12" width="15.28515625" bestFit="1" customWidth="1"/>
    <col min="13" max="13" width="16.85546875" bestFit="1" customWidth="1"/>
    <col min="14" max="14" width="19" bestFit="1" customWidth="1"/>
    <col min="15" max="15" width="20.5703125" bestFit="1" customWidth="1"/>
    <col min="16" max="16" width="10.5703125" bestFit="1" customWidth="1"/>
    <col min="17" max="20" width="9.5703125" bestFit="1" customWidth="1"/>
    <col min="21" max="21" width="9.28515625" bestFit="1" customWidth="1"/>
    <col min="22" max="24" width="9.5703125" bestFit="1" customWidth="1"/>
  </cols>
  <sheetData>
    <row r="1" spans="1:24" ht="30" x14ac:dyDescent="0.25">
      <c r="A1" s="1" t="s">
        <v>0</v>
      </c>
      <c r="B1" s="1" t="s">
        <v>1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s="1" t="s">
        <v>161</v>
      </c>
      <c r="N1" t="s">
        <v>117</v>
      </c>
      <c r="O1" t="s">
        <v>118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</row>
    <row r="2" spans="1:24" x14ac:dyDescent="0.25">
      <c r="A2" t="s">
        <v>2</v>
      </c>
      <c r="B2" t="s">
        <v>3</v>
      </c>
      <c r="C2" s="2">
        <v>4817484</v>
      </c>
      <c r="D2" s="2">
        <v>173601429000</v>
      </c>
      <c r="E2" s="3">
        <v>43752971000</v>
      </c>
      <c r="F2" s="3">
        <v>2554034000</v>
      </c>
      <c r="G2" s="3">
        <v>4153336000</v>
      </c>
      <c r="H2" s="3">
        <v>2644053000</v>
      </c>
      <c r="I2" s="3">
        <v>3118392000</v>
      </c>
      <c r="J2" s="3">
        <v>413253000</v>
      </c>
      <c r="K2" s="3">
        <v>9183305000</v>
      </c>
      <c r="L2" s="3">
        <v>8348369000</v>
      </c>
      <c r="M2" s="3">
        <v>2075718000</v>
      </c>
      <c r="N2" s="2">
        <v>6797389000</v>
      </c>
      <c r="O2" s="2">
        <v>12883068000</v>
      </c>
      <c r="P2" s="2">
        <v>9082.1206671366217</v>
      </c>
      <c r="Q2" s="2">
        <v>530.1593113749833</v>
      </c>
      <c r="R2" s="2">
        <v>862.1379956840542</v>
      </c>
      <c r="S2" s="2">
        <v>548.84520633592138</v>
      </c>
      <c r="T2" s="2">
        <v>647.30718358379602</v>
      </c>
      <c r="U2" s="2">
        <v>85.781914376882213</v>
      </c>
      <c r="V2" s="2">
        <v>1906.2450440935559</v>
      </c>
      <c r="W2" s="2">
        <v>1732.9313392633997</v>
      </c>
      <c r="X2" s="2">
        <v>333.33997580479769</v>
      </c>
    </row>
    <row r="3" spans="1:24" x14ac:dyDescent="0.25">
      <c r="A3" t="s">
        <v>4</v>
      </c>
      <c r="B3" t="s">
        <v>5</v>
      </c>
      <c r="C3" s="2">
        <v>731081</v>
      </c>
      <c r="D3" s="2">
        <v>38213009000</v>
      </c>
      <c r="E3" s="3">
        <v>18204528000</v>
      </c>
      <c r="F3" s="3">
        <v>1522748000</v>
      </c>
      <c r="G3" s="3">
        <v>201984000</v>
      </c>
      <c r="H3" s="3">
        <v>333214000</v>
      </c>
      <c r="I3" s="3">
        <v>0</v>
      </c>
      <c r="J3" s="3">
        <v>663144000</v>
      </c>
      <c r="K3" s="3">
        <v>3161800000</v>
      </c>
      <c r="L3" s="3">
        <v>1379070000</v>
      </c>
      <c r="M3" s="3">
        <v>3974503000</v>
      </c>
      <c r="N3" s="2">
        <v>535198000</v>
      </c>
      <c r="O3" s="2">
        <v>2721090000</v>
      </c>
      <c r="P3" s="2">
        <v>24900.835885490116</v>
      </c>
      <c r="Q3" s="2">
        <v>2082.8718021669283</v>
      </c>
      <c r="R3" s="2">
        <v>276.28128757278603</v>
      </c>
      <c r="S3" s="2">
        <v>455.78260138069516</v>
      </c>
      <c r="T3" s="2">
        <v>0</v>
      </c>
      <c r="U3" s="2">
        <v>907.07322444435022</v>
      </c>
      <c r="V3" s="2">
        <v>4324.8285757665699</v>
      </c>
      <c r="W3" s="2">
        <v>1886.3436472839535</v>
      </c>
      <c r="X3" s="2">
        <v>4037.3529061759232</v>
      </c>
    </row>
    <row r="4" spans="1:24" x14ac:dyDescent="0.25">
      <c r="A4" t="s">
        <v>6</v>
      </c>
      <c r="B4" t="s">
        <v>7</v>
      </c>
      <c r="C4" s="2">
        <v>6556236</v>
      </c>
      <c r="D4" s="2">
        <v>241192186000</v>
      </c>
      <c r="E4" s="3">
        <v>51836542000</v>
      </c>
      <c r="F4" s="3">
        <v>6846633000</v>
      </c>
      <c r="G4" s="3">
        <v>8584254000</v>
      </c>
      <c r="H4" s="3">
        <v>2133358000</v>
      </c>
      <c r="I4" s="3">
        <v>3093904000</v>
      </c>
      <c r="J4" s="3">
        <v>647809000</v>
      </c>
      <c r="K4" s="3">
        <v>11352985000</v>
      </c>
      <c r="L4" s="3">
        <v>6980474000</v>
      </c>
      <c r="M4" s="3">
        <v>2928957000</v>
      </c>
      <c r="N4" s="2">
        <v>10717612000</v>
      </c>
      <c r="O4" s="2">
        <v>21305958000</v>
      </c>
      <c r="P4" s="2">
        <v>7906.4484560958454</v>
      </c>
      <c r="Q4" s="2">
        <v>1044.2932499684271</v>
      </c>
      <c r="R4" s="2">
        <v>1309.3265709166053</v>
      </c>
      <c r="S4" s="2">
        <v>325.39371676065355</v>
      </c>
      <c r="T4" s="2">
        <v>471.90247574980521</v>
      </c>
      <c r="U4" s="2">
        <v>98.808066091580599</v>
      </c>
      <c r="V4" s="2">
        <v>1731.6315337031797</v>
      </c>
      <c r="W4" s="2">
        <v>1064.7075547616041</v>
      </c>
      <c r="X4" s="2">
        <v>318.28994563343969</v>
      </c>
    </row>
    <row r="5" spans="1:24" x14ac:dyDescent="0.25">
      <c r="A5" t="s">
        <v>8</v>
      </c>
      <c r="B5" t="s">
        <v>9</v>
      </c>
      <c r="C5" s="2">
        <v>2949300</v>
      </c>
      <c r="D5" s="2">
        <v>107032727000</v>
      </c>
      <c r="E5" s="3">
        <v>23535995000</v>
      </c>
      <c r="F5" s="3">
        <v>1949974000</v>
      </c>
      <c r="G5" s="3">
        <v>3743030000</v>
      </c>
      <c r="H5" s="3">
        <v>1369530000</v>
      </c>
      <c r="I5" s="3">
        <v>2401902000</v>
      </c>
      <c r="J5" s="3">
        <v>404083000</v>
      </c>
      <c r="K5" s="3">
        <v>6269469000</v>
      </c>
      <c r="L5" s="3">
        <v>3143972000</v>
      </c>
      <c r="M5" s="3">
        <v>1391814000</v>
      </c>
      <c r="N5" s="2">
        <v>5112560000</v>
      </c>
      <c r="O5" s="2">
        <v>9868519000</v>
      </c>
      <c r="P5" s="2">
        <v>7980.1969958973314</v>
      </c>
      <c r="Q5" s="2">
        <v>661.16502220865971</v>
      </c>
      <c r="R5" s="2">
        <v>1269.1248770894788</v>
      </c>
      <c r="S5" s="2">
        <v>464.3576441867562</v>
      </c>
      <c r="T5" s="2">
        <v>814.39731461702775</v>
      </c>
      <c r="U5" s="2">
        <v>137.0097989353406</v>
      </c>
      <c r="V5" s="2">
        <v>2125.7481436273015</v>
      </c>
      <c r="W5" s="2">
        <v>1066.0061709558199</v>
      </c>
      <c r="X5" s="2">
        <v>351.12501271488151</v>
      </c>
    </row>
    <row r="6" spans="1:24" x14ac:dyDescent="0.25">
      <c r="A6" t="s">
        <v>10</v>
      </c>
      <c r="B6" t="s">
        <v>11</v>
      </c>
      <c r="C6" s="2">
        <v>38062780</v>
      </c>
      <c r="D6" s="2">
        <v>1812314643000</v>
      </c>
      <c r="E6" s="3">
        <v>412645564000</v>
      </c>
      <c r="F6" s="3">
        <v>51564418000</v>
      </c>
      <c r="G6" s="3">
        <v>40959457000</v>
      </c>
      <c r="H6" s="3">
        <v>14972130000</v>
      </c>
      <c r="I6" s="3">
        <v>55024435000</v>
      </c>
      <c r="J6" s="3">
        <v>7949000000</v>
      </c>
      <c r="K6" s="3">
        <v>65659503000</v>
      </c>
      <c r="L6" s="3">
        <v>60710541000</v>
      </c>
      <c r="M6" s="3">
        <v>23222260000</v>
      </c>
      <c r="N6" s="2">
        <v>55931587000</v>
      </c>
      <c r="O6" s="2">
        <v>170469440000</v>
      </c>
      <c r="P6" s="2">
        <v>10841.183013957467</v>
      </c>
      <c r="Q6" s="2">
        <v>1354.7202280022636</v>
      </c>
      <c r="R6" s="2">
        <v>1076.1026125784822</v>
      </c>
      <c r="S6" s="2">
        <v>393.35355956658975</v>
      </c>
      <c r="T6" s="2">
        <v>1445.6231257937545</v>
      </c>
      <c r="U6" s="2">
        <v>208.83918620762856</v>
      </c>
      <c r="V6" s="2">
        <v>1725.0317239045598</v>
      </c>
      <c r="W6" s="2">
        <v>1595.0106902333462</v>
      </c>
      <c r="X6" s="2">
        <v>405.6148815194266</v>
      </c>
    </row>
    <row r="7" spans="1:24" x14ac:dyDescent="0.25">
      <c r="A7" t="s">
        <v>12</v>
      </c>
      <c r="B7" t="s">
        <v>13</v>
      </c>
      <c r="C7" s="2">
        <v>5191709</v>
      </c>
      <c r="D7" s="2">
        <v>240905431000</v>
      </c>
      <c r="E7" s="3">
        <v>47438391000</v>
      </c>
      <c r="F7" s="3">
        <v>6921093000</v>
      </c>
      <c r="G7" s="3">
        <v>5421246000</v>
      </c>
      <c r="H7" s="3">
        <v>2135697000</v>
      </c>
      <c r="I7" s="3">
        <v>4875627000</v>
      </c>
      <c r="J7" s="3">
        <v>492224000</v>
      </c>
      <c r="K7" s="3">
        <v>7647636000</v>
      </c>
      <c r="L7" s="3">
        <v>8332969000</v>
      </c>
      <c r="M7" s="3">
        <v>3660391000</v>
      </c>
      <c r="N7" s="2">
        <v>7556943000</v>
      </c>
      <c r="O7" s="2">
        <v>19845887000</v>
      </c>
      <c r="P7" s="2">
        <v>9137.3362798261605</v>
      </c>
      <c r="Q7" s="2">
        <v>1333.1049563833412</v>
      </c>
      <c r="R7" s="2">
        <v>1044.2122237590743</v>
      </c>
      <c r="S7" s="2">
        <v>411.36685434410902</v>
      </c>
      <c r="T7" s="2">
        <v>939.1179282197827</v>
      </c>
      <c r="U7" s="2">
        <v>94.809628197574241</v>
      </c>
      <c r="V7" s="2">
        <v>1473.0478923221622</v>
      </c>
      <c r="W7" s="2">
        <v>1605.0531722791088</v>
      </c>
      <c r="X7" s="2">
        <v>452.1189458037806</v>
      </c>
    </row>
    <row r="8" spans="1:24" x14ac:dyDescent="0.25">
      <c r="A8" t="s">
        <v>14</v>
      </c>
      <c r="B8" t="s">
        <v>15</v>
      </c>
      <c r="C8" s="2">
        <v>3594362</v>
      </c>
      <c r="D8" s="2">
        <v>225503447000</v>
      </c>
      <c r="E8" s="3">
        <v>39951398000</v>
      </c>
      <c r="F8" s="3">
        <v>9429054000</v>
      </c>
      <c r="G8" s="3">
        <v>3783635000</v>
      </c>
      <c r="H8" s="3">
        <v>2910937000</v>
      </c>
      <c r="I8" s="3">
        <v>7371189000</v>
      </c>
      <c r="J8" s="3">
        <v>628882000</v>
      </c>
      <c r="K8" s="3">
        <v>6397879000</v>
      </c>
      <c r="L8" s="3">
        <v>2960126000</v>
      </c>
      <c r="M8" s="3">
        <v>1816414000</v>
      </c>
      <c r="N8" s="2">
        <v>6694572000</v>
      </c>
      <c r="O8" s="2">
        <v>24123697000</v>
      </c>
      <c r="P8" s="2">
        <v>11115.017908602416</v>
      </c>
      <c r="Q8" s="2">
        <v>2623.2900303308347</v>
      </c>
      <c r="R8" s="2">
        <v>1052.6583020853213</v>
      </c>
      <c r="S8" s="2">
        <v>809.86194490148739</v>
      </c>
      <c r="T8" s="2">
        <v>2050.7642246384753</v>
      </c>
      <c r="U8" s="2">
        <v>174.96345665795488</v>
      </c>
      <c r="V8" s="2">
        <v>1779.9762516964067</v>
      </c>
      <c r="W8" s="2">
        <v>823.54698831113842</v>
      </c>
      <c r="X8" s="2">
        <v>307.73917596502525</v>
      </c>
    </row>
    <row r="9" spans="1:24" x14ac:dyDescent="0.25">
      <c r="A9" t="s">
        <v>16</v>
      </c>
      <c r="B9" t="s">
        <v>17</v>
      </c>
      <c r="C9" s="2">
        <v>916881</v>
      </c>
      <c r="D9" s="2">
        <v>41027716000</v>
      </c>
      <c r="E9" s="3">
        <v>9754421000</v>
      </c>
      <c r="F9" s="3">
        <v>695693000</v>
      </c>
      <c r="G9" s="3">
        <v>0</v>
      </c>
      <c r="H9" s="3">
        <v>504944000</v>
      </c>
      <c r="I9" s="3">
        <v>1181829000</v>
      </c>
      <c r="J9" s="3">
        <v>267418000</v>
      </c>
      <c r="K9" s="3">
        <v>1890225000</v>
      </c>
      <c r="L9" s="3">
        <v>1437973000</v>
      </c>
      <c r="M9" s="3">
        <v>1081833000</v>
      </c>
      <c r="N9" s="2">
        <v>504944000</v>
      </c>
      <c r="O9" s="2">
        <v>2649884000</v>
      </c>
      <c r="P9" s="2">
        <v>10638.699024191797</v>
      </c>
      <c r="Q9" s="2">
        <v>758.76040620320407</v>
      </c>
      <c r="R9" s="2">
        <v>0</v>
      </c>
      <c r="S9" s="2">
        <v>550.71923183052104</v>
      </c>
      <c r="T9" s="2">
        <v>1288.9666161693829</v>
      </c>
      <c r="U9" s="2">
        <v>291.66053173748827</v>
      </c>
      <c r="V9" s="2">
        <v>2061.581601101997</v>
      </c>
      <c r="W9" s="2">
        <v>1568.3311138522884</v>
      </c>
      <c r="X9" s="2">
        <v>1167.5037436701164</v>
      </c>
    </row>
    <row r="10" spans="1:24" x14ac:dyDescent="0.25">
      <c r="A10" t="s">
        <v>18</v>
      </c>
      <c r="B10" t="s">
        <v>19</v>
      </c>
      <c r="C10" s="2">
        <v>635040</v>
      </c>
      <c r="D10" s="2">
        <v>43800684000</v>
      </c>
      <c r="E10" s="3">
        <v>13125328000</v>
      </c>
      <c r="F10" s="3">
        <v>1877748000</v>
      </c>
      <c r="G10" s="3">
        <v>1111439000</v>
      </c>
      <c r="H10" s="3">
        <v>429752000</v>
      </c>
      <c r="I10" s="3">
        <v>1490694000</v>
      </c>
      <c r="J10" s="3">
        <v>465896000</v>
      </c>
      <c r="K10" s="3">
        <v>3474236000</v>
      </c>
      <c r="L10" s="3">
        <v>652294000</v>
      </c>
      <c r="M10" s="3">
        <v>1270313000</v>
      </c>
      <c r="N10" s="2">
        <v>1541191000</v>
      </c>
      <c r="O10" s="2">
        <v>5375529000</v>
      </c>
      <c r="P10" s="2">
        <v>20668.505920886873</v>
      </c>
      <c r="Q10" s="2">
        <v>2956.8972033257746</v>
      </c>
      <c r="R10" s="2">
        <v>1750.187389770723</v>
      </c>
      <c r="S10" s="2">
        <v>676.73217435122194</v>
      </c>
      <c r="T10" s="2">
        <v>2347.4017384731669</v>
      </c>
      <c r="U10" s="2">
        <v>733.64827412446459</v>
      </c>
      <c r="V10" s="2">
        <v>5470.8931720836481</v>
      </c>
      <c r="W10" s="2">
        <v>1027.1699420508944</v>
      </c>
      <c r="X10" s="2">
        <v>1560.4324137062233</v>
      </c>
    </row>
    <row r="11" spans="1:24" x14ac:dyDescent="0.25">
      <c r="A11" t="s">
        <v>20</v>
      </c>
      <c r="B11" t="s">
        <v>21</v>
      </c>
      <c r="C11" s="2">
        <v>19355257</v>
      </c>
      <c r="D11" s="2">
        <v>798388291000</v>
      </c>
      <c r="E11" s="3">
        <v>156272239000</v>
      </c>
      <c r="F11" s="3">
        <v>24626710000</v>
      </c>
      <c r="G11" s="3">
        <v>21231828000</v>
      </c>
      <c r="H11" s="3">
        <v>12339824000</v>
      </c>
      <c r="I11" s="3">
        <v>0</v>
      </c>
      <c r="J11" s="3">
        <v>2003490000</v>
      </c>
      <c r="K11" s="3">
        <v>27260609000</v>
      </c>
      <c r="L11" s="3">
        <v>29029969000</v>
      </c>
      <c r="M11" s="3">
        <v>12527880000</v>
      </c>
      <c r="N11" s="2">
        <v>33571652000</v>
      </c>
      <c r="O11" s="2">
        <v>60201852000</v>
      </c>
      <c r="P11" s="2">
        <v>8073.891191421535</v>
      </c>
      <c r="Q11" s="2">
        <v>1272.3525190081434</v>
      </c>
      <c r="R11" s="2">
        <v>1096.9540729942257</v>
      </c>
      <c r="S11" s="2">
        <v>637.54379494935154</v>
      </c>
      <c r="T11" s="2">
        <v>0</v>
      </c>
      <c r="U11" s="2">
        <v>103.51141294584721</v>
      </c>
      <c r="V11" s="2">
        <v>1408.4343597194293</v>
      </c>
      <c r="W11" s="2">
        <v>1499.8493174231683</v>
      </c>
      <c r="X11" s="2">
        <v>425.53782675166752</v>
      </c>
    </row>
    <row r="12" spans="1:24" x14ac:dyDescent="0.25">
      <c r="A12" t="s">
        <v>22</v>
      </c>
      <c r="B12" t="s">
        <v>23</v>
      </c>
      <c r="C12" s="2">
        <v>9919000</v>
      </c>
      <c r="D12" s="2">
        <v>369520173000</v>
      </c>
      <c r="E12" s="3">
        <v>72462703000</v>
      </c>
      <c r="F12" s="3">
        <v>10363947000</v>
      </c>
      <c r="G12" s="3">
        <v>9159613000</v>
      </c>
      <c r="H12" s="3">
        <v>3158284000</v>
      </c>
      <c r="I12" s="3">
        <v>8142371000</v>
      </c>
      <c r="J12" s="3">
        <v>590676000</v>
      </c>
      <c r="K12" s="3">
        <v>15213467000</v>
      </c>
      <c r="L12" s="3">
        <v>11659250000</v>
      </c>
      <c r="M12" s="3">
        <v>4010372000</v>
      </c>
      <c r="N12" s="2">
        <v>12317897000</v>
      </c>
      <c r="O12" s="2">
        <v>31414891000</v>
      </c>
      <c r="P12" s="2">
        <v>7305.4443996370601</v>
      </c>
      <c r="Q12" s="2">
        <v>1044.8580502066741</v>
      </c>
      <c r="R12" s="2">
        <v>923.44117350539364</v>
      </c>
      <c r="S12" s="2">
        <v>318.40750075612459</v>
      </c>
      <c r="T12" s="2">
        <v>820.88627885875587</v>
      </c>
      <c r="U12" s="2">
        <v>59.549954632523438</v>
      </c>
      <c r="V12" s="2">
        <v>1533.7702389353765</v>
      </c>
      <c r="W12" s="2">
        <v>1175.4461135195081</v>
      </c>
      <c r="X12" s="2">
        <v>341.26635749571528</v>
      </c>
    </row>
    <row r="13" spans="1:24" x14ac:dyDescent="0.25">
      <c r="A13" t="s">
        <v>24</v>
      </c>
      <c r="B13" t="s">
        <v>25</v>
      </c>
      <c r="C13" s="2">
        <v>1392766</v>
      </c>
      <c r="D13" s="2">
        <v>61983952000</v>
      </c>
      <c r="E13" s="3">
        <v>13887205000</v>
      </c>
      <c r="F13" s="3">
        <v>1310590000</v>
      </c>
      <c r="G13" s="3">
        <v>2888616000</v>
      </c>
      <c r="H13" s="3">
        <v>1107070000</v>
      </c>
      <c r="I13" s="3">
        <v>1540746000</v>
      </c>
      <c r="J13" s="3">
        <v>80256000</v>
      </c>
      <c r="K13" s="3">
        <v>2651763000</v>
      </c>
      <c r="L13" s="3">
        <v>2228625000</v>
      </c>
      <c r="M13" s="3">
        <v>609568000</v>
      </c>
      <c r="N13" s="2">
        <v>3995686000</v>
      </c>
      <c r="O13" s="2">
        <v>6927278000</v>
      </c>
      <c r="P13" s="2">
        <v>9970.9534839305379</v>
      </c>
      <c r="Q13" s="2">
        <v>940.99798530406395</v>
      </c>
      <c r="R13" s="2">
        <v>2074.0138688049537</v>
      </c>
      <c r="S13" s="2">
        <v>794.87150030945611</v>
      </c>
      <c r="T13" s="2">
        <v>1106.2490037809653</v>
      </c>
      <c r="U13" s="2">
        <v>57.623462950703853</v>
      </c>
      <c r="V13" s="2">
        <v>1903.9544331208544</v>
      </c>
      <c r="W13" s="2">
        <v>1600.1431683427079</v>
      </c>
      <c r="X13" s="2">
        <v>394.91127727127167</v>
      </c>
    </row>
    <row r="14" spans="1:24" x14ac:dyDescent="0.25">
      <c r="A14" t="s">
        <v>26</v>
      </c>
      <c r="B14" t="s">
        <v>27</v>
      </c>
      <c r="C14" s="2">
        <v>1595590</v>
      </c>
      <c r="D14" s="2">
        <v>55599208000</v>
      </c>
      <c r="E14" s="3">
        <v>11568037000</v>
      </c>
      <c r="F14" s="3">
        <v>1393289000</v>
      </c>
      <c r="G14" s="3">
        <v>1224656000</v>
      </c>
      <c r="H14" s="3">
        <v>463783000</v>
      </c>
      <c r="I14" s="3">
        <v>1213335000</v>
      </c>
      <c r="J14" s="3">
        <v>188589000</v>
      </c>
      <c r="K14" s="3">
        <v>2674278000</v>
      </c>
      <c r="L14" s="3">
        <v>1880628000</v>
      </c>
      <c r="M14" s="3">
        <v>743711000</v>
      </c>
      <c r="N14" s="2">
        <v>1688439000</v>
      </c>
      <c r="O14" s="2">
        <v>4483652000</v>
      </c>
      <c r="P14" s="2">
        <v>7250.0059539104659</v>
      </c>
      <c r="Q14" s="2">
        <v>873.2124167235944</v>
      </c>
      <c r="R14" s="2">
        <v>767.52549213770453</v>
      </c>
      <c r="S14" s="2">
        <v>290.66552184458413</v>
      </c>
      <c r="T14" s="2">
        <v>760.43031104481724</v>
      </c>
      <c r="U14" s="2">
        <v>118.19389692840893</v>
      </c>
      <c r="V14" s="2">
        <v>1676.0433444681905</v>
      </c>
      <c r="W14" s="2">
        <v>1178.6411296134972</v>
      </c>
      <c r="X14" s="2">
        <v>315.46700593510866</v>
      </c>
    </row>
    <row r="15" spans="1:24" x14ac:dyDescent="0.25">
      <c r="A15" t="s">
        <v>28</v>
      </c>
      <c r="B15" t="s">
        <v>29</v>
      </c>
      <c r="C15" s="2">
        <v>12873763</v>
      </c>
      <c r="D15" s="2">
        <v>593049235000</v>
      </c>
      <c r="E15" s="3">
        <v>118438987000</v>
      </c>
      <c r="F15" s="3">
        <v>25541837000</v>
      </c>
      <c r="G15" s="3">
        <v>9645119000</v>
      </c>
      <c r="H15" s="3">
        <v>8691217000</v>
      </c>
      <c r="I15" s="3">
        <v>15512310000</v>
      </c>
      <c r="J15" s="3">
        <v>3494539000</v>
      </c>
      <c r="K15" s="3">
        <v>19072621000</v>
      </c>
      <c r="L15" s="3">
        <v>12126101000</v>
      </c>
      <c r="M15" s="3">
        <v>7271979000</v>
      </c>
      <c r="N15" s="2">
        <v>18336336000</v>
      </c>
      <c r="O15" s="2">
        <v>62885022000</v>
      </c>
      <c r="P15" s="2">
        <v>9200.028538664259</v>
      </c>
      <c r="Q15" s="2">
        <v>1984.0226202703902</v>
      </c>
      <c r="R15" s="2">
        <v>749.20743841563649</v>
      </c>
      <c r="S15" s="2">
        <v>675.11084365930924</v>
      </c>
      <c r="T15" s="2">
        <v>1204.9553809558247</v>
      </c>
      <c r="U15" s="2">
        <v>271.44658480974056</v>
      </c>
      <c r="V15" s="2">
        <v>1481.510961480338</v>
      </c>
      <c r="W15" s="2">
        <v>941.92358520193352</v>
      </c>
      <c r="X15" s="2">
        <v>365.01953624592903</v>
      </c>
    </row>
    <row r="16" spans="1:24" x14ac:dyDescent="0.25">
      <c r="A16" t="s">
        <v>30</v>
      </c>
      <c r="B16" t="s">
        <v>31</v>
      </c>
      <c r="C16" s="2">
        <v>6537632</v>
      </c>
      <c r="D16" s="2">
        <v>248345693000</v>
      </c>
      <c r="E16" s="3">
        <v>53736947000</v>
      </c>
      <c r="F16" s="3">
        <v>6499971000</v>
      </c>
      <c r="G16" s="3">
        <v>6621954000</v>
      </c>
      <c r="H16" s="3">
        <v>3476080000</v>
      </c>
      <c r="I16" s="3">
        <v>6097513000</v>
      </c>
      <c r="J16" s="3">
        <v>794508000</v>
      </c>
      <c r="K16" s="3">
        <v>11115800000</v>
      </c>
      <c r="L16" s="3">
        <v>8952321000</v>
      </c>
      <c r="M16" s="3">
        <v>3204107000</v>
      </c>
      <c r="N16" s="2">
        <v>10098034000</v>
      </c>
      <c r="O16" s="2">
        <v>23490026000</v>
      </c>
      <c r="P16" s="2">
        <v>8219.6347240101622</v>
      </c>
      <c r="Q16" s="2">
        <v>994.23935149607689</v>
      </c>
      <c r="R16" s="2">
        <v>1012.8979422518735</v>
      </c>
      <c r="S16" s="2">
        <v>531.70322220645028</v>
      </c>
      <c r="T16" s="2">
        <v>932.67914131599946</v>
      </c>
      <c r="U16" s="2">
        <v>121.52840661572876</v>
      </c>
      <c r="V16" s="2">
        <v>1700.2792448397217</v>
      </c>
      <c r="W16" s="2">
        <v>1369.3522364060871</v>
      </c>
      <c r="X16" s="2">
        <v>308.5045166200851</v>
      </c>
    </row>
    <row r="17" spans="1:24" x14ac:dyDescent="0.25">
      <c r="A17" t="s">
        <v>32</v>
      </c>
      <c r="B17" t="s">
        <v>33</v>
      </c>
      <c r="C17" s="2">
        <v>3075935</v>
      </c>
      <c r="D17" s="2">
        <v>133675217000</v>
      </c>
      <c r="E17" s="3">
        <v>31885488000</v>
      </c>
      <c r="F17" s="3">
        <v>4537262000</v>
      </c>
      <c r="G17" s="3">
        <v>3214282000</v>
      </c>
      <c r="H17" s="3">
        <v>1342494000</v>
      </c>
      <c r="I17" s="3">
        <v>3126638000</v>
      </c>
      <c r="J17" s="3">
        <v>425776000</v>
      </c>
      <c r="K17" s="3">
        <v>6741283000</v>
      </c>
      <c r="L17" s="3">
        <v>5963534000</v>
      </c>
      <c r="M17" s="3">
        <v>1818367000</v>
      </c>
      <c r="N17" s="2">
        <v>4556776000</v>
      </c>
      <c r="O17" s="2">
        <v>12646452000</v>
      </c>
      <c r="P17" s="2">
        <v>10366.112417850181</v>
      </c>
      <c r="Q17" s="2">
        <v>1475.0838362969309</v>
      </c>
      <c r="R17" s="2">
        <v>1044.9772183092296</v>
      </c>
      <c r="S17" s="2">
        <v>436.45070523271784</v>
      </c>
      <c r="T17" s="2">
        <v>1016.4837683501114</v>
      </c>
      <c r="U17" s="2">
        <v>138.4216506525658</v>
      </c>
      <c r="V17" s="2">
        <v>2191.6207592163032</v>
      </c>
      <c r="W17" s="2">
        <v>1938.7711378816523</v>
      </c>
      <c r="X17" s="2">
        <v>458.41898479649279</v>
      </c>
    </row>
    <row r="18" spans="1:24" x14ac:dyDescent="0.25">
      <c r="A18" t="s">
        <v>34</v>
      </c>
      <c r="B18" t="s">
        <v>35</v>
      </c>
      <c r="C18" s="2">
        <v>2885966</v>
      </c>
      <c r="D18" s="2">
        <v>126189704000</v>
      </c>
      <c r="E18" s="3">
        <v>26159571000</v>
      </c>
      <c r="F18" s="3">
        <v>3925808000</v>
      </c>
      <c r="G18" s="3">
        <v>3714983000</v>
      </c>
      <c r="H18" s="3">
        <v>1103867000</v>
      </c>
      <c r="I18" s="3">
        <v>2893587000</v>
      </c>
      <c r="J18" s="3">
        <v>317578000</v>
      </c>
      <c r="K18" s="3">
        <v>4331875000</v>
      </c>
      <c r="L18" s="3">
        <v>4802253000</v>
      </c>
      <c r="M18" s="3">
        <v>1958184000</v>
      </c>
      <c r="N18" s="2">
        <v>4818850000</v>
      </c>
      <c r="O18" s="2">
        <v>11955823000</v>
      </c>
      <c r="P18" s="2">
        <v>9064.40720368847</v>
      </c>
      <c r="Q18" s="2">
        <v>1360.3098581202967</v>
      </c>
      <c r="R18" s="2">
        <v>1287.2580619452897</v>
      </c>
      <c r="S18" s="2">
        <v>382.49480416609202</v>
      </c>
      <c r="T18" s="2">
        <v>1002.6407102509177</v>
      </c>
      <c r="U18" s="2">
        <v>110.04218344914666</v>
      </c>
      <c r="V18" s="2">
        <v>1501.0138719582974</v>
      </c>
      <c r="W18" s="2">
        <v>1664.0019321086943</v>
      </c>
      <c r="X18" s="2">
        <v>429.80617235268886</v>
      </c>
    </row>
    <row r="19" spans="1:24" x14ac:dyDescent="0.25">
      <c r="A19" t="s">
        <v>36</v>
      </c>
      <c r="B19" t="s">
        <v>37</v>
      </c>
      <c r="C19" s="2">
        <v>4383465</v>
      </c>
      <c r="D19" s="2">
        <v>156990191000</v>
      </c>
      <c r="E19" s="3">
        <v>35752401000</v>
      </c>
      <c r="F19" s="3">
        <v>3130254000</v>
      </c>
      <c r="G19" s="3">
        <v>3052236000</v>
      </c>
      <c r="H19" s="3">
        <v>2557314000</v>
      </c>
      <c r="I19" s="3">
        <v>4637599000</v>
      </c>
      <c r="J19" s="3">
        <v>689526000</v>
      </c>
      <c r="K19" s="3">
        <v>8606289000</v>
      </c>
      <c r="L19" s="3">
        <v>5128066000</v>
      </c>
      <c r="M19" s="3">
        <v>2182838000</v>
      </c>
      <c r="N19" s="2">
        <v>5609550000</v>
      </c>
      <c r="O19" s="2">
        <v>14066929000</v>
      </c>
      <c r="P19" s="2">
        <v>8156.1962967652298</v>
      </c>
      <c r="Q19" s="2">
        <v>714.10493753229468</v>
      </c>
      <c r="R19" s="2">
        <v>696.30668888653156</v>
      </c>
      <c r="S19" s="2">
        <v>583.40011839948534</v>
      </c>
      <c r="T19" s="2">
        <v>1057.9755969307387</v>
      </c>
      <c r="U19" s="2">
        <v>157.30158675842057</v>
      </c>
      <c r="V19" s="2">
        <v>1963.3529639223764</v>
      </c>
      <c r="W19" s="2">
        <v>1169.8658481361206</v>
      </c>
      <c r="X19" s="2">
        <v>260.88037659705282</v>
      </c>
    </row>
    <row r="20" spans="1:24" x14ac:dyDescent="0.25">
      <c r="A20" t="s">
        <v>38</v>
      </c>
      <c r="B20" t="s">
        <v>39</v>
      </c>
      <c r="C20" s="2">
        <v>4604744</v>
      </c>
      <c r="D20" s="2">
        <v>186615842000</v>
      </c>
      <c r="E20" s="3">
        <v>41922434000</v>
      </c>
      <c r="F20" s="3">
        <v>3637788000</v>
      </c>
      <c r="G20" s="3">
        <v>6658266000</v>
      </c>
      <c r="H20" s="3">
        <v>2412509000</v>
      </c>
      <c r="I20" s="3">
        <v>2474606000</v>
      </c>
      <c r="J20" s="3">
        <v>290389000</v>
      </c>
      <c r="K20" s="3">
        <v>12120237000</v>
      </c>
      <c r="L20" s="3">
        <v>6416922000</v>
      </c>
      <c r="M20" s="3">
        <v>3631008000</v>
      </c>
      <c r="N20" s="2">
        <v>9070775000</v>
      </c>
      <c r="O20" s="2">
        <v>15473558000</v>
      </c>
      <c r="P20" s="2">
        <v>9104.1834247463048</v>
      </c>
      <c r="Q20" s="2">
        <v>790.00873881371035</v>
      </c>
      <c r="R20" s="2">
        <v>1445.9579077577384</v>
      </c>
      <c r="S20" s="2">
        <v>523.91815918539658</v>
      </c>
      <c r="T20" s="2">
        <v>537.40359941833901</v>
      </c>
      <c r="U20" s="2">
        <v>63.063006325650242</v>
      </c>
      <c r="V20" s="2">
        <v>2632.119614032832</v>
      </c>
      <c r="W20" s="2">
        <v>1393.5458735599634</v>
      </c>
      <c r="X20" s="2">
        <v>540.69933095086287</v>
      </c>
    </row>
    <row r="21" spans="1:24" x14ac:dyDescent="0.25">
      <c r="A21" t="s">
        <v>40</v>
      </c>
      <c r="B21" t="s">
        <v>41</v>
      </c>
      <c r="C21" s="2">
        <v>1328592</v>
      </c>
      <c r="D21" s="2">
        <v>52597944000</v>
      </c>
      <c r="E21" s="3">
        <v>11768545000</v>
      </c>
      <c r="F21" s="3">
        <v>2376601000</v>
      </c>
      <c r="G21" s="3">
        <v>1064342000</v>
      </c>
      <c r="H21" s="3">
        <v>690991000</v>
      </c>
      <c r="I21" s="3">
        <v>1441926000</v>
      </c>
      <c r="J21" s="3">
        <v>232118000</v>
      </c>
      <c r="K21" s="3">
        <v>3054548000</v>
      </c>
      <c r="L21" s="3">
        <v>1301088000</v>
      </c>
      <c r="M21" s="3">
        <v>700520000</v>
      </c>
      <c r="N21" s="2">
        <v>1755333000</v>
      </c>
      <c r="O21" s="2">
        <v>5805978000</v>
      </c>
      <c r="P21" s="2">
        <v>8857.90746895962</v>
      </c>
      <c r="Q21" s="2">
        <v>1788.8117646350422</v>
      </c>
      <c r="R21" s="2">
        <v>801.10523019858613</v>
      </c>
      <c r="S21" s="2">
        <v>520.0926996399196</v>
      </c>
      <c r="T21" s="2">
        <v>1085.3038404566639</v>
      </c>
      <c r="U21" s="2">
        <v>174.70976793477607</v>
      </c>
      <c r="V21" s="2">
        <v>2299.0865517781231</v>
      </c>
      <c r="W21" s="2">
        <v>979.29838505726366</v>
      </c>
      <c r="X21" s="2">
        <v>344.43756999891616</v>
      </c>
    </row>
    <row r="22" spans="1:24" x14ac:dyDescent="0.25">
      <c r="A22" t="s">
        <v>42</v>
      </c>
      <c r="B22" t="s">
        <v>43</v>
      </c>
      <c r="C22" s="2">
        <v>5891819</v>
      </c>
      <c r="D22" s="2">
        <v>312724325000</v>
      </c>
      <c r="E22" s="3">
        <v>56503180000</v>
      </c>
      <c r="F22" s="3">
        <v>8966328000</v>
      </c>
      <c r="G22" s="3">
        <v>4076578000</v>
      </c>
      <c r="H22" s="3">
        <v>3854195000</v>
      </c>
      <c r="I22" s="3">
        <v>11477575000</v>
      </c>
      <c r="J22" s="3">
        <v>880356000</v>
      </c>
      <c r="K22" s="3">
        <v>11497953000</v>
      </c>
      <c r="L22" s="3">
        <v>6231977000</v>
      </c>
      <c r="M22" s="3">
        <v>3290261000</v>
      </c>
      <c r="N22" s="2">
        <v>7930773000</v>
      </c>
      <c r="O22" s="2">
        <v>29255032000</v>
      </c>
      <c r="P22" s="2">
        <v>9590.1079106469497</v>
      </c>
      <c r="Q22" s="2">
        <v>1521.8267906736442</v>
      </c>
      <c r="R22" s="2">
        <v>691.90482599686106</v>
      </c>
      <c r="S22" s="2">
        <v>654.16045537040429</v>
      </c>
      <c r="T22" s="2">
        <v>1948.052884856103</v>
      </c>
      <c r="U22" s="2">
        <v>149.42006874277706</v>
      </c>
      <c r="V22" s="2">
        <v>1951.511579021691</v>
      </c>
      <c r="W22" s="2">
        <v>1057.7339527911499</v>
      </c>
      <c r="X22" s="2">
        <v>449.34832519464703</v>
      </c>
    </row>
    <row r="23" spans="1:24" x14ac:dyDescent="0.25">
      <c r="A23" t="s">
        <v>44</v>
      </c>
      <c r="B23" t="s">
        <v>45</v>
      </c>
      <c r="C23" s="2">
        <v>6655829</v>
      </c>
      <c r="D23" s="2">
        <v>377728405000</v>
      </c>
      <c r="E23" s="3">
        <v>73242519000</v>
      </c>
      <c r="F23" s="3">
        <v>13680192000</v>
      </c>
      <c r="G23" s="3">
        <v>5079105000</v>
      </c>
      <c r="H23" s="3">
        <v>2539805000</v>
      </c>
      <c r="I23" s="3">
        <v>11954838000</v>
      </c>
      <c r="J23" s="3">
        <v>2001780000</v>
      </c>
      <c r="K23" s="3">
        <v>14539789000</v>
      </c>
      <c r="L23" s="3">
        <v>7548392000</v>
      </c>
      <c r="M23" s="3">
        <v>5217115000</v>
      </c>
      <c r="N23" s="2">
        <v>7618910000</v>
      </c>
      <c r="O23" s="2">
        <v>35255720000</v>
      </c>
      <c r="P23" s="2">
        <v>11004.266936545395</v>
      </c>
      <c r="Q23" s="2">
        <v>2055.3701124232607</v>
      </c>
      <c r="R23" s="2">
        <v>763.10629374642883</v>
      </c>
      <c r="S23" s="2">
        <v>381.59108354496487</v>
      </c>
      <c r="T23" s="2">
        <v>1796.1456041013073</v>
      </c>
      <c r="U23" s="2">
        <v>300.75592386763543</v>
      </c>
      <c r="V23" s="2">
        <v>2184.5196143110047</v>
      </c>
      <c r="W23" s="2">
        <v>1134.1024536537823</v>
      </c>
      <c r="X23" s="2">
        <v>473.12348319044855</v>
      </c>
    </row>
    <row r="24" spans="1:24" x14ac:dyDescent="0.25">
      <c r="A24" t="s">
        <v>46</v>
      </c>
      <c r="B24" t="s">
        <v>47</v>
      </c>
      <c r="C24" s="2">
        <v>9884781</v>
      </c>
      <c r="D24" s="2">
        <v>382064571000</v>
      </c>
      <c r="E24" s="3">
        <v>90345717000</v>
      </c>
      <c r="F24" s="3">
        <v>13278081000</v>
      </c>
      <c r="G24" s="3">
        <v>8933937000</v>
      </c>
      <c r="H24" s="3">
        <v>3995222000</v>
      </c>
      <c r="I24" s="3">
        <v>7346645000</v>
      </c>
      <c r="J24" s="3">
        <v>804037000</v>
      </c>
      <c r="K24" s="3">
        <v>19833179000</v>
      </c>
      <c r="L24" s="3">
        <v>14177845000</v>
      </c>
      <c r="M24" s="3">
        <v>5605380000</v>
      </c>
      <c r="N24" s="2">
        <v>12929159000</v>
      </c>
      <c r="O24" s="2">
        <v>34357922000</v>
      </c>
      <c r="P24" s="2">
        <v>9139.880489006282</v>
      </c>
      <c r="Q24" s="2">
        <v>1343.2852988852258</v>
      </c>
      <c r="R24" s="2">
        <v>903.80727706562243</v>
      </c>
      <c r="S24" s="2">
        <v>404.17911130251645</v>
      </c>
      <c r="T24" s="2">
        <v>743.22789751234757</v>
      </c>
      <c r="U24" s="2">
        <v>81.340901735708655</v>
      </c>
      <c r="V24" s="2">
        <v>2006.4358532576493</v>
      </c>
      <c r="W24" s="2">
        <v>1434.3104819418861</v>
      </c>
      <c r="X24" s="2">
        <v>397.84159102766159</v>
      </c>
    </row>
    <row r="25" spans="1:24" x14ac:dyDescent="0.25">
      <c r="A25" t="s">
        <v>48</v>
      </c>
      <c r="B25" t="s">
        <v>49</v>
      </c>
      <c r="C25" s="2">
        <v>5380615</v>
      </c>
      <c r="D25" s="2">
        <v>254467614000</v>
      </c>
      <c r="E25" s="3">
        <v>56263665000</v>
      </c>
      <c r="F25" s="3">
        <v>7861537000</v>
      </c>
      <c r="G25" s="3">
        <v>5061906000</v>
      </c>
      <c r="H25" s="3">
        <v>4381935000</v>
      </c>
      <c r="I25" s="3">
        <v>7988084000</v>
      </c>
      <c r="J25" s="3">
        <v>1066022000</v>
      </c>
      <c r="K25" s="3">
        <v>10626093000</v>
      </c>
      <c r="L25" s="3">
        <v>7031732000</v>
      </c>
      <c r="M25" s="3">
        <v>3602605000</v>
      </c>
      <c r="N25" s="2">
        <v>9443841000</v>
      </c>
      <c r="O25" s="2">
        <v>26359484000</v>
      </c>
      <c r="P25" s="2">
        <v>10456.734964311701</v>
      </c>
      <c r="Q25" s="2">
        <v>1461.0852105196154</v>
      </c>
      <c r="R25" s="2">
        <v>940.76717995991169</v>
      </c>
      <c r="S25" s="2">
        <v>814.39296437303176</v>
      </c>
      <c r="T25" s="2">
        <v>1484.6042692145786</v>
      </c>
      <c r="U25" s="2">
        <v>198.12270530413346</v>
      </c>
      <c r="V25" s="2">
        <v>1974.884469526253</v>
      </c>
      <c r="W25" s="2">
        <v>1306.8639923131464</v>
      </c>
      <c r="X25" s="2">
        <v>434.5746722261303</v>
      </c>
    </row>
    <row r="26" spans="1:24" x14ac:dyDescent="0.25">
      <c r="A26" t="s">
        <v>50</v>
      </c>
      <c r="B26" t="s">
        <v>51</v>
      </c>
      <c r="C26" s="2">
        <v>2986137</v>
      </c>
      <c r="D26" s="2">
        <v>98920649000</v>
      </c>
      <c r="E26" s="3">
        <v>26756581000</v>
      </c>
      <c r="F26" s="3">
        <v>2593099000</v>
      </c>
      <c r="G26" s="3">
        <v>3072243000</v>
      </c>
      <c r="H26" s="3">
        <v>1429635000</v>
      </c>
      <c r="I26" s="3">
        <v>1501267000</v>
      </c>
      <c r="J26" s="3">
        <v>395679000</v>
      </c>
      <c r="K26" s="3">
        <v>8265332000</v>
      </c>
      <c r="L26" s="3">
        <v>5091576000</v>
      </c>
      <c r="M26" s="3">
        <v>1048186000</v>
      </c>
      <c r="N26" s="2">
        <v>4501878000</v>
      </c>
      <c r="O26" s="2">
        <v>8991923000</v>
      </c>
      <c r="P26" s="2">
        <v>8960.2657212311424</v>
      </c>
      <c r="Q26" s="2">
        <v>868.37911321550212</v>
      </c>
      <c r="R26" s="2">
        <v>1028.8352476795271</v>
      </c>
      <c r="S26" s="2">
        <v>478.75733765731445</v>
      </c>
      <c r="T26" s="2">
        <v>502.74552038302329</v>
      </c>
      <c r="U26" s="2">
        <v>132.50530702375679</v>
      </c>
      <c r="V26" s="2">
        <v>2767.9011378245541</v>
      </c>
      <c r="W26" s="2">
        <v>1705.0711337088687</v>
      </c>
      <c r="X26" s="2">
        <v>250.48616322693834</v>
      </c>
    </row>
    <row r="27" spans="1:24" x14ac:dyDescent="0.25">
      <c r="A27" t="s">
        <v>52</v>
      </c>
      <c r="B27" t="s">
        <v>53</v>
      </c>
      <c r="C27" s="2">
        <v>6025281</v>
      </c>
      <c r="D27" s="2">
        <v>240440942000</v>
      </c>
      <c r="E27" s="3">
        <v>49427658000</v>
      </c>
      <c r="F27" s="3">
        <v>5755879000</v>
      </c>
      <c r="G27" s="3">
        <v>5216630000</v>
      </c>
      <c r="H27" s="3">
        <v>2370697000</v>
      </c>
      <c r="I27" s="3">
        <v>5452827000</v>
      </c>
      <c r="J27" s="3">
        <v>377916000</v>
      </c>
      <c r="K27" s="3">
        <v>11393251000</v>
      </c>
      <c r="L27" s="3">
        <v>6908398000</v>
      </c>
      <c r="M27" s="3">
        <v>3572415000</v>
      </c>
      <c r="N27" s="2">
        <v>7587327000</v>
      </c>
      <c r="O27" s="2">
        <v>19173949000</v>
      </c>
      <c r="P27" s="2">
        <v>8203.3780665167324</v>
      </c>
      <c r="Q27" s="2">
        <v>955.28806042406984</v>
      </c>
      <c r="R27" s="2">
        <v>865.79032579559362</v>
      </c>
      <c r="S27" s="2">
        <v>393.45832999324017</v>
      </c>
      <c r="T27" s="2">
        <v>904.99131907706874</v>
      </c>
      <c r="U27" s="2">
        <v>62.721722024250816</v>
      </c>
      <c r="V27" s="2">
        <v>1890.9078265395424</v>
      </c>
      <c r="W27" s="2">
        <v>1146.5685998711097</v>
      </c>
      <c r="X27" s="2">
        <v>395.13825164336731</v>
      </c>
    </row>
    <row r="28" spans="1:24" x14ac:dyDescent="0.25">
      <c r="A28" t="s">
        <v>54</v>
      </c>
      <c r="B28" t="s">
        <v>55</v>
      </c>
      <c r="C28" s="2">
        <v>1005163</v>
      </c>
      <c r="D28" s="2">
        <v>39303801000</v>
      </c>
      <c r="E28" s="3">
        <v>8940498000</v>
      </c>
      <c r="F28" s="3">
        <v>1379420000</v>
      </c>
      <c r="G28" s="3">
        <v>0</v>
      </c>
      <c r="H28" s="3">
        <v>553198000</v>
      </c>
      <c r="I28" s="3">
        <v>900180000</v>
      </c>
      <c r="J28" s="3">
        <v>132361000</v>
      </c>
      <c r="K28" s="3">
        <v>2470255000</v>
      </c>
      <c r="L28" s="3">
        <v>1100888000</v>
      </c>
      <c r="M28" s="3">
        <v>701360000</v>
      </c>
      <c r="N28" s="2">
        <v>553198000</v>
      </c>
      <c r="O28" s="2">
        <v>2965159000</v>
      </c>
      <c r="P28" s="2">
        <v>8894.5753076864148</v>
      </c>
      <c r="Q28" s="2">
        <v>1372.3346362729228</v>
      </c>
      <c r="R28" s="2">
        <v>0</v>
      </c>
      <c r="S28" s="2">
        <v>550.35650934226589</v>
      </c>
      <c r="T28" s="2">
        <v>895.55624311678798</v>
      </c>
      <c r="U28" s="2">
        <v>131.68113032413649</v>
      </c>
      <c r="V28" s="2">
        <v>2457.5665837282113</v>
      </c>
      <c r="W28" s="2">
        <v>1095.2333104183103</v>
      </c>
      <c r="X28" s="2">
        <v>365.51683657277476</v>
      </c>
    </row>
    <row r="29" spans="1:24" x14ac:dyDescent="0.25">
      <c r="A29" t="s">
        <v>56</v>
      </c>
      <c r="B29" t="s">
        <v>57</v>
      </c>
      <c r="C29" s="2">
        <v>1855487</v>
      </c>
      <c r="D29" s="2">
        <v>84569159000</v>
      </c>
      <c r="E29" s="3">
        <v>20228457000</v>
      </c>
      <c r="F29" s="3">
        <v>2954130000</v>
      </c>
      <c r="G29" s="3">
        <v>1887166000</v>
      </c>
      <c r="H29" s="3">
        <v>598062000</v>
      </c>
      <c r="I29" s="3">
        <v>1838344000</v>
      </c>
      <c r="J29" s="3">
        <v>234296000</v>
      </c>
      <c r="K29" s="3">
        <v>3538034000</v>
      </c>
      <c r="L29" s="3">
        <v>2713732000</v>
      </c>
      <c r="M29" s="3">
        <v>1029129000</v>
      </c>
      <c r="N29" s="2">
        <v>2485228000</v>
      </c>
      <c r="O29" s="2">
        <v>7511998000</v>
      </c>
      <c r="P29" s="2">
        <v>10901.966437921688</v>
      </c>
      <c r="Q29" s="2">
        <v>1592.104929864774</v>
      </c>
      <c r="R29" s="2">
        <v>1017.0731457563433</v>
      </c>
      <c r="S29" s="2">
        <v>322.32077077338727</v>
      </c>
      <c r="T29" s="2">
        <v>990.76091613684173</v>
      </c>
      <c r="U29" s="2">
        <v>126.27197064705923</v>
      </c>
      <c r="V29" s="2">
        <v>1906.7953588464916</v>
      </c>
      <c r="W29" s="2">
        <v>1462.5443347218277</v>
      </c>
      <c r="X29" s="2">
        <v>373.29121680723176</v>
      </c>
    </row>
    <row r="30" spans="1:24" x14ac:dyDescent="0.25">
      <c r="A30" t="s">
        <v>58</v>
      </c>
      <c r="B30" t="s">
        <v>59</v>
      </c>
      <c r="C30" s="2">
        <v>2755245</v>
      </c>
      <c r="D30" s="2">
        <v>108656566000</v>
      </c>
      <c r="E30" s="3">
        <v>22506800000</v>
      </c>
      <c r="F30" s="3">
        <v>2815935000</v>
      </c>
      <c r="G30" s="3">
        <v>3758935000</v>
      </c>
      <c r="H30" s="3">
        <v>2413998000</v>
      </c>
      <c r="I30" s="3">
        <v>0</v>
      </c>
      <c r="J30" s="3">
        <v>0</v>
      </c>
      <c r="K30" s="3">
        <v>3406878000</v>
      </c>
      <c r="L30" s="3">
        <v>3036040000</v>
      </c>
      <c r="M30" s="3">
        <v>1230722000</v>
      </c>
      <c r="N30" s="2">
        <v>6172933000</v>
      </c>
      <c r="O30" s="2">
        <v>8988868000</v>
      </c>
      <c r="P30" s="2">
        <v>8168.7109494799915</v>
      </c>
      <c r="Q30" s="2">
        <v>1022.0270792615539</v>
      </c>
      <c r="R30" s="2">
        <v>1364.2833940357391</v>
      </c>
      <c r="S30" s="2">
        <v>876.14640440323819</v>
      </c>
      <c r="T30" s="2">
        <v>0</v>
      </c>
      <c r="U30" s="2">
        <v>0</v>
      </c>
      <c r="V30" s="2">
        <v>1236.5063723915659</v>
      </c>
      <c r="W30" s="2">
        <v>1101.9128970381944</v>
      </c>
      <c r="X30" s="2">
        <v>332.37153138831576</v>
      </c>
    </row>
    <row r="31" spans="1:24" x14ac:dyDescent="0.25">
      <c r="A31" t="s">
        <v>60</v>
      </c>
      <c r="B31" t="s">
        <v>61</v>
      </c>
      <c r="C31" s="2">
        <v>1321297</v>
      </c>
      <c r="D31" s="2">
        <v>66786803000</v>
      </c>
      <c r="E31" s="3">
        <v>10892282000</v>
      </c>
      <c r="F31" s="3">
        <v>3426466000</v>
      </c>
      <c r="G31" s="3">
        <v>0</v>
      </c>
      <c r="H31" s="3">
        <v>875037000</v>
      </c>
      <c r="I31" s="3">
        <v>81557000</v>
      </c>
      <c r="J31" s="3">
        <v>521309000</v>
      </c>
      <c r="K31" s="3">
        <v>1847680000</v>
      </c>
      <c r="L31" s="3">
        <v>1312550000</v>
      </c>
      <c r="M31" s="3">
        <v>1012847000</v>
      </c>
      <c r="N31" s="2">
        <v>875037000</v>
      </c>
      <c r="O31" s="2">
        <v>4904369000</v>
      </c>
      <c r="P31" s="2">
        <v>8243.6287980673533</v>
      </c>
      <c r="Q31" s="2">
        <v>2593.2595018379666</v>
      </c>
      <c r="R31" s="2">
        <v>0</v>
      </c>
      <c r="S31" s="2">
        <v>662.25610139128446</v>
      </c>
      <c r="T31" s="2">
        <v>61.724956614599137</v>
      </c>
      <c r="U31" s="2">
        <v>394.54339183393284</v>
      </c>
      <c r="V31" s="2">
        <v>1398.3835579737183</v>
      </c>
      <c r="W31" s="2">
        <v>993.37998951030693</v>
      </c>
      <c r="X31" s="2">
        <v>441.90367494968956</v>
      </c>
    </row>
    <row r="32" spans="1:24" x14ac:dyDescent="0.25">
      <c r="A32" t="s">
        <v>62</v>
      </c>
      <c r="B32" t="s">
        <v>63</v>
      </c>
      <c r="C32" s="2">
        <v>8876000</v>
      </c>
      <c r="D32" s="2">
        <v>489437288000</v>
      </c>
      <c r="E32" s="3">
        <v>91977657000</v>
      </c>
      <c r="F32" s="3">
        <v>25927328000</v>
      </c>
      <c r="G32" s="3">
        <v>8099549000</v>
      </c>
      <c r="H32" s="3">
        <v>4070847000</v>
      </c>
      <c r="I32" s="3">
        <v>11128418000</v>
      </c>
      <c r="J32" s="3">
        <v>1929133000</v>
      </c>
      <c r="K32" s="3">
        <v>14446339000</v>
      </c>
      <c r="L32" s="3">
        <v>10335013000</v>
      </c>
      <c r="M32" s="3">
        <v>5725640000</v>
      </c>
      <c r="N32" s="2">
        <v>12170396000</v>
      </c>
      <c r="O32" s="2">
        <v>51155275000</v>
      </c>
      <c r="P32" s="2">
        <v>10362.512054979721</v>
      </c>
      <c r="Q32" s="2">
        <v>2921.0599369085176</v>
      </c>
      <c r="R32" s="2">
        <v>912.5224200090131</v>
      </c>
      <c r="S32" s="2">
        <v>458.63530869761155</v>
      </c>
      <c r="T32" s="2">
        <v>1253.7649842271294</v>
      </c>
      <c r="U32" s="2">
        <v>217.34260928346103</v>
      </c>
      <c r="V32" s="2">
        <v>1627.5731185218567</v>
      </c>
      <c r="W32" s="2">
        <v>1164.3773095989184</v>
      </c>
      <c r="X32" s="2">
        <v>490.59384858044166</v>
      </c>
    </row>
    <row r="33" spans="1:24" x14ac:dyDescent="0.25">
      <c r="A33" t="s">
        <v>64</v>
      </c>
      <c r="B33" t="s">
        <v>65</v>
      </c>
      <c r="C33" s="2">
        <v>2084594</v>
      </c>
      <c r="D33" s="2">
        <v>74180920000</v>
      </c>
      <c r="E33" s="3">
        <v>19786177000</v>
      </c>
      <c r="F33" s="3">
        <v>1424963000</v>
      </c>
      <c r="G33" s="3">
        <v>2928135000</v>
      </c>
      <c r="H33" s="3">
        <v>760521000</v>
      </c>
      <c r="I33" s="3">
        <v>1150468000</v>
      </c>
      <c r="J33" s="3">
        <v>281047000</v>
      </c>
      <c r="K33" s="3">
        <v>5608149000</v>
      </c>
      <c r="L33" s="3">
        <v>2294178000</v>
      </c>
      <c r="M33" s="3">
        <v>2601547000</v>
      </c>
      <c r="N33" s="2">
        <v>3688656000</v>
      </c>
      <c r="O33" s="2">
        <v>6545134000</v>
      </c>
      <c r="P33" s="2">
        <v>9491.6213900644434</v>
      </c>
      <c r="Q33" s="2">
        <v>683.56859896939159</v>
      </c>
      <c r="R33" s="2">
        <v>1404.6548152781788</v>
      </c>
      <c r="S33" s="2">
        <v>364.82931448521873</v>
      </c>
      <c r="T33" s="2">
        <v>551.89067991177183</v>
      </c>
      <c r="U33" s="2">
        <v>134.82097713031891</v>
      </c>
      <c r="V33" s="2">
        <v>2690.2835756027312</v>
      </c>
      <c r="W33" s="2">
        <v>1100.5394815489251</v>
      </c>
      <c r="X33" s="2">
        <v>928.84369810140493</v>
      </c>
    </row>
    <row r="34" spans="1:24" x14ac:dyDescent="0.25">
      <c r="A34" t="s">
        <v>66</v>
      </c>
      <c r="B34" t="s">
        <v>67</v>
      </c>
      <c r="C34" s="2">
        <v>19607140</v>
      </c>
      <c r="D34" s="2">
        <v>1050369055000</v>
      </c>
      <c r="E34" s="3">
        <v>294899581000</v>
      </c>
      <c r="F34" s="3">
        <v>47576758000</v>
      </c>
      <c r="G34" s="3">
        <v>24934555000</v>
      </c>
      <c r="H34" s="3">
        <v>13169137000</v>
      </c>
      <c r="I34" s="3">
        <v>47492336000</v>
      </c>
      <c r="J34" s="3">
        <v>10523402000</v>
      </c>
      <c r="K34" s="3">
        <v>55300699000</v>
      </c>
      <c r="L34" s="3">
        <v>27428629000</v>
      </c>
      <c r="M34" s="3">
        <v>20087760000</v>
      </c>
      <c r="N34" s="2">
        <v>38103692000</v>
      </c>
      <c r="O34" s="2">
        <v>143696188000</v>
      </c>
      <c r="P34" s="2">
        <v>15040.417980388776</v>
      </c>
      <c r="Q34" s="2">
        <v>2426.5016723499702</v>
      </c>
      <c r="R34" s="2">
        <v>1271.7079084455968</v>
      </c>
      <c r="S34" s="2">
        <v>671.65007237159523</v>
      </c>
      <c r="T34" s="2">
        <v>2422.1959959484147</v>
      </c>
      <c r="U34" s="2">
        <v>536.71274851916189</v>
      </c>
      <c r="V34" s="2">
        <v>2820.4367898632845</v>
      </c>
      <c r="W34" s="2">
        <v>1398.910243921347</v>
      </c>
      <c r="X34" s="2">
        <v>752.5158182172413</v>
      </c>
    </row>
    <row r="35" spans="1:24" x14ac:dyDescent="0.25">
      <c r="A35" t="s">
        <v>68</v>
      </c>
      <c r="B35" t="s">
        <v>69</v>
      </c>
      <c r="C35" s="2">
        <v>9748181</v>
      </c>
      <c r="D35" s="2">
        <v>376817437000</v>
      </c>
      <c r="E35" s="3">
        <v>87305049000</v>
      </c>
      <c r="F35" s="3">
        <v>8892757000</v>
      </c>
      <c r="G35" s="3">
        <v>7821242000</v>
      </c>
      <c r="H35" s="3">
        <v>4243920000</v>
      </c>
      <c r="I35" s="3">
        <v>10383796000</v>
      </c>
      <c r="J35" s="3">
        <v>1220072000</v>
      </c>
      <c r="K35" s="3">
        <v>17596261000</v>
      </c>
      <c r="L35" s="3">
        <v>15224265000</v>
      </c>
      <c r="M35" s="3">
        <v>4354107000</v>
      </c>
      <c r="N35" s="2">
        <v>12065162000</v>
      </c>
      <c r="O35" s="2">
        <v>32561787000</v>
      </c>
      <c r="P35" s="2">
        <v>8956.0348746089148</v>
      </c>
      <c r="Q35" s="2">
        <v>912.24783372405579</v>
      </c>
      <c r="R35" s="2">
        <v>802.32835233568187</v>
      </c>
      <c r="S35" s="2">
        <v>435.35506778136352</v>
      </c>
      <c r="T35" s="2">
        <v>1065.2034466737948</v>
      </c>
      <c r="U35" s="2">
        <v>125.15893990889172</v>
      </c>
      <c r="V35" s="2">
        <v>1805.081481355342</v>
      </c>
      <c r="W35" s="2">
        <v>1561.7544442393919</v>
      </c>
      <c r="X35" s="2">
        <v>341.59162617107745</v>
      </c>
    </row>
    <row r="36" spans="1:24" x14ac:dyDescent="0.25">
      <c r="A36" t="s">
        <v>70</v>
      </c>
      <c r="B36" t="s">
        <v>71</v>
      </c>
      <c r="C36" s="2">
        <v>701705</v>
      </c>
      <c r="D36" s="2">
        <v>38866125000</v>
      </c>
      <c r="E36" s="3">
        <v>9821737000</v>
      </c>
      <c r="F36" s="3">
        <v>786726000</v>
      </c>
      <c r="G36" s="3">
        <v>1281971000</v>
      </c>
      <c r="H36" s="3">
        <v>492430000</v>
      </c>
      <c r="I36" s="3">
        <v>432527000</v>
      </c>
      <c r="J36" s="3">
        <v>215622000</v>
      </c>
      <c r="K36" s="3">
        <v>1978441000</v>
      </c>
      <c r="L36" s="3">
        <v>1109596000</v>
      </c>
      <c r="M36" s="3">
        <v>708127000</v>
      </c>
      <c r="N36" s="2">
        <v>1774401000</v>
      </c>
      <c r="O36" s="2">
        <v>3209276000</v>
      </c>
      <c r="P36" s="2">
        <v>13996.960261078373</v>
      </c>
      <c r="Q36" s="2">
        <v>1121.1634518779258</v>
      </c>
      <c r="R36" s="2">
        <v>1826.9372457086668</v>
      </c>
      <c r="S36" s="2">
        <v>701.76213651035687</v>
      </c>
      <c r="T36" s="2">
        <v>616.39435375264532</v>
      </c>
      <c r="U36" s="2">
        <v>307.28297503936841</v>
      </c>
      <c r="V36" s="2">
        <v>2819.4768456830147</v>
      </c>
      <c r="W36" s="2">
        <v>1581.2855829729017</v>
      </c>
      <c r="X36" s="2">
        <v>526.04727057666685</v>
      </c>
    </row>
    <row r="37" spans="1:24" x14ac:dyDescent="0.25">
      <c r="A37" t="s">
        <v>72</v>
      </c>
      <c r="B37" t="s">
        <v>73</v>
      </c>
      <c r="C37" s="2">
        <v>11550901</v>
      </c>
      <c r="D37" s="2">
        <v>465838605000</v>
      </c>
      <c r="E37" s="3">
        <v>108481704000</v>
      </c>
      <c r="F37" s="3">
        <v>13561142000</v>
      </c>
      <c r="G37" s="3">
        <v>10099847000</v>
      </c>
      <c r="H37" s="3">
        <v>5059784000</v>
      </c>
      <c r="I37" s="3">
        <v>13428718000</v>
      </c>
      <c r="J37" s="3">
        <v>351313000</v>
      </c>
      <c r="K37" s="3">
        <v>23227443000</v>
      </c>
      <c r="L37" s="3">
        <v>15530356000</v>
      </c>
      <c r="M37" s="3">
        <v>6867613000</v>
      </c>
      <c r="N37" s="2">
        <v>15159631000</v>
      </c>
      <c r="O37" s="2">
        <v>42500804000</v>
      </c>
      <c r="P37" s="2">
        <v>9391.6226967922248</v>
      </c>
      <c r="Q37" s="2">
        <v>1174.0332637254878</v>
      </c>
      <c r="R37" s="2">
        <v>874.37741869660215</v>
      </c>
      <c r="S37" s="2">
        <v>438.04236569943765</v>
      </c>
      <c r="T37" s="2">
        <v>1162.5688766616561</v>
      </c>
      <c r="U37" s="2">
        <v>30.414337375067106</v>
      </c>
      <c r="V37" s="2">
        <v>2010.8771601453427</v>
      </c>
      <c r="W37" s="2">
        <v>1344.5146833134488</v>
      </c>
      <c r="X37" s="2">
        <v>433.00206624574133</v>
      </c>
    </row>
    <row r="38" spans="1:24" x14ac:dyDescent="0.25">
      <c r="A38" t="s">
        <v>74</v>
      </c>
      <c r="B38" t="s">
        <v>75</v>
      </c>
      <c r="C38" s="2">
        <v>3817059</v>
      </c>
      <c r="D38" s="2">
        <v>158595958000</v>
      </c>
      <c r="E38" s="3">
        <v>32423047000</v>
      </c>
      <c r="F38" s="3">
        <v>2292674000</v>
      </c>
      <c r="G38" s="3">
        <v>4309037000</v>
      </c>
      <c r="H38" s="3">
        <v>1475660000</v>
      </c>
      <c r="I38" s="3">
        <v>2774376000</v>
      </c>
      <c r="J38" s="3">
        <v>446009000</v>
      </c>
      <c r="K38" s="3">
        <v>7832540000</v>
      </c>
      <c r="L38" s="3">
        <v>4847942000</v>
      </c>
      <c r="M38" s="3">
        <v>2628520000</v>
      </c>
      <c r="N38" s="2">
        <v>5784697000</v>
      </c>
      <c r="O38" s="2">
        <v>11297756000</v>
      </c>
      <c r="P38" s="2">
        <v>8494.2483205001554</v>
      </c>
      <c r="Q38" s="2">
        <v>600.63886882544909</v>
      </c>
      <c r="R38" s="2">
        <v>1128.8892836081391</v>
      </c>
      <c r="S38" s="2">
        <v>386.59606781032204</v>
      </c>
      <c r="T38" s="2">
        <v>726.83602742320727</v>
      </c>
      <c r="U38" s="2">
        <v>116.84624209371665</v>
      </c>
      <c r="V38" s="2">
        <v>2051.9829533680249</v>
      </c>
      <c r="W38" s="2">
        <v>1270.0725872982314</v>
      </c>
      <c r="X38" s="2">
        <v>548.34861080219093</v>
      </c>
    </row>
    <row r="39" spans="1:24" x14ac:dyDescent="0.25">
      <c r="A39" t="s">
        <v>76</v>
      </c>
      <c r="B39" t="s">
        <v>77</v>
      </c>
      <c r="C39" s="2">
        <v>3898684</v>
      </c>
      <c r="D39" s="2">
        <v>152371092000</v>
      </c>
      <c r="E39" s="3">
        <v>37465605000</v>
      </c>
      <c r="F39" s="3">
        <v>5034662000</v>
      </c>
      <c r="G39" s="3">
        <v>0</v>
      </c>
      <c r="H39" s="3">
        <v>1770761000</v>
      </c>
      <c r="I39" s="3">
        <v>5826002000</v>
      </c>
      <c r="J39" s="3">
        <v>485376000</v>
      </c>
      <c r="K39" s="3">
        <v>8916374000</v>
      </c>
      <c r="L39" s="3">
        <v>6470418000</v>
      </c>
      <c r="M39" s="3">
        <v>2509823000</v>
      </c>
      <c r="N39" s="2">
        <v>1770761000</v>
      </c>
      <c r="O39" s="2">
        <v>13116801000</v>
      </c>
      <c r="P39" s="2">
        <v>9609.8080788286516</v>
      </c>
      <c r="Q39" s="2">
        <v>1291.3747305501035</v>
      </c>
      <c r="R39" s="2">
        <v>0</v>
      </c>
      <c r="S39" s="2">
        <v>454.19454359471041</v>
      </c>
      <c r="T39" s="2">
        <v>1494.3509143085205</v>
      </c>
      <c r="U39" s="2">
        <v>124.49739450542799</v>
      </c>
      <c r="V39" s="2">
        <v>2287.0214667308251</v>
      </c>
      <c r="W39" s="2">
        <v>1659.6415611011305</v>
      </c>
      <c r="X39" s="2">
        <v>478.67459891594189</v>
      </c>
    </row>
    <row r="40" spans="1:24" x14ac:dyDescent="0.25">
      <c r="A40" t="s">
        <v>78</v>
      </c>
      <c r="B40" t="s">
        <v>79</v>
      </c>
      <c r="C40" s="2">
        <v>12770043</v>
      </c>
      <c r="D40" s="2">
        <v>584630441000</v>
      </c>
      <c r="E40" s="3">
        <v>120156798000</v>
      </c>
      <c r="F40" s="3">
        <v>17068705000</v>
      </c>
      <c r="G40" s="3">
        <v>9821458000</v>
      </c>
      <c r="H40" s="3">
        <v>8557343000</v>
      </c>
      <c r="I40" s="3">
        <v>14312266000</v>
      </c>
      <c r="J40" s="3">
        <v>2143708000</v>
      </c>
      <c r="K40" s="3">
        <v>23463388000</v>
      </c>
      <c r="L40" s="3">
        <v>16342571000</v>
      </c>
      <c r="M40" s="3">
        <v>6652977000</v>
      </c>
      <c r="N40" s="2">
        <v>18378801000</v>
      </c>
      <c r="O40" s="2">
        <v>51903480000</v>
      </c>
      <c r="P40" s="2">
        <v>9409.2712138870629</v>
      </c>
      <c r="Q40" s="2">
        <v>1336.6207928978783</v>
      </c>
      <c r="R40" s="2">
        <v>769.10140396551526</v>
      </c>
      <c r="S40" s="2">
        <v>670.11074277510261</v>
      </c>
      <c r="T40" s="2">
        <v>1120.7688180846376</v>
      </c>
      <c r="U40" s="2">
        <v>167.87006903578947</v>
      </c>
      <c r="V40" s="2">
        <v>1837.37736826728</v>
      </c>
      <c r="W40" s="2">
        <v>1279.7584941569892</v>
      </c>
      <c r="X40" s="2">
        <v>350.65434000496316</v>
      </c>
    </row>
    <row r="41" spans="1:24" x14ac:dyDescent="0.25">
      <c r="A41" t="s">
        <v>80</v>
      </c>
      <c r="B41" t="s">
        <v>81</v>
      </c>
      <c r="C41" s="2">
        <v>1052637</v>
      </c>
      <c r="D41" s="2">
        <v>48509355000</v>
      </c>
      <c r="E41" s="3">
        <v>11263414000</v>
      </c>
      <c r="F41" s="3">
        <v>2346581000</v>
      </c>
      <c r="G41" s="3">
        <v>848547000</v>
      </c>
      <c r="H41" s="3">
        <v>650753000</v>
      </c>
      <c r="I41" s="3">
        <v>1068466000</v>
      </c>
      <c r="J41" s="3">
        <v>136362000</v>
      </c>
      <c r="K41" s="3">
        <v>2498189000</v>
      </c>
      <c r="L41" s="3">
        <v>1101914000</v>
      </c>
      <c r="M41" s="3">
        <v>1034865000</v>
      </c>
      <c r="N41" s="2">
        <v>1499300000</v>
      </c>
      <c r="O41" s="2">
        <v>5050709000</v>
      </c>
      <c r="P41" s="2">
        <v>10700.188194030801</v>
      </c>
      <c r="Q41" s="2">
        <v>2229.2404694115826</v>
      </c>
      <c r="R41" s="2">
        <v>806.1154985051827</v>
      </c>
      <c r="S41" s="2">
        <v>618.21216620734401</v>
      </c>
      <c r="T41" s="2">
        <v>1015.0374725570164</v>
      </c>
      <c r="U41" s="2">
        <v>129.5432328523508</v>
      </c>
      <c r="V41" s="2">
        <v>2373.2673276732626</v>
      </c>
      <c r="W41" s="2">
        <v>1046.8129089135191</v>
      </c>
      <c r="X41" s="2">
        <v>611.56695043020534</v>
      </c>
    </row>
    <row r="42" spans="1:24" x14ac:dyDescent="0.25">
      <c r="A42" t="s">
        <v>82</v>
      </c>
      <c r="B42" t="s">
        <v>83</v>
      </c>
      <c r="C42" s="2">
        <v>4722621</v>
      </c>
      <c r="D42" s="2">
        <v>167468162000</v>
      </c>
      <c r="E42" s="3">
        <v>40342984000</v>
      </c>
      <c r="F42" s="3">
        <v>4881968000</v>
      </c>
      <c r="G42" s="3">
        <v>3299933000</v>
      </c>
      <c r="H42" s="3">
        <v>1529865000</v>
      </c>
      <c r="I42" s="3">
        <v>3096834000</v>
      </c>
      <c r="J42" s="3">
        <v>252904000</v>
      </c>
      <c r="K42" s="3">
        <v>7333391000</v>
      </c>
      <c r="L42" s="3">
        <v>9351006000</v>
      </c>
      <c r="M42" s="3">
        <v>2876272000</v>
      </c>
      <c r="N42" s="2">
        <v>4829798000</v>
      </c>
      <c r="O42" s="2">
        <v>13061504000</v>
      </c>
      <c r="P42" s="2">
        <v>8542.4987522818374</v>
      </c>
      <c r="Q42" s="2">
        <v>1033.7412212413403</v>
      </c>
      <c r="R42" s="2">
        <v>698.75033376593206</v>
      </c>
      <c r="S42" s="2">
        <v>323.94405564198354</v>
      </c>
      <c r="T42" s="2">
        <v>655.74476545968855</v>
      </c>
      <c r="U42" s="2">
        <v>53.551618899759262</v>
      </c>
      <c r="V42" s="2">
        <v>1552.8222569628178</v>
      </c>
      <c r="W42" s="2">
        <v>1980.0458262477553</v>
      </c>
      <c r="X42" s="2">
        <v>443.95050968519388</v>
      </c>
    </row>
    <row r="43" spans="1:24" x14ac:dyDescent="0.25">
      <c r="A43" t="s">
        <v>84</v>
      </c>
      <c r="B43" t="s">
        <v>85</v>
      </c>
      <c r="C43" s="2">
        <v>834504</v>
      </c>
      <c r="D43" s="2">
        <v>37378789000</v>
      </c>
      <c r="E43" s="3">
        <v>6844783000</v>
      </c>
      <c r="F43" s="3">
        <v>1008006000</v>
      </c>
      <c r="G43" s="3">
        <v>1142712000</v>
      </c>
      <c r="H43" s="3">
        <v>389018000</v>
      </c>
      <c r="I43" s="3">
        <v>0</v>
      </c>
      <c r="J43" s="3">
        <v>59837000</v>
      </c>
      <c r="K43" s="3">
        <v>1817463000</v>
      </c>
      <c r="L43" s="3">
        <v>775935000</v>
      </c>
      <c r="M43" s="3">
        <v>627409000</v>
      </c>
      <c r="N43" s="2">
        <v>1531730000</v>
      </c>
      <c r="O43" s="2">
        <v>2599573000</v>
      </c>
      <c r="P43" s="2">
        <v>8202.2171253822635</v>
      </c>
      <c r="Q43" s="2">
        <v>1207.9103275718271</v>
      </c>
      <c r="R43" s="2">
        <v>1369.3307641425326</v>
      </c>
      <c r="S43" s="2">
        <v>466.16672897913014</v>
      </c>
      <c r="T43" s="2">
        <v>0</v>
      </c>
      <c r="U43" s="2">
        <v>71.703670683423923</v>
      </c>
      <c r="V43" s="2">
        <v>2177.8960915705616</v>
      </c>
      <c r="W43" s="2">
        <v>929.81579477150501</v>
      </c>
      <c r="X43" s="2">
        <v>398.16226165482732</v>
      </c>
    </row>
    <row r="44" spans="1:24" x14ac:dyDescent="0.25">
      <c r="A44" t="s">
        <v>86</v>
      </c>
      <c r="B44" t="s">
        <v>87</v>
      </c>
      <c r="C44" s="2">
        <v>6455177</v>
      </c>
      <c r="D44" s="2">
        <v>252635759000</v>
      </c>
      <c r="E44" s="3">
        <v>54671581000</v>
      </c>
      <c r="F44" s="3">
        <v>5157000000</v>
      </c>
      <c r="G44" s="3">
        <v>7938331000</v>
      </c>
      <c r="H44" s="3">
        <v>2899783000</v>
      </c>
      <c r="I44" s="3">
        <v>182251000</v>
      </c>
      <c r="J44" s="3">
        <v>1115383000</v>
      </c>
      <c r="K44" s="3">
        <v>12011295000</v>
      </c>
      <c r="L44" s="3">
        <v>7299290000</v>
      </c>
      <c r="M44" s="3">
        <v>3344576000</v>
      </c>
      <c r="N44" s="2">
        <v>10838114000</v>
      </c>
      <c r="O44" s="2">
        <v>17292748000</v>
      </c>
      <c r="P44" s="2">
        <v>8469.4162530322556</v>
      </c>
      <c r="Q44" s="2">
        <v>798.89366317918166</v>
      </c>
      <c r="R44" s="2">
        <v>1229.7619414618684</v>
      </c>
      <c r="S44" s="2">
        <v>449.21820114305154</v>
      </c>
      <c r="T44" s="2">
        <v>28.233307932532291</v>
      </c>
      <c r="U44" s="2">
        <v>172.7889103583062</v>
      </c>
      <c r="V44" s="2">
        <v>1860.7227966018593</v>
      </c>
      <c r="W44" s="2">
        <v>1130.765275684927</v>
      </c>
      <c r="X44" s="2">
        <v>393.18333176611577</v>
      </c>
    </row>
    <row r="45" spans="1:24" x14ac:dyDescent="0.25">
      <c r="A45" t="s">
        <v>88</v>
      </c>
      <c r="B45" t="s">
        <v>89</v>
      </c>
      <c r="C45" s="2">
        <v>26094422</v>
      </c>
      <c r="D45" s="2">
        <v>1135225582000</v>
      </c>
      <c r="E45" s="3">
        <v>219962666000</v>
      </c>
      <c r="F45" s="3">
        <v>40316516000</v>
      </c>
      <c r="G45" s="3">
        <v>30549830000</v>
      </c>
      <c r="H45" s="3">
        <v>14819724000</v>
      </c>
      <c r="I45" s="3">
        <v>0</v>
      </c>
      <c r="J45" s="3">
        <v>0</v>
      </c>
      <c r="K45" s="3">
        <v>41672151000</v>
      </c>
      <c r="L45" s="3">
        <v>29787122000</v>
      </c>
      <c r="M45" s="3">
        <v>15547264000</v>
      </c>
      <c r="N45" s="2">
        <v>45369554000</v>
      </c>
      <c r="O45" s="2">
        <v>85686070000</v>
      </c>
      <c r="P45" s="2">
        <v>8429.4898733530099</v>
      </c>
      <c r="Q45" s="2">
        <v>1545.0242967634999</v>
      </c>
      <c r="R45" s="2">
        <v>1170.7417776872007</v>
      </c>
      <c r="S45" s="2">
        <v>567.9268925749725</v>
      </c>
      <c r="T45" s="2">
        <v>0</v>
      </c>
      <c r="U45" s="2">
        <v>0</v>
      </c>
      <c r="V45" s="2">
        <v>1596.9754378924354</v>
      </c>
      <c r="W45" s="2">
        <v>1141.5130022807173</v>
      </c>
      <c r="X45" s="2">
        <v>378.26942478358018</v>
      </c>
    </row>
    <row r="46" spans="1:24" x14ac:dyDescent="0.25">
      <c r="A46" t="s">
        <v>90</v>
      </c>
      <c r="B46" t="s">
        <v>91</v>
      </c>
      <c r="C46" s="2">
        <v>314112078</v>
      </c>
      <c r="D46" s="2">
        <v>13904485000000</v>
      </c>
      <c r="E46" s="3">
        <v>3032521178000</v>
      </c>
      <c r="F46" s="3">
        <v>447120120000</v>
      </c>
      <c r="G46" s="3">
        <v>314135839000</v>
      </c>
      <c r="H46" s="3">
        <v>162408444000</v>
      </c>
      <c r="I46" s="3">
        <v>307255616000</v>
      </c>
      <c r="J46" s="3">
        <v>48933513000</v>
      </c>
      <c r="K46" s="3">
        <v>585128368000</v>
      </c>
      <c r="L46" s="3">
        <v>426419887000</v>
      </c>
      <c r="M46" s="3">
        <v>199441136000</v>
      </c>
      <c r="N46" s="2">
        <v>476544283000</v>
      </c>
      <c r="O46" s="2">
        <v>1279853532000</v>
      </c>
      <c r="P46" s="2">
        <v>9654.2648003493832</v>
      </c>
      <c r="Q46" s="2">
        <v>1423.4413488551052</v>
      </c>
      <c r="R46" s="2">
        <v>1000.0756449740846</v>
      </c>
      <c r="S46" s="2">
        <v>517.03979367517343</v>
      </c>
      <c r="T46" s="2">
        <v>978.17192499041698</v>
      </c>
      <c r="U46" s="2">
        <v>155.78360855006665</v>
      </c>
      <c r="V46" s="2">
        <v>1862.8012387349206</v>
      </c>
      <c r="W46" s="2">
        <v>1357.540562321198</v>
      </c>
      <c r="X46" s="2">
        <v>438.90489304903457</v>
      </c>
    </row>
    <row r="47" spans="1:24" x14ac:dyDescent="0.25">
      <c r="A47" t="s">
        <v>92</v>
      </c>
      <c r="B47" t="s">
        <v>93</v>
      </c>
      <c r="C47" s="2">
        <v>2855194</v>
      </c>
      <c r="D47" s="2">
        <v>102772080000</v>
      </c>
      <c r="E47" s="3">
        <v>24097705000</v>
      </c>
      <c r="F47" s="3">
        <v>2678532000</v>
      </c>
      <c r="G47" s="3">
        <v>2498599000</v>
      </c>
      <c r="H47" s="3">
        <v>1162453000</v>
      </c>
      <c r="I47" s="3">
        <v>2466495000</v>
      </c>
      <c r="J47" s="3">
        <v>258578000</v>
      </c>
      <c r="K47" s="3">
        <v>5154881000</v>
      </c>
      <c r="L47" s="3">
        <v>4449950000</v>
      </c>
      <c r="M47" s="3">
        <v>1582107000</v>
      </c>
      <c r="N47" s="2">
        <v>3661052000</v>
      </c>
      <c r="O47" s="2">
        <v>9064657000</v>
      </c>
      <c r="P47" s="2">
        <v>8439.9536423794671</v>
      </c>
      <c r="Q47" s="2">
        <v>938.12609580995195</v>
      </c>
      <c r="R47" s="2">
        <v>875.10656018470195</v>
      </c>
      <c r="S47" s="2">
        <v>407.13625764133718</v>
      </c>
      <c r="T47" s="2">
        <v>863.86249060484158</v>
      </c>
      <c r="U47" s="2">
        <v>90.56407375470809</v>
      </c>
      <c r="V47" s="2">
        <v>1805.4398405152153</v>
      </c>
      <c r="W47" s="2">
        <v>1558.5455839428073</v>
      </c>
      <c r="X47" s="2">
        <v>373.2072146411067</v>
      </c>
    </row>
    <row r="48" spans="1:24" x14ac:dyDescent="0.25">
      <c r="A48" t="s">
        <v>94</v>
      </c>
      <c r="B48" t="s">
        <v>95</v>
      </c>
      <c r="C48" s="2">
        <v>626138</v>
      </c>
      <c r="D48" s="2">
        <v>27729733000</v>
      </c>
      <c r="E48" s="3">
        <v>7440237000</v>
      </c>
      <c r="F48" s="3">
        <v>1374900000</v>
      </c>
      <c r="G48" s="3">
        <v>351558000</v>
      </c>
      <c r="H48" s="3">
        <v>634636000</v>
      </c>
      <c r="I48" s="3">
        <v>598450000</v>
      </c>
      <c r="J48" s="3">
        <v>96579000</v>
      </c>
      <c r="K48" s="3">
        <v>1993221000</v>
      </c>
      <c r="L48" s="3">
        <v>735154000</v>
      </c>
      <c r="M48" s="3">
        <v>386471000</v>
      </c>
      <c r="N48" s="2">
        <v>986194000</v>
      </c>
      <c r="O48" s="2">
        <v>3056123000</v>
      </c>
      <c r="P48" s="2">
        <v>11882.743101361042</v>
      </c>
      <c r="Q48" s="2">
        <v>2195.8418112301124</v>
      </c>
      <c r="R48" s="2">
        <v>561.47047455992129</v>
      </c>
      <c r="S48" s="2">
        <v>1013.5720879422747</v>
      </c>
      <c r="T48" s="2">
        <v>955.77971629257445</v>
      </c>
      <c r="U48" s="2">
        <v>154.24554970310061</v>
      </c>
      <c r="V48" s="2">
        <v>3183.3573429499565</v>
      </c>
      <c r="W48" s="2">
        <v>1174.1085830919062</v>
      </c>
      <c r="X48" s="2">
        <v>388.69706039243744</v>
      </c>
    </row>
    <row r="49" spans="1:24" x14ac:dyDescent="0.25">
      <c r="A49" t="s">
        <v>96</v>
      </c>
      <c r="B49" t="s">
        <v>97</v>
      </c>
      <c r="C49" s="2">
        <v>8193422</v>
      </c>
      <c r="D49" s="2">
        <v>404103401000</v>
      </c>
      <c r="E49" s="3">
        <v>67401197000</v>
      </c>
      <c r="F49" s="3">
        <v>11343602000</v>
      </c>
      <c r="G49" s="3">
        <v>4651339000</v>
      </c>
      <c r="H49" s="3">
        <v>3759566000</v>
      </c>
      <c r="I49" s="3">
        <v>10216148000</v>
      </c>
      <c r="J49" s="3">
        <v>838790000</v>
      </c>
      <c r="K49" s="3">
        <v>10997861000</v>
      </c>
      <c r="L49" s="3">
        <v>11985020000</v>
      </c>
      <c r="M49" s="3">
        <v>5284706000</v>
      </c>
      <c r="N49" s="2">
        <v>8410905000</v>
      </c>
      <c r="O49" s="2">
        <v>30809445000</v>
      </c>
      <c r="P49" s="2">
        <v>8226.257234156863</v>
      </c>
      <c r="Q49" s="2">
        <v>1384.4767180306349</v>
      </c>
      <c r="R49" s="2">
        <v>567.69186305795063</v>
      </c>
      <c r="S49" s="2">
        <v>458.85174716986381</v>
      </c>
      <c r="T49" s="2">
        <v>1246.8719419065685</v>
      </c>
      <c r="U49" s="2">
        <v>102.37358700674761</v>
      </c>
      <c r="V49" s="2">
        <v>1342.2793309071594</v>
      </c>
      <c r="W49" s="2">
        <v>1462.7612247971604</v>
      </c>
      <c r="X49" s="2">
        <v>460.84444326192403</v>
      </c>
    </row>
    <row r="50" spans="1:24" x14ac:dyDescent="0.25">
      <c r="A50" t="s">
        <v>98</v>
      </c>
      <c r="B50" t="s">
        <v>99</v>
      </c>
      <c r="C50" s="2">
        <v>6896325</v>
      </c>
      <c r="D50" s="2">
        <v>326496701000</v>
      </c>
      <c r="E50" s="3">
        <v>69272744000</v>
      </c>
      <c r="F50" s="3">
        <v>9224087000</v>
      </c>
      <c r="G50" s="3">
        <v>13145906000</v>
      </c>
      <c r="H50" s="3">
        <v>4786550000</v>
      </c>
      <c r="I50" s="3">
        <v>0</v>
      </c>
      <c r="J50" s="3">
        <v>0</v>
      </c>
      <c r="K50" s="3">
        <v>11606030000</v>
      </c>
      <c r="L50" s="3">
        <v>11712352000</v>
      </c>
      <c r="M50" s="3">
        <v>3778748000</v>
      </c>
      <c r="N50" s="2">
        <v>17932456000</v>
      </c>
      <c r="O50" s="2">
        <v>27156543000</v>
      </c>
      <c r="P50" s="2">
        <v>10044.878105367714</v>
      </c>
      <c r="Q50" s="2">
        <v>1337.5365865152817</v>
      </c>
      <c r="R50" s="2">
        <v>1906.2190369508398</v>
      </c>
      <c r="S50" s="2">
        <v>694.07256763566102</v>
      </c>
      <c r="T50" s="2">
        <v>0</v>
      </c>
      <c r="U50" s="2">
        <v>0</v>
      </c>
      <c r="V50" s="2">
        <v>1682.9296763131088</v>
      </c>
      <c r="W50" s="2">
        <v>1698.3468731534549</v>
      </c>
      <c r="X50" s="2">
        <v>342.20109986115796</v>
      </c>
    </row>
    <row r="51" spans="1:24" x14ac:dyDescent="0.25">
      <c r="A51" t="s">
        <v>100</v>
      </c>
      <c r="B51" t="s">
        <v>101</v>
      </c>
      <c r="C51" s="2">
        <v>1856313</v>
      </c>
      <c r="D51" s="2">
        <v>65665367000</v>
      </c>
      <c r="E51" s="3">
        <v>17045578000</v>
      </c>
      <c r="F51" s="3">
        <v>1435307000</v>
      </c>
      <c r="G51" s="3">
        <v>1277328000</v>
      </c>
      <c r="H51" s="3">
        <v>1407088000</v>
      </c>
      <c r="I51" s="3">
        <v>1755746000</v>
      </c>
      <c r="J51" s="3">
        <v>192385000</v>
      </c>
      <c r="K51" s="3">
        <v>4517590000</v>
      </c>
      <c r="L51" s="3">
        <v>2287467000</v>
      </c>
      <c r="M51" s="3">
        <v>1967621000</v>
      </c>
      <c r="N51" s="2">
        <v>2684416000</v>
      </c>
      <c r="O51" s="2">
        <v>6067854000</v>
      </c>
      <c r="P51" s="2">
        <v>9182.4913147728857</v>
      </c>
      <c r="Q51" s="2">
        <v>773.20311822413566</v>
      </c>
      <c r="R51" s="2">
        <v>688.09947460369017</v>
      </c>
      <c r="S51" s="2">
        <v>758.00147927639364</v>
      </c>
      <c r="T51" s="2">
        <v>945.82433027188847</v>
      </c>
      <c r="U51" s="2">
        <v>103.63823342291951</v>
      </c>
      <c r="V51" s="2">
        <v>2433.6359223902436</v>
      </c>
      <c r="W51" s="2">
        <v>1232.2636322646019</v>
      </c>
      <c r="X51" s="2">
        <v>888.1384766469879</v>
      </c>
    </row>
    <row r="52" spans="1:24" x14ac:dyDescent="0.25">
      <c r="A52" t="s">
        <v>102</v>
      </c>
      <c r="B52" t="s">
        <v>103</v>
      </c>
      <c r="C52" s="2">
        <v>5724888</v>
      </c>
      <c r="D52" s="2">
        <v>243096269000</v>
      </c>
      <c r="E52" s="3">
        <v>53157507000</v>
      </c>
      <c r="F52" s="3">
        <v>10050992000</v>
      </c>
      <c r="G52" s="3">
        <v>4626040000</v>
      </c>
      <c r="H52" s="3">
        <v>2810199000</v>
      </c>
      <c r="I52" s="3">
        <v>6762399000</v>
      </c>
      <c r="J52" s="3">
        <v>934103000</v>
      </c>
      <c r="K52" s="3">
        <v>9520107000</v>
      </c>
      <c r="L52" s="3">
        <v>7287301000</v>
      </c>
      <c r="M52" s="3">
        <v>3355680000</v>
      </c>
      <c r="N52" s="2">
        <v>7436239000</v>
      </c>
      <c r="O52" s="2">
        <v>25183733000</v>
      </c>
      <c r="P52" s="2">
        <v>9285.3357131178818</v>
      </c>
      <c r="Q52" s="2">
        <v>1755.6661370493186</v>
      </c>
      <c r="R52" s="2">
        <v>808.05772968833628</v>
      </c>
      <c r="S52" s="2">
        <v>490.87405727413358</v>
      </c>
      <c r="T52" s="2">
        <v>1181.228174245505</v>
      </c>
      <c r="U52" s="2">
        <v>163.16528812441396</v>
      </c>
      <c r="V52" s="2">
        <v>1662.9333185208166</v>
      </c>
      <c r="W52" s="2">
        <v>1272.9159068264742</v>
      </c>
      <c r="X52" s="2">
        <v>377.01960282891122</v>
      </c>
    </row>
    <row r="53" spans="1:24" x14ac:dyDescent="0.25">
      <c r="A53" t="s">
        <v>104</v>
      </c>
      <c r="B53" t="s">
        <v>105</v>
      </c>
      <c r="C53" s="2">
        <v>576893</v>
      </c>
      <c r="D53" s="2">
        <v>30087324000</v>
      </c>
      <c r="E53" s="3">
        <v>9496375000</v>
      </c>
      <c r="F53" s="3">
        <v>1320395000</v>
      </c>
      <c r="G53" s="3">
        <v>989146000</v>
      </c>
      <c r="H53" s="3">
        <v>169574000</v>
      </c>
      <c r="I53" s="3">
        <v>0</v>
      </c>
      <c r="J53" s="3">
        <v>0</v>
      </c>
      <c r="K53" s="3">
        <v>2338303000</v>
      </c>
      <c r="L53" s="3">
        <v>1476733000</v>
      </c>
      <c r="M53" s="3">
        <v>1128546000</v>
      </c>
      <c r="N53" s="2">
        <v>1158720000</v>
      </c>
      <c r="O53" s="2">
        <v>2479115000</v>
      </c>
      <c r="P53" s="2">
        <v>16461.241512724198</v>
      </c>
      <c r="Q53" s="2">
        <v>2288.8039896479936</v>
      </c>
      <c r="R53" s="2">
        <v>1714.6091216222073</v>
      </c>
      <c r="S53" s="2">
        <v>293.94359092587359</v>
      </c>
      <c r="T53" s="2">
        <v>0</v>
      </c>
      <c r="U53" s="2">
        <v>0</v>
      </c>
      <c r="V53" s="2">
        <v>4053.2698438011903</v>
      </c>
      <c r="W53" s="2">
        <v>2559.8039844477225</v>
      </c>
      <c r="X53" s="2">
        <v>740.59660976992268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H10" sqref="H10"/>
    </sheetView>
  </sheetViews>
  <sheetFormatPr defaultRowHeight="15" x14ac:dyDescent="0.25"/>
  <cols>
    <col min="1" max="1" width="18.7109375" bestFit="1" customWidth="1"/>
    <col min="3" max="3" width="14.5703125" customWidth="1"/>
    <col min="4" max="4" width="21" customWidth="1"/>
  </cols>
  <sheetData>
    <row r="1" spans="1:6" x14ac:dyDescent="0.25">
      <c r="A1" s="14" t="s">
        <v>152</v>
      </c>
      <c r="B1" s="15"/>
      <c r="C1" s="15"/>
      <c r="D1" s="16"/>
    </row>
    <row r="2" spans="1:6" ht="60" x14ac:dyDescent="0.25">
      <c r="A2" s="13" t="s">
        <v>132</v>
      </c>
      <c r="B2" s="13" t="s">
        <v>133</v>
      </c>
      <c r="C2" s="13" t="s">
        <v>150</v>
      </c>
      <c r="D2" s="13" t="s">
        <v>151</v>
      </c>
      <c r="F2" s="1" t="s">
        <v>161</v>
      </c>
    </row>
    <row r="3" spans="1:6" x14ac:dyDescent="0.25">
      <c r="A3" s="5" t="s">
        <v>90</v>
      </c>
      <c r="B3" s="5" t="s">
        <v>91</v>
      </c>
      <c r="C3" s="9">
        <f>INDEX(data!$C$2:$X$53,MATCH($A3,data!$A$2:$A$53,0),MATCH($F$2,data!$C$1:$X$1,0))/1000</f>
        <v>199441136</v>
      </c>
      <c r="D3" s="8">
        <f>INDEX(data!$C$2:$X$53,MATCH($A3,data!$A$2:$A$53,0),MATCH($F$2,data!$C$1:$X$1,0))/INDEX(data!$C$2:$X$53,MATCH($A3,data!$A$2:$A$53,0),MATCH($F$3,data!$C$1:$X$1,0))</f>
        <v>634.93622171383049</v>
      </c>
      <c r="F3" t="s">
        <v>106</v>
      </c>
    </row>
    <row r="4" spans="1:6" x14ac:dyDescent="0.25">
      <c r="A4" s="6" t="s">
        <v>2</v>
      </c>
      <c r="B4" s="6" t="s">
        <v>3</v>
      </c>
      <c r="C4" s="9">
        <f>INDEX(data!$C$2:$X$53,MATCH($A4,data!$A$2:$A$53,0),MATCH($F$2,data!$C$1:$X$1,0))/1000</f>
        <v>2075718</v>
      </c>
      <c r="D4" s="9">
        <f>INDEX(data!$C$2:$X$53,MATCH($A4,data!$A$2:$A$53,0),MATCH($F$2,data!$C$1:$X$1,0))/INDEX(data!$C$2:$X$53,MATCH($A4,data!$A$2:$A$53,0),MATCH($F$3,data!$C$1:$X$1,0))</f>
        <v>430.87179947042898</v>
      </c>
      <c r="F4" t="s">
        <v>107</v>
      </c>
    </row>
    <row r="5" spans="1:6" x14ac:dyDescent="0.25">
      <c r="A5" s="6" t="s">
        <v>4</v>
      </c>
      <c r="B5" s="6" t="s">
        <v>5</v>
      </c>
      <c r="C5" s="9">
        <f>INDEX(data!$C$2:$X$53,MATCH($A5,data!$A$2:$A$53,0),MATCH($F$2,data!$C$1:$X$1,0))/1000</f>
        <v>3974503</v>
      </c>
      <c r="D5" s="9">
        <f>INDEX(data!$C$2:$X$53,MATCH($A5,data!$A$2:$A$53,0),MATCH($F$2,data!$C$1:$X$1,0))/INDEX(data!$C$2:$X$53,MATCH($A5,data!$A$2:$A$53,0),MATCH($F$3,data!$C$1:$X$1,0))</f>
        <v>5436.4742073723701</v>
      </c>
    </row>
    <row r="6" spans="1:6" x14ac:dyDescent="0.25">
      <c r="A6" s="6" t="s">
        <v>6</v>
      </c>
      <c r="B6" s="6" t="s">
        <v>7</v>
      </c>
      <c r="C6" s="9">
        <f>INDEX(data!$C$2:$X$53,MATCH($A6,data!$A$2:$A$53,0),MATCH($F$2,data!$C$1:$X$1,0))/1000</f>
        <v>2928957</v>
      </c>
      <c r="D6" s="9">
        <f>INDEX(data!$C$2:$X$53,MATCH($A6,data!$A$2:$A$53,0),MATCH($F$2,data!$C$1:$X$1,0))/INDEX(data!$C$2:$X$53,MATCH($A6,data!$A$2:$A$53,0),MATCH($F$3,data!$C$1:$X$1,0))</f>
        <v>446.74368036782079</v>
      </c>
    </row>
    <row r="7" spans="1:6" x14ac:dyDescent="0.25">
      <c r="A7" s="6" t="s">
        <v>8</v>
      </c>
      <c r="B7" s="6" t="s">
        <v>9</v>
      </c>
      <c r="C7" s="9">
        <f>INDEX(data!$C$2:$X$53,MATCH($A7,data!$A$2:$A$53,0),MATCH($F$2,data!$C$1:$X$1,0))/1000</f>
        <v>1391814</v>
      </c>
      <c r="D7" s="9">
        <f>INDEX(data!$C$2:$X$53,MATCH($A7,data!$A$2:$A$53,0),MATCH($F$2,data!$C$1:$X$1,0))/INDEX(data!$C$2:$X$53,MATCH($A7,data!$A$2:$A$53,0),MATCH($F$3,data!$C$1:$X$1,0))</f>
        <v>471.91333536771435</v>
      </c>
    </row>
    <row r="8" spans="1:6" x14ac:dyDescent="0.25">
      <c r="A8" s="6" t="s">
        <v>10</v>
      </c>
      <c r="B8" s="6" t="s">
        <v>11</v>
      </c>
      <c r="C8" s="9">
        <f>INDEX(data!$C$2:$X$53,MATCH($A8,data!$A$2:$A$53,0),MATCH($F$2,data!$C$1:$X$1,0))/1000</f>
        <v>23222260</v>
      </c>
      <c r="D8" s="9">
        <f>INDEX(data!$C$2:$X$53,MATCH($A8,data!$A$2:$A$53,0),MATCH($F$2,data!$C$1:$X$1,0))/INDEX(data!$C$2:$X$53,MATCH($A8,data!$A$2:$A$53,0),MATCH($F$3,data!$C$1:$X$1,0))</f>
        <v>610.10414898754107</v>
      </c>
    </row>
    <row r="9" spans="1:6" x14ac:dyDescent="0.25">
      <c r="A9" s="6" t="s">
        <v>12</v>
      </c>
      <c r="B9" s="6" t="s">
        <v>13</v>
      </c>
      <c r="C9" s="9">
        <f>INDEX(data!$C$2:$X$53,MATCH($A9,data!$A$2:$A$53,0),MATCH($F$2,data!$C$1:$X$1,0))/1000</f>
        <v>3660391</v>
      </c>
      <c r="D9" s="9">
        <f>INDEX(data!$C$2:$X$53,MATCH($A9,data!$A$2:$A$53,0),MATCH($F$2,data!$C$1:$X$1,0))/INDEX(data!$C$2:$X$53,MATCH($A9,data!$A$2:$A$53,0),MATCH($F$3,data!$C$1:$X$1,0))</f>
        <v>705.04548694851735</v>
      </c>
    </row>
    <row r="10" spans="1:6" x14ac:dyDescent="0.25">
      <c r="A10" s="6" t="s">
        <v>14</v>
      </c>
      <c r="B10" s="6" t="s">
        <v>15</v>
      </c>
      <c r="C10" s="9">
        <f>INDEX(data!$C$2:$X$53,MATCH($A10,data!$A$2:$A$53,0),MATCH($F$2,data!$C$1:$X$1,0))/1000</f>
        <v>1816414</v>
      </c>
      <c r="D10" s="9">
        <f>INDEX(data!$C$2:$X$53,MATCH($A10,data!$A$2:$A$53,0),MATCH($F$2,data!$C$1:$X$1,0))/INDEX(data!$C$2:$X$53,MATCH($A10,data!$A$2:$A$53,0),MATCH($F$3,data!$C$1:$X$1,0))</f>
        <v>505.35088007273612</v>
      </c>
    </row>
    <row r="11" spans="1:6" x14ac:dyDescent="0.25">
      <c r="A11" s="6" t="s">
        <v>16</v>
      </c>
      <c r="B11" s="6" t="s">
        <v>17</v>
      </c>
      <c r="C11" s="9">
        <f>INDEX(data!$C$2:$X$53,MATCH($A11,data!$A$2:$A$53,0),MATCH($F$2,data!$C$1:$X$1,0))/1000</f>
        <v>1081833</v>
      </c>
      <c r="D11" s="9">
        <f>INDEX(data!$C$2:$X$53,MATCH($A11,data!$A$2:$A$53,0),MATCH($F$2,data!$C$1:$X$1,0))/INDEX(data!$C$2:$X$53,MATCH($A11,data!$A$2:$A$53,0),MATCH($F$3,data!$C$1:$X$1,0))</f>
        <v>1179.9055711700864</v>
      </c>
    </row>
    <row r="12" spans="1:6" x14ac:dyDescent="0.25">
      <c r="A12" s="6" t="s">
        <v>18</v>
      </c>
      <c r="B12" s="6" t="s">
        <v>19</v>
      </c>
      <c r="C12" s="9">
        <f>INDEX(data!$C$2:$X$53,MATCH($A12,data!$A$2:$A$53,0),MATCH($F$2,data!$C$1:$X$1,0))/1000</f>
        <v>1270313</v>
      </c>
      <c r="D12" s="9">
        <f>INDEX(data!$C$2:$X$53,MATCH($A12,data!$A$2:$A$53,0),MATCH($F$2,data!$C$1:$X$1,0))/INDEX(data!$C$2:$X$53,MATCH($A12,data!$A$2:$A$53,0),MATCH($F$3,data!$C$1:$X$1,0))</f>
        <v>2000.366906021668</v>
      </c>
    </row>
    <row r="13" spans="1:6" x14ac:dyDescent="0.25">
      <c r="A13" s="6" t="s">
        <v>20</v>
      </c>
      <c r="B13" s="6" t="s">
        <v>21</v>
      </c>
      <c r="C13" s="9">
        <f>INDEX(data!$C$2:$X$53,MATCH($A13,data!$A$2:$A$53,0),MATCH($F$2,data!$C$1:$X$1,0))/1000</f>
        <v>12527880</v>
      </c>
      <c r="D13" s="9">
        <f>INDEX(data!$C$2:$X$53,MATCH($A13,data!$A$2:$A$53,0),MATCH($F$2,data!$C$1:$X$1,0))/INDEX(data!$C$2:$X$53,MATCH($A13,data!$A$2:$A$53,0),MATCH($F$3,data!$C$1:$X$1,0))</f>
        <v>647.25981163670417</v>
      </c>
    </row>
    <row r="14" spans="1:6" x14ac:dyDescent="0.25">
      <c r="A14" s="6" t="s">
        <v>22</v>
      </c>
      <c r="B14" s="6" t="s">
        <v>23</v>
      </c>
      <c r="C14" s="9">
        <f>INDEX(data!$C$2:$X$53,MATCH($A14,data!$A$2:$A$53,0),MATCH($F$2,data!$C$1:$X$1,0))/1000</f>
        <v>4010372</v>
      </c>
      <c r="D14" s="9">
        <f>INDEX(data!$C$2:$X$53,MATCH($A14,data!$A$2:$A$53,0),MATCH($F$2,data!$C$1:$X$1,0))/INDEX(data!$C$2:$X$53,MATCH($A14,data!$A$2:$A$53,0),MATCH($F$3,data!$C$1:$X$1,0))</f>
        <v>404.31212823873375</v>
      </c>
    </row>
    <row r="15" spans="1:6" x14ac:dyDescent="0.25">
      <c r="A15" s="6" t="s">
        <v>24</v>
      </c>
      <c r="B15" s="6" t="s">
        <v>25</v>
      </c>
      <c r="C15" s="9">
        <f>INDEX(data!$C$2:$X$53,MATCH($A15,data!$A$2:$A$53,0),MATCH($F$2,data!$C$1:$X$1,0))/1000</f>
        <v>609568</v>
      </c>
      <c r="D15" s="9">
        <f>INDEX(data!$C$2:$X$53,MATCH($A15,data!$A$2:$A$53,0),MATCH($F$2,data!$C$1:$X$1,0))/INDEX(data!$C$2:$X$53,MATCH($A15,data!$A$2:$A$53,0),MATCH($F$3,data!$C$1:$X$1,0))</f>
        <v>437.66720324878696</v>
      </c>
    </row>
    <row r="16" spans="1:6" x14ac:dyDescent="0.25">
      <c r="A16" s="6" t="s">
        <v>26</v>
      </c>
      <c r="B16" s="6" t="s">
        <v>27</v>
      </c>
      <c r="C16" s="9">
        <f>INDEX(data!$C$2:$X$53,MATCH($A16,data!$A$2:$A$53,0),MATCH($F$2,data!$C$1:$X$1,0))/1000</f>
        <v>743711</v>
      </c>
      <c r="D16" s="9">
        <f>INDEX(data!$C$2:$X$53,MATCH($A16,data!$A$2:$A$53,0),MATCH($F$2,data!$C$1:$X$1,0))/INDEX(data!$C$2:$X$53,MATCH($A16,data!$A$2:$A$53,0),MATCH($F$3,data!$C$1:$X$1,0))</f>
        <v>466.10407435494079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INDEX(data!$C$2:$X$53,MATCH($A17,data!$A$2:$A$53,0),MATCH($F$2,data!$C$1:$X$1,0))/1000</f>
        <v>7271979</v>
      </c>
      <c r="D17" s="9">
        <f>INDEX(data!$C$2:$X$53,MATCH($A17,data!$A$2:$A$53,0),MATCH($F$2,data!$C$1:$X$1,0))/INDEX(data!$C$2:$X$53,MATCH($A17,data!$A$2:$A$53,0),MATCH($F$3,data!$C$1:$X$1,0))</f>
        <v>564.86817413059418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INDEX(data!$C$2:$X$53,MATCH($A18,data!$A$2:$A$53,0),MATCH($F$2,data!$C$1:$X$1,0))/1000</f>
        <v>3204107</v>
      </c>
      <c r="D18" s="9">
        <f>INDEX(data!$C$2:$X$53,MATCH($A18,data!$A$2:$A$53,0),MATCH($F$2,data!$C$1:$X$1,0))/INDEX(data!$C$2:$X$53,MATCH($A18,data!$A$2:$A$53,0),MATCH($F$3,data!$C$1:$X$1,0))</f>
        <v>490.10207365602713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INDEX(data!$C$2:$X$53,MATCH($A19,data!$A$2:$A$53,0),MATCH($F$2,data!$C$1:$X$1,0))/1000</f>
        <v>1818367</v>
      </c>
      <c r="D19" s="9">
        <f>INDEX(data!$C$2:$X$53,MATCH($A19,data!$A$2:$A$53,0),MATCH($F$2,data!$C$1:$X$1,0))/INDEX(data!$C$2:$X$53,MATCH($A19,data!$A$2:$A$53,0),MATCH($F$3,data!$C$1:$X$1,0))</f>
        <v>591.15911096951004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INDEX(data!$C$2:$X$53,MATCH($A20,data!$A$2:$A$53,0),MATCH($F$2,data!$C$1:$X$1,0))/1000</f>
        <v>1958184</v>
      </c>
      <c r="D20" s="9">
        <f>INDEX(data!$C$2:$X$53,MATCH($A20,data!$A$2:$A$53,0),MATCH($F$2,data!$C$1:$X$1,0))/INDEX(data!$C$2:$X$53,MATCH($A20,data!$A$2:$A$53,0),MATCH($F$3,data!$C$1:$X$1,0))</f>
        <v>678.51942815681127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INDEX(data!$C$2:$X$53,MATCH($A21,data!$A$2:$A$53,0),MATCH($F$2,data!$C$1:$X$1,0))/1000</f>
        <v>2182838</v>
      </c>
      <c r="D21" s="9">
        <f>INDEX(data!$C$2:$X$53,MATCH($A21,data!$A$2:$A$53,0),MATCH($F$2,data!$C$1:$X$1,0))/INDEX(data!$C$2:$X$53,MATCH($A21,data!$A$2:$A$53,0),MATCH($F$3,data!$C$1:$X$1,0))</f>
        <v>497.97089745212975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INDEX(data!$C$2:$X$53,MATCH($A22,data!$A$2:$A$53,0),MATCH($F$2,data!$C$1:$X$1,0))/1000</f>
        <v>3631008</v>
      </c>
      <c r="D22" s="9">
        <f>INDEX(data!$C$2:$X$53,MATCH($A22,data!$A$2:$A$53,0),MATCH($F$2,data!$C$1:$X$1,0))/INDEX(data!$C$2:$X$53,MATCH($A22,data!$A$2:$A$53,0),MATCH($F$3,data!$C$1:$X$1,0))</f>
        <v>788.53634425714006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INDEX(data!$C$2:$X$53,MATCH($A23,data!$A$2:$A$53,0),MATCH($F$2,data!$C$1:$X$1,0))/1000</f>
        <v>700520</v>
      </c>
      <c r="D23" s="9">
        <f>INDEX(data!$C$2:$X$53,MATCH($A23,data!$A$2:$A$53,0),MATCH($F$2,data!$C$1:$X$1,0))/INDEX(data!$C$2:$X$53,MATCH($A23,data!$A$2:$A$53,0),MATCH($F$3,data!$C$1:$X$1,0))</f>
        <v>527.2649541770536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INDEX(data!$C$2:$X$53,MATCH($A24,data!$A$2:$A$53,0),MATCH($F$2,data!$C$1:$X$1,0))/1000</f>
        <v>3290261</v>
      </c>
      <c r="D24" s="9">
        <f>INDEX(data!$C$2:$X$53,MATCH($A24,data!$A$2:$A$53,0),MATCH($F$2,data!$C$1:$X$1,0))/INDEX(data!$C$2:$X$53,MATCH($A24,data!$A$2:$A$53,0),MATCH($F$3,data!$C$1:$X$1,0))</f>
        <v>558.44570242229099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INDEX(data!$C$2:$X$53,MATCH($A25,data!$A$2:$A$53,0),MATCH($F$2,data!$C$1:$X$1,0))/1000</f>
        <v>5217115</v>
      </c>
      <c r="D25" s="9">
        <f>INDEX(data!$C$2:$X$53,MATCH($A25,data!$A$2:$A$53,0),MATCH($F$2,data!$C$1:$X$1,0))/INDEX(data!$C$2:$X$53,MATCH($A25,data!$A$2:$A$53,0),MATCH($F$3,data!$C$1:$X$1,0))</f>
        <v>783.84150193762491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INDEX(data!$C$2:$X$53,MATCH($A26,data!$A$2:$A$53,0),MATCH($F$2,data!$C$1:$X$1,0))/1000</f>
        <v>5605380</v>
      </c>
      <c r="D26" s="9">
        <f>INDEX(data!$C$2:$X$53,MATCH($A26,data!$A$2:$A$53,0),MATCH($F$2,data!$C$1:$X$1,0))/INDEX(data!$C$2:$X$53,MATCH($A26,data!$A$2:$A$53,0),MATCH($F$3,data!$C$1:$X$1,0))</f>
        <v>567.07174392634499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INDEX(data!$C$2:$X$53,MATCH($A27,data!$A$2:$A$53,0),MATCH($F$2,data!$C$1:$X$1,0))/1000</f>
        <v>3602605</v>
      </c>
      <c r="D27" s="9">
        <f>INDEX(data!$C$2:$X$53,MATCH($A27,data!$A$2:$A$53,0),MATCH($F$2,data!$C$1:$X$1,0))/INDEX(data!$C$2:$X$53,MATCH($A27,data!$A$2:$A$53,0),MATCH($F$3,data!$C$1:$X$1,0))</f>
        <v>669.5526440750732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INDEX(data!$C$2:$X$53,MATCH($A28,data!$A$2:$A$53,0),MATCH($F$2,data!$C$1:$X$1,0))/1000</f>
        <v>1048186</v>
      </c>
      <c r="D28" s="9">
        <f>INDEX(data!$C$2:$X$53,MATCH($A28,data!$A$2:$A$53,0),MATCH($F$2,data!$C$1:$X$1,0))/INDEX(data!$C$2:$X$53,MATCH($A28,data!$A$2:$A$53,0),MATCH($F$3,data!$C$1:$X$1,0))</f>
        <v>351.01738466788362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INDEX(data!$C$2:$X$53,MATCH($A29,data!$A$2:$A$53,0),MATCH($F$2,data!$C$1:$X$1,0))/1000</f>
        <v>3572415</v>
      </c>
      <c r="D29" s="9">
        <f>INDEX(data!$C$2:$X$53,MATCH($A29,data!$A$2:$A$53,0),MATCH($F$2,data!$C$1:$X$1,0))/INDEX(data!$C$2:$X$53,MATCH($A29,data!$A$2:$A$53,0),MATCH($F$3,data!$C$1:$X$1,0))</f>
        <v>592.90429774146628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INDEX(data!$C$2:$X$53,MATCH($A30,data!$A$2:$A$53,0),MATCH($F$2,data!$C$1:$X$1,0))/1000</f>
        <v>701360</v>
      </c>
      <c r="D30" s="9">
        <f>INDEX(data!$C$2:$X$53,MATCH($A30,data!$A$2:$A$53,0),MATCH($F$2,data!$C$1:$X$1,0))/INDEX(data!$C$2:$X$53,MATCH($A30,data!$A$2:$A$53,0),MATCH($F$3,data!$C$1:$X$1,0))</f>
        <v>697.75747814036129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INDEX(data!$C$2:$X$53,MATCH($A31,data!$A$2:$A$53,0),MATCH($F$2,data!$C$1:$X$1,0))/1000</f>
        <v>1029129</v>
      </c>
      <c r="D31" s="9">
        <f>INDEX(data!$C$2:$X$53,MATCH($A31,data!$A$2:$A$53,0),MATCH($F$2,data!$C$1:$X$1,0))/INDEX(data!$C$2:$X$53,MATCH($A31,data!$A$2:$A$53,0),MATCH($F$3,data!$C$1:$X$1,0))</f>
        <v>554.64091098455549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INDEX(data!$C$2:$X$53,MATCH($A32,data!$A$2:$A$53,0),MATCH($F$2,data!$C$1:$X$1,0))/1000</f>
        <v>1230722</v>
      </c>
      <c r="D32" s="9">
        <f>INDEX(data!$C$2:$X$53,MATCH($A32,data!$A$2:$A$53,0),MATCH($F$2,data!$C$1:$X$1,0))/INDEX(data!$C$2:$X$53,MATCH($A32,data!$A$2:$A$53,0),MATCH($F$3,data!$C$1:$X$1,0))</f>
        <v>446.68332580224262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INDEX(data!$C$2:$X$53,MATCH($A33,data!$A$2:$A$53,0),MATCH($F$2,data!$C$1:$X$1,0))/1000</f>
        <v>1012847</v>
      </c>
      <c r="D33" s="9">
        <f>INDEX(data!$C$2:$X$53,MATCH($A33,data!$A$2:$A$53,0),MATCH($F$2,data!$C$1:$X$1,0))/INDEX(data!$C$2:$X$53,MATCH($A33,data!$A$2:$A$53,0),MATCH($F$3,data!$C$1:$X$1,0))</f>
        <v>766.55513484099333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INDEX(data!$C$2:$X$53,MATCH($A34,data!$A$2:$A$53,0),MATCH($F$2,data!$C$1:$X$1,0))/1000</f>
        <v>5725640</v>
      </c>
      <c r="D34" s="9">
        <f>INDEX(data!$C$2:$X$53,MATCH($A34,data!$A$2:$A$53,0),MATCH($F$2,data!$C$1:$X$1,0))/INDEX(data!$C$2:$X$53,MATCH($A34,data!$A$2:$A$53,0),MATCH($F$3,data!$C$1:$X$1,0))</f>
        <v>645.06985128436236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INDEX(data!$C$2:$X$53,MATCH($A35,data!$A$2:$A$53,0),MATCH($F$2,data!$C$1:$X$1,0))/1000</f>
        <v>2601547</v>
      </c>
      <c r="D35" s="9">
        <f>INDEX(data!$C$2:$X$53,MATCH($A35,data!$A$2:$A$53,0),MATCH($F$2,data!$C$1:$X$1,0))/INDEX(data!$C$2:$X$53,MATCH($A35,data!$A$2:$A$53,0),MATCH($F$3,data!$C$1:$X$1,0))</f>
        <v>1247.9873778778986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INDEX(data!$C$2:$X$53,MATCH($A36,data!$A$2:$A$53,0),MATCH($F$2,data!$C$1:$X$1,0))/1000</f>
        <v>20087760</v>
      </c>
      <c r="D36" s="9">
        <f>INDEX(data!$C$2:$X$53,MATCH($A36,data!$A$2:$A$53,0),MATCH($F$2,data!$C$1:$X$1,0))/INDEX(data!$C$2:$X$53,MATCH($A36,data!$A$2:$A$53,0),MATCH($F$3,data!$C$1:$X$1,0))</f>
        <v>1024.5124990182148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INDEX(data!$C$2:$X$53,MATCH($A37,data!$A$2:$A$53,0),MATCH($F$2,data!$C$1:$X$1,0))/1000</f>
        <v>4354107</v>
      </c>
      <c r="D37" s="9">
        <f>INDEX(data!$C$2:$X$53,MATCH($A37,data!$A$2:$A$53,0),MATCH($F$2,data!$C$1:$X$1,0))/INDEX(data!$C$2:$X$53,MATCH($A37,data!$A$2:$A$53,0),MATCH($F$3,data!$C$1:$X$1,0))</f>
        <v>446.6584073479965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INDEX(data!$C$2:$X$53,MATCH($A38,data!$A$2:$A$53,0),MATCH($F$2,data!$C$1:$X$1,0))/1000</f>
        <v>708127</v>
      </c>
      <c r="D38" s="9">
        <f>INDEX(data!$C$2:$X$53,MATCH($A38,data!$A$2:$A$53,0),MATCH($F$2,data!$C$1:$X$1,0))/INDEX(data!$C$2:$X$53,MATCH($A38,data!$A$2:$A$53,0),MATCH($F$3,data!$C$1:$X$1,0))</f>
        <v>1009.1519940715827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INDEX(data!$C$2:$X$53,MATCH($A39,data!$A$2:$A$53,0),MATCH($F$2,data!$C$1:$X$1,0))/1000</f>
        <v>6867613</v>
      </c>
      <c r="D39" s="9">
        <f>INDEX(data!$C$2:$X$53,MATCH($A39,data!$A$2:$A$53,0),MATCH($F$2,data!$C$1:$X$1,0))/INDEX(data!$C$2:$X$53,MATCH($A39,data!$A$2:$A$53,0),MATCH($F$3,data!$C$1:$X$1,0))</f>
        <v>594.55214792335244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INDEX(data!$C$2:$X$53,MATCH($A40,data!$A$2:$A$53,0),MATCH($F$2,data!$C$1:$X$1,0))/1000</f>
        <v>2628520</v>
      </c>
      <c r="D40" s="9">
        <f>INDEX(data!$C$2:$X$53,MATCH($A40,data!$A$2:$A$53,0),MATCH($F$2,data!$C$1:$X$1,0))/INDEX(data!$C$2:$X$53,MATCH($A40,data!$A$2:$A$53,0),MATCH($F$3,data!$C$1:$X$1,0))</f>
        <v>688.62440952576321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INDEX(data!$C$2:$X$53,MATCH($A41,data!$A$2:$A$53,0),MATCH($F$2,data!$C$1:$X$1,0))/1000</f>
        <v>2509823</v>
      </c>
      <c r="D41" s="9">
        <f>INDEX(data!$C$2:$X$53,MATCH($A41,data!$A$2:$A$53,0),MATCH($F$2,data!$C$1:$X$1,0))/INDEX(data!$C$2:$X$53,MATCH($A41,data!$A$2:$A$53,0),MATCH($F$3,data!$C$1:$X$1,0))</f>
        <v>643.76158724328513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INDEX(data!$C$2:$X$53,MATCH($A42,data!$A$2:$A$53,0),MATCH($F$2,data!$C$1:$X$1,0))/1000</f>
        <v>6652977</v>
      </c>
      <c r="D42" s="9">
        <f>INDEX(data!$C$2:$X$53,MATCH($A42,data!$A$2:$A$53,0),MATCH($F$2,data!$C$1:$X$1,0))/INDEX(data!$C$2:$X$53,MATCH($A42,data!$A$2:$A$53,0),MATCH($F$3,data!$C$1:$X$1,0))</f>
        <v>520.98313216329814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INDEX(data!$C$2:$X$53,MATCH($A43,data!$A$2:$A$53,0),MATCH($F$2,data!$C$1:$X$1,0))/1000</f>
        <v>1034865</v>
      </c>
      <c r="D43" s="9">
        <f>INDEX(data!$C$2:$X$53,MATCH($A43,data!$A$2:$A$53,0),MATCH($F$2,data!$C$1:$X$1,0))/INDEX(data!$C$2:$X$53,MATCH($A43,data!$A$2:$A$53,0),MATCH($F$3,data!$C$1:$X$1,0))</f>
        <v>983.11668694906223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INDEX(data!$C$2:$X$53,MATCH($A44,data!$A$2:$A$53,0),MATCH($F$2,data!$C$1:$X$1,0))/1000</f>
        <v>2876272</v>
      </c>
      <c r="D44" s="9">
        <f>INDEX(data!$C$2:$X$53,MATCH($A44,data!$A$2:$A$53,0),MATCH($F$2,data!$C$1:$X$1,0))/INDEX(data!$C$2:$X$53,MATCH($A44,data!$A$2:$A$53,0),MATCH($F$3,data!$C$1:$X$1,0))</f>
        <v>609.0414623574494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INDEX(data!$C$2:$X$53,MATCH($A45,data!$A$2:$A$53,0),MATCH($F$2,data!$C$1:$X$1,0))/1000</f>
        <v>627409</v>
      </c>
      <c r="D45" s="9">
        <f>INDEX(data!$C$2:$X$53,MATCH($A45,data!$A$2:$A$53,0),MATCH($F$2,data!$C$1:$X$1,0))/INDEX(data!$C$2:$X$53,MATCH($A45,data!$A$2:$A$53,0),MATCH($F$3,data!$C$1:$X$1,0))</f>
        <v>751.83462272200018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INDEX(data!$C$2:$X$53,MATCH($A46,data!$A$2:$A$53,0),MATCH($F$2,data!$C$1:$X$1,0))/1000</f>
        <v>3344576</v>
      </c>
      <c r="D46" s="9">
        <f>INDEX(data!$C$2:$X$53,MATCH($A46,data!$A$2:$A$53,0),MATCH($F$2,data!$C$1:$X$1,0))/INDEX(data!$C$2:$X$53,MATCH($A46,data!$A$2:$A$53,0),MATCH($F$3,data!$C$1:$X$1,0))</f>
        <v>518.12305069249066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INDEX(data!$C$2:$X$53,MATCH($A47,data!$A$2:$A$53,0),MATCH($F$2,data!$C$1:$X$1,0))/1000</f>
        <v>15547264</v>
      </c>
      <c r="D47" s="9">
        <f>INDEX(data!$C$2:$X$53,MATCH($A47,data!$A$2:$A$53,0),MATCH($F$2,data!$C$1:$X$1,0))/INDEX(data!$C$2:$X$53,MATCH($A47,data!$A$2:$A$53,0),MATCH($F$3,data!$C$1:$X$1,0))</f>
        <v>595.80794700108709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INDEX(data!$C$2:$X$53,MATCH($A48,data!$A$2:$A$53,0),MATCH($F$2,data!$C$1:$X$1,0))/1000</f>
        <v>1582107</v>
      </c>
      <c r="D48" s="9">
        <f>INDEX(data!$C$2:$X$53,MATCH($A48,data!$A$2:$A$53,0),MATCH($F$2,data!$C$1:$X$1,0))/INDEX(data!$C$2:$X$53,MATCH($A48,data!$A$2:$A$53,0),MATCH($F$3,data!$C$1:$X$1,0))</f>
        <v>554.11541212260886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INDEX(data!$C$2:$X$53,MATCH($A49,data!$A$2:$A$53,0),MATCH($F$2,data!$C$1:$X$1,0))/1000</f>
        <v>386471</v>
      </c>
      <c r="D49" s="9">
        <f>INDEX(data!$C$2:$X$53,MATCH($A49,data!$A$2:$A$53,0),MATCH($F$2,data!$C$1:$X$1,0))/INDEX(data!$C$2:$X$53,MATCH($A49,data!$A$2:$A$53,0),MATCH($F$3,data!$C$1:$X$1,0))</f>
        <v>617.22974807470553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INDEX(data!$C$2:$X$53,MATCH($A50,data!$A$2:$A$53,0),MATCH($F$2,data!$C$1:$X$1,0))/1000</f>
        <v>5284706</v>
      </c>
      <c r="D50" s="9">
        <f>INDEX(data!$C$2:$X$53,MATCH($A50,data!$A$2:$A$53,0),MATCH($F$2,data!$C$1:$X$1,0))/INDEX(data!$C$2:$X$53,MATCH($A50,data!$A$2:$A$53,0),MATCH($F$3,data!$C$1:$X$1,0))</f>
        <v>644.99375230520286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INDEX(data!$C$2:$X$53,MATCH($A51,data!$A$2:$A$53,0),MATCH($F$2,data!$C$1:$X$1,0))/1000</f>
        <v>3778748</v>
      </c>
      <c r="D51" s="9">
        <f>INDEX(data!$C$2:$X$53,MATCH($A51,data!$A$2:$A$53,0),MATCH($F$2,data!$C$1:$X$1,0))/INDEX(data!$C$2:$X$53,MATCH($A51,data!$A$2:$A$53,0),MATCH($F$3,data!$C$1:$X$1,0))</f>
        <v>547.93647341156338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INDEX(data!$C$2:$X$53,MATCH($A52,data!$A$2:$A$53,0),MATCH($F$2,data!$C$1:$X$1,0))/1000</f>
        <v>1967621</v>
      </c>
      <c r="D52" s="9">
        <f>INDEX(data!$C$2:$X$53,MATCH($A52,data!$A$2:$A$53,0),MATCH($F$2,data!$C$1:$X$1,0))/INDEX(data!$C$2:$X$53,MATCH($A52,data!$A$2:$A$53,0),MATCH($F$3,data!$C$1:$X$1,0))</f>
        <v>1059.9618706543563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INDEX(data!$C$2:$X$53,MATCH($A53,data!$A$2:$A$53,0),MATCH($F$2,data!$C$1:$X$1,0))/1000</f>
        <v>3355680</v>
      </c>
      <c r="D53" s="9">
        <f>INDEX(data!$C$2:$X$53,MATCH($A53,data!$A$2:$A$53,0),MATCH($F$2,data!$C$1:$X$1,0))/INDEX(data!$C$2:$X$53,MATCH($A53,data!$A$2:$A$53,0),MATCH($F$3,data!$C$1:$X$1,0))</f>
        <v>586.15644533133229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INDEX(data!$C$2:$X$53,MATCH($A54,data!$A$2:$A$53,0),MATCH($F$2,data!$C$1:$X$1,0))/1000</f>
        <v>1128546</v>
      </c>
      <c r="D54" s="9">
        <f>INDEX(data!$C$2:$X$53,MATCH($A54,data!$A$2:$A$53,0),MATCH($F$2,data!$C$1:$X$1,0))/INDEX(data!$C$2:$X$53,MATCH($A54,data!$A$2:$A$53,0),MATCH($F$3,data!$C$1:$X$1,0))</f>
        <v>1956.248385749177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F28" sqref="F28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4.28515625" bestFit="1" customWidth="1"/>
    <col min="4" max="4" width="15.5703125" bestFit="1" customWidth="1"/>
  </cols>
  <sheetData>
    <row r="1" spans="1:8" x14ac:dyDescent="0.25">
      <c r="A1" s="14" t="s">
        <v>156</v>
      </c>
      <c r="B1" s="15"/>
      <c r="C1" s="15"/>
      <c r="D1" s="16"/>
    </row>
    <row r="2" spans="1:8" ht="30" x14ac:dyDescent="0.25">
      <c r="A2" s="13" t="s">
        <v>132</v>
      </c>
      <c r="B2" s="13" t="s">
        <v>133</v>
      </c>
      <c r="C2" s="13" t="s">
        <v>130</v>
      </c>
      <c r="D2" s="13" t="s">
        <v>131</v>
      </c>
      <c r="G2" t="s">
        <v>116</v>
      </c>
      <c r="H2" t="s">
        <v>108</v>
      </c>
    </row>
    <row r="3" spans="1:8" x14ac:dyDescent="0.25">
      <c r="A3" s="5" t="s">
        <v>90</v>
      </c>
      <c r="B3" s="5" t="s">
        <v>91</v>
      </c>
      <c r="C3" s="8">
        <f>INDEX(data!$C$2:$X$53,MATCH('Total Revenue'!$A3,data!$A$2:$A$53,0),MATCH('Total Revenue'!$H$2,data!$C$1:$X$1,0))/1000</f>
        <v>3032521178</v>
      </c>
      <c r="D3" s="8">
        <f>INDEX(data!$C$2:$X$53,MATCH('Total Revenue'!$A3,data!$A$2:$A$53,0),MATCH('Total Revenue'!$H$2,data!$C$1:$X$1,0))/INDEX(data!$C$2:$X$53,MATCH('Total Revenue'!$A3,data!$A$2:$A$53,0),MATCH('Total Revenue'!$H$3,data!$C$1:$X$1,0))</f>
        <v>9654.2648003493832</v>
      </c>
      <c r="H3" t="s">
        <v>106</v>
      </c>
    </row>
    <row r="4" spans="1:8" x14ac:dyDescent="0.25">
      <c r="A4" s="6" t="s">
        <v>2</v>
      </c>
      <c r="B4" s="6" t="s">
        <v>3</v>
      </c>
      <c r="C4" s="9">
        <f>INDEX(data!$C$2:$X$53,MATCH('Total Revenue'!$A4,data!$A$2:$A$53,0),MATCH('Total Revenue'!$H$2,data!$C$1:$X$1,0))/1000</f>
        <v>43752971</v>
      </c>
      <c r="D4" s="9">
        <f>INDEX(data!$C$2:$X$53,MATCH('Total Revenue'!$A4,data!$A$2:$A$53,0),MATCH('Total Revenue'!$H$2,data!$C$1:$X$1,0))/INDEX(data!$C$2:$X$53,MATCH('Total Revenue'!$A4,data!$A$2:$A$53,0),MATCH('Total Revenue'!$H$3,data!$C$1:$X$1,0))</f>
        <v>9082.1206671366217</v>
      </c>
      <c r="H4" t="s">
        <v>107</v>
      </c>
    </row>
    <row r="5" spans="1:8" x14ac:dyDescent="0.25">
      <c r="A5" s="6" t="s">
        <v>4</v>
      </c>
      <c r="B5" s="6" t="s">
        <v>5</v>
      </c>
      <c r="C5" s="9">
        <f>INDEX(data!$C$2:$X$53,MATCH('Total Revenue'!$A5,data!$A$2:$A$53,0),MATCH('Total Revenue'!$H$2,data!$C$1:$X$1,0))/1000</f>
        <v>18204528</v>
      </c>
      <c r="D5" s="9">
        <f>INDEX(data!$C$2:$X$53,MATCH('Total Revenue'!$A5,data!$A$2:$A$53,0),MATCH('Total Revenue'!$H$2,data!$C$1:$X$1,0))/INDEX(data!$C$2:$X$53,MATCH('Total Revenue'!$A5,data!$A$2:$A$53,0),MATCH('Total Revenue'!$H$3,data!$C$1:$X$1,0))</f>
        <v>24900.835885490116</v>
      </c>
    </row>
    <row r="6" spans="1:8" x14ac:dyDescent="0.25">
      <c r="A6" s="6" t="s">
        <v>6</v>
      </c>
      <c r="B6" s="6" t="s">
        <v>7</v>
      </c>
      <c r="C6" s="9">
        <f>INDEX(data!$C$2:$X$53,MATCH('Total Revenue'!$A6,data!$A$2:$A$53,0),MATCH('Total Revenue'!$H$2,data!$C$1:$X$1,0))/1000</f>
        <v>51836542</v>
      </c>
      <c r="D6" s="9">
        <f>INDEX(data!$C$2:$X$53,MATCH('Total Revenue'!$A6,data!$A$2:$A$53,0),MATCH('Total Revenue'!$H$2,data!$C$1:$X$1,0))/INDEX(data!$C$2:$X$53,MATCH('Total Revenue'!$A6,data!$A$2:$A$53,0),MATCH('Total Revenue'!$H$3,data!$C$1:$X$1,0))</f>
        <v>7906.4484560958454</v>
      </c>
    </row>
    <row r="7" spans="1:8" x14ac:dyDescent="0.25">
      <c r="A7" s="6" t="s">
        <v>8</v>
      </c>
      <c r="B7" s="6" t="s">
        <v>9</v>
      </c>
      <c r="C7" s="9">
        <f>INDEX(data!$C$2:$X$53,MATCH('Total Revenue'!$A7,data!$A$2:$A$53,0),MATCH('Total Revenue'!$H$2,data!$C$1:$X$1,0))/1000</f>
        <v>23535995</v>
      </c>
      <c r="D7" s="9">
        <f>INDEX(data!$C$2:$X$53,MATCH('Total Revenue'!$A7,data!$A$2:$A$53,0),MATCH('Total Revenue'!$H$2,data!$C$1:$X$1,0))/INDEX(data!$C$2:$X$53,MATCH('Total Revenue'!$A7,data!$A$2:$A$53,0),MATCH('Total Revenue'!$H$3,data!$C$1:$X$1,0))</f>
        <v>7980.1969958973314</v>
      </c>
    </row>
    <row r="8" spans="1:8" x14ac:dyDescent="0.25">
      <c r="A8" s="6" t="s">
        <v>10</v>
      </c>
      <c r="B8" s="6" t="s">
        <v>11</v>
      </c>
      <c r="C8" s="9">
        <f>INDEX(data!$C$2:$X$53,MATCH('Total Revenue'!$A8,data!$A$2:$A$53,0),MATCH('Total Revenue'!$H$2,data!$C$1:$X$1,0))/1000</f>
        <v>412645564</v>
      </c>
      <c r="D8" s="9">
        <f>INDEX(data!$C$2:$X$53,MATCH('Total Revenue'!$A8,data!$A$2:$A$53,0),MATCH('Total Revenue'!$H$2,data!$C$1:$X$1,0))/INDEX(data!$C$2:$X$53,MATCH('Total Revenue'!$A8,data!$A$2:$A$53,0),MATCH('Total Revenue'!$H$3,data!$C$1:$X$1,0))</f>
        <v>10841.183013957467</v>
      </c>
    </row>
    <row r="9" spans="1:8" x14ac:dyDescent="0.25">
      <c r="A9" s="6" t="s">
        <v>12</v>
      </c>
      <c r="B9" s="6" t="s">
        <v>13</v>
      </c>
      <c r="C9" s="9">
        <f>INDEX(data!$C$2:$X$53,MATCH('Total Revenue'!$A9,data!$A$2:$A$53,0),MATCH('Total Revenue'!$H$2,data!$C$1:$X$1,0))/1000</f>
        <v>47438391</v>
      </c>
      <c r="D9" s="9">
        <f>INDEX(data!$C$2:$X$53,MATCH('Total Revenue'!$A9,data!$A$2:$A$53,0),MATCH('Total Revenue'!$H$2,data!$C$1:$X$1,0))/INDEX(data!$C$2:$X$53,MATCH('Total Revenue'!$A9,data!$A$2:$A$53,0),MATCH('Total Revenue'!$H$3,data!$C$1:$X$1,0))</f>
        <v>9137.3362798261605</v>
      </c>
    </row>
    <row r="10" spans="1:8" x14ac:dyDescent="0.25">
      <c r="A10" s="6" t="s">
        <v>14</v>
      </c>
      <c r="B10" s="6" t="s">
        <v>15</v>
      </c>
      <c r="C10" s="9">
        <f>INDEX(data!$C$2:$X$53,MATCH('Total Revenue'!$A10,data!$A$2:$A$53,0),MATCH('Total Revenue'!$H$2,data!$C$1:$X$1,0))/1000</f>
        <v>39951398</v>
      </c>
      <c r="D10" s="9">
        <f>INDEX(data!$C$2:$X$53,MATCH('Total Revenue'!$A10,data!$A$2:$A$53,0),MATCH('Total Revenue'!$H$2,data!$C$1:$X$1,0))/INDEX(data!$C$2:$X$53,MATCH('Total Revenue'!$A10,data!$A$2:$A$53,0),MATCH('Total Revenue'!$H$3,data!$C$1:$X$1,0))</f>
        <v>11115.017908602416</v>
      </c>
    </row>
    <row r="11" spans="1:8" x14ac:dyDescent="0.25">
      <c r="A11" s="6" t="s">
        <v>16</v>
      </c>
      <c r="B11" s="6" t="s">
        <v>17</v>
      </c>
      <c r="C11" s="9">
        <f>INDEX(data!$C$2:$X$53,MATCH('Total Revenue'!$A11,data!$A$2:$A$53,0),MATCH('Total Revenue'!$H$2,data!$C$1:$X$1,0))/1000</f>
        <v>9754421</v>
      </c>
      <c r="D11" s="9">
        <f>INDEX(data!$C$2:$X$53,MATCH('Total Revenue'!$A11,data!$A$2:$A$53,0),MATCH('Total Revenue'!$H$2,data!$C$1:$X$1,0))/INDEX(data!$C$2:$X$53,MATCH('Total Revenue'!$A11,data!$A$2:$A$53,0),MATCH('Total Revenue'!$H$3,data!$C$1:$X$1,0))</f>
        <v>10638.699024191797</v>
      </c>
    </row>
    <row r="12" spans="1:8" x14ac:dyDescent="0.25">
      <c r="A12" s="6" t="s">
        <v>18</v>
      </c>
      <c r="B12" s="6" t="s">
        <v>19</v>
      </c>
      <c r="C12" s="9">
        <f>INDEX(data!$C$2:$X$53,MATCH('Total Revenue'!$A12,data!$A$2:$A$53,0),MATCH('Total Revenue'!$H$2,data!$C$1:$X$1,0))/1000</f>
        <v>13125328</v>
      </c>
      <c r="D12" s="9">
        <f>INDEX(data!$C$2:$X$53,MATCH('Total Revenue'!$A12,data!$A$2:$A$53,0),MATCH('Total Revenue'!$H$2,data!$C$1:$X$1,0))/INDEX(data!$C$2:$X$53,MATCH('Total Revenue'!$A12,data!$A$2:$A$53,0),MATCH('Total Revenue'!$H$3,data!$C$1:$X$1,0))</f>
        <v>20668.505920886873</v>
      </c>
    </row>
    <row r="13" spans="1:8" x14ac:dyDescent="0.25">
      <c r="A13" s="6" t="s">
        <v>20</v>
      </c>
      <c r="B13" s="6" t="s">
        <v>21</v>
      </c>
      <c r="C13" s="9">
        <f>INDEX(data!$C$2:$X$53,MATCH('Total Revenue'!$A13,data!$A$2:$A$53,0),MATCH('Total Revenue'!$H$2,data!$C$1:$X$1,0))/1000</f>
        <v>156272239</v>
      </c>
      <c r="D13" s="9">
        <f>INDEX(data!$C$2:$X$53,MATCH('Total Revenue'!$A13,data!$A$2:$A$53,0),MATCH('Total Revenue'!$H$2,data!$C$1:$X$1,0))/INDEX(data!$C$2:$X$53,MATCH('Total Revenue'!$A13,data!$A$2:$A$53,0),MATCH('Total Revenue'!$H$3,data!$C$1:$X$1,0))</f>
        <v>8073.891191421535</v>
      </c>
    </row>
    <row r="14" spans="1:8" x14ac:dyDescent="0.25">
      <c r="A14" s="6" t="s">
        <v>22</v>
      </c>
      <c r="B14" s="6" t="s">
        <v>23</v>
      </c>
      <c r="C14" s="9">
        <f>INDEX(data!$C$2:$X$53,MATCH('Total Revenue'!$A14,data!$A$2:$A$53,0),MATCH('Total Revenue'!$H$2,data!$C$1:$X$1,0))/1000</f>
        <v>72462703</v>
      </c>
      <c r="D14" s="9">
        <f>INDEX(data!$C$2:$X$53,MATCH('Total Revenue'!$A14,data!$A$2:$A$53,0),MATCH('Total Revenue'!$H$2,data!$C$1:$X$1,0))/INDEX(data!$C$2:$X$53,MATCH('Total Revenue'!$A14,data!$A$2:$A$53,0),MATCH('Total Revenue'!$H$3,data!$C$1:$X$1,0))</f>
        <v>7305.4443996370601</v>
      </c>
    </row>
    <row r="15" spans="1:8" x14ac:dyDescent="0.25">
      <c r="A15" s="6" t="s">
        <v>24</v>
      </c>
      <c r="B15" s="6" t="s">
        <v>25</v>
      </c>
      <c r="C15" s="9">
        <f>INDEX(data!$C$2:$X$53,MATCH('Total Revenue'!$A15,data!$A$2:$A$53,0),MATCH('Total Revenue'!$H$2,data!$C$1:$X$1,0))/1000</f>
        <v>13887205</v>
      </c>
      <c r="D15" s="9">
        <f>INDEX(data!$C$2:$X$53,MATCH('Total Revenue'!$A15,data!$A$2:$A$53,0),MATCH('Total Revenue'!$H$2,data!$C$1:$X$1,0))/INDEX(data!$C$2:$X$53,MATCH('Total Revenue'!$A15,data!$A$2:$A$53,0),MATCH('Total Revenue'!$H$3,data!$C$1:$X$1,0))</f>
        <v>9970.9534839305379</v>
      </c>
    </row>
    <row r="16" spans="1:8" x14ac:dyDescent="0.25">
      <c r="A16" s="6" t="s">
        <v>26</v>
      </c>
      <c r="B16" s="6" t="s">
        <v>27</v>
      </c>
      <c r="C16" s="9">
        <f>INDEX(data!$C$2:$X$53,MATCH('Total Revenue'!$A16,data!$A$2:$A$53,0),MATCH('Total Revenue'!$H$2,data!$C$1:$X$1,0))/1000</f>
        <v>11568037</v>
      </c>
      <c r="D16" s="9">
        <f>INDEX(data!$C$2:$X$53,MATCH('Total Revenue'!$A16,data!$A$2:$A$53,0),MATCH('Total Revenue'!$H$2,data!$C$1:$X$1,0))/INDEX(data!$C$2:$X$53,MATCH('Total Revenue'!$A16,data!$A$2:$A$53,0),MATCH('Total Revenue'!$H$3,data!$C$1:$X$1,0))</f>
        <v>7250.0059539104659</v>
      </c>
    </row>
    <row r="17" spans="1:4" x14ac:dyDescent="0.25">
      <c r="A17" s="6" t="s">
        <v>28</v>
      </c>
      <c r="B17" s="6" t="s">
        <v>29</v>
      </c>
      <c r="C17" s="9">
        <f>INDEX(data!$C$2:$X$53,MATCH('Total Revenue'!$A17,data!$A$2:$A$53,0),MATCH('Total Revenue'!$H$2,data!$C$1:$X$1,0))/1000</f>
        <v>118438987</v>
      </c>
      <c r="D17" s="9">
        <f>INDEX(data!$C$2:$X$53,MATCH('Total Revenue'!$A17,data!$A$2:$A$53,0),MATCH('Total Revenue'!$H$2,data!$C$1:$X$1,0))/INDEX(data!$C$2:$X$53,MATCH('Total Revenue'!$A17,data!$A$2:$A$53,0),MATCH('Total Revenue'!$H$3,data!$C$1:$X$1,0))</f>
        <v>9200.028538664259</v>
      </c>
    </row>
    <row r="18" spans="1:4" x14ac:dyDescent="0.25">
      <c r="A18" s="6" t="s">
        <v>30</v>
      </c>
      <c r="B18" s="6" t="s">
        <v>31</v>
      </c>
      <c r="C18" s="9">
        <f>INDEX(data!$C$2:$X$53,MATCH('Total Revenue'!$A18,data!$A$2:$A$53,0),MATCH('Total Revenue'!$H$2,data!$C$1:$X$1,0))/1000</f>
        <v>53736947</v>
      </c>
      <c r="D18" s="9">
        <f>INDEX(data!$C$2:$X$53,MATCH('Total Revenue'!$A18,data!$A$2:$A$53,0),MATCH('Total Revenue'!$H$2,data!$C$1:$X$1,0))/INDEX(data!$C$2:$X$53,MATCH('Total Revenue'!$A18,data!$A$2:$A$53,0),MATCH('Total Revenue'!$H$3,data!$C$1:$X$1,0))</f>
        <v>8219.6347240101622</v>
      </c>
    </row>
    <row r="19" spans="1:4" x14ac:dyDescent="0.25">
      <c r="A19" s="6" t="s">
        <v>32</v>
      </c>
      <c r="B19" s="6" t="s">
        <v>33</v>
      </c>
      <c r="C19" s="9">
        <f>INDEX(data!$C$2:$X$53,MATCH('Total Revenue'!$A19,data!$A$2:$A$53,0),MATCH('Total Revenue'!$H$2,data!$C$1:$X$1,0))/1000</f>
        <v>31885488</v>
      </c>
      <c r="D19" s="9">
        <f>INDEX(data!$C$2:$X$53,MATCH('Total Revenue'!$A19,data!$A$2:$A$53,0),MATCH('Total Revenue'!$H$2,data!$C$1:$X$1,0))/INDEX(data!$C$2:$X$53,MATCH('Total Revenue'!$A19,data!$A$2:$A$53,0),MATCH('Total Revenue'!$H$3,data!$C$1:$X$1,0))</f>
        <v>10366.112417850181</v>
      </c>
    </row>
    <row r="20" spans="1:4" x14ac:dyDescent="0.25">
      <c r="A20" s="6" t="s">
        <v>34</v>
      </c>
      <c r="B20" s="6" t="s">
        <v>35</v>
      </c>
      <c r="C20" s="9">
        <f>INDEX(data!$C$2:$X$53,MATCH('Total Revenue'!$A20,data!$A$2:$A$53,0),MATCH('Total Revenue'!$H$2,data!$C$1:$X$1,0))/1000</f>
        <v>26159571</v>
      </c>
      <c r="D20" s="9">
        <f>INDEX(data!$C$2:$X$53,MATCH('Total Revenue'!$A20,data!$A$2:$A$53,0),MATCH('Total Revenue'!$H$2,data!$C$1:$X$1,0))/INDEX(data!$C$2:$X$53,MATCH('Total Revenue'!$A20,data!$A$2:$A$53,0),MATCH('Total Revenue'!$H$3,data!$C$1:$X$1,0))</f>
        <v>9064.40720368847</v>
      </c>
    </row>
    <row r="21" spans="1:4" x14ac:dyDescent="0.25">
      <c r="A21" s="6" t="s">
        <v>36</v>
      </c>
      <c r="B21" s="6" t="s">
        <v>37</v>
      </c>
      <c r="C21" s="9">
        <f>INDEX(data!$C$2:$X$53,MATCH('Total Revenue'!$A21,data!$A$2:$A$53,0),MATCH('Total Revenue'!$H$2,data!$C$1:$X$1,0))/1000</f>
        <v>35752401</v>
      </c>
      <c r="D21" s="9">
        <f>INDEX(data!$C$2:$X$53,MATCH('Total Revenue'!$A21,data!$A$2:$A$53,0),MATCH('Total Revenue'!$H$2,data!$C$1:$X$1,0))/INDEX(data!$C$2:$X$53,MATCH('Total Revenue'!$A21,data!$A$2:$A$53,0),MATCH('Total Revenue'!$H$3,data!$C$1:$X$1,0))</f>
        <v>8156.1962967652298</v>
      </c>
    </row>
    <row r="22" spans="1:4" x14ac:dyDescent="0.25">
      <c r="A22" s="6" t="s">
        <v>38</v>
      </c>
      <c r="B22" s="6" t="s">
        <v>39</v>
      </c>
      <c r="C22" s="9">
        <f>INDEX(data!$C$2:$X$53,MATCH('Total Revenue'!$A22,data!$A$2:$A$53,0),MATCH('Total Revenue'!$H$2,data!$C$1:$X$1,0))/1000</f>
        <v>41922434</v>
      </c>
      <c r="D22" s="9">
        <f>INDEX(data!$C$2:$X$53,MATCH('Total Revenue'!$A22,data!$A$2:$A$53,0),MATCH('Total Revenue'!$H$2,data!$C$1:$X$1,0))/INDEX(data!$C$2:$X$53,MATCH('Total Revenue'!$A22,data!$A$2:$A$53,0),MATCH('Total Revenue'!$H$3,data!$C$1:$X$1,0))</f>
        <v>9104.1834247463048</v>
      </c>
    </row>
    <row r="23" spans="1:4" x14ac:dyDescent="0.25">
      <c r="A23" s="6" t="s">
        <v>40</v>
      </c>
      <c r="B23" s="6" t="s">
        <v>41</v>
      </c>
      <c r="C23" s="9">
        <f>INDEX(data!$C$2:$X$53,MATCH('Total Revenue'!$A23,data!$A$2:$A$53,0),MATCH('Total Revenue'!$H$2,data!$C$1:$X$1,0))/1000</f>
        <v>11768545</v>
      </c>
      <c r="D23" s="9">
        <f>INDEX(data!$C$2:$X$53,MATCH('Total Revenue'!$A23,data!$A$2:$A$53,0),MATCH('Total Revenue'!$H$2,data!$C$1:$X$1,0))/INDEX(data!$C$2:$X$53,MATCH('Total Revenue'!$A23,data!$A$2:$A$53,0),MATCH('Total Revenue'!$H$3,data!$C$1:$X$1,0))</f>
        <v>8857.90746895962</v>
      </c>
    </row>
    <row r="24" spans="1:4" x14ac:dyDescent="0.25">
      <c r="A24" s="6" t="s">
        <v>42</v>
      </c>
      <c r="B24" s="6" t="s">
        <v>43</v>
      </c>
      <c r="C24" s="9">
        <f>INDEX(data!$C$2:$X$53,MATCH('Total Revenue'!$A24,data!$A$2:$A$53,0),MATCH('Total Revenue'!$H$2,data!$C$1:$X$1,0))/1000</f>
        <v>56503180</v>
      </c>
      <c r="D24" s="9">
        <f>INDEX(data!$C$2:$X$53,MATCH('Total Revenue'!$A24,data!$A$2:$A$53,0),MATCH('Total Revenue'!$H$2,data!$C$1:$X$1,0))/INDEX(data!$C$2:$X$53,MATCH('Total Revenue'!$A24,data!$A$2:$A$53,0),MATCH('Total Revenue'!$H$3,data!$C$1:$X$1,0))</f>
        <v>9590.1079106469497</v>
      </c>
    </row>
    <row r="25" spans="1:4" x14ac:dyDescent="0.25">
      <c r="A25" s="6" t="s">
        <v>44</v>
      </c>
      <c r="B25" s="6" t="s">
        <v>45</v>
      </c>
      <c r="C25" s="9">
        <f>INDEX(data!$C$2:$X$53,MATCH('Total Revenue'!$A25,data!$A$2:$A$53,0),MATCH('Total Revenue'!$H$2,data!$C$1:$X$1,0))/1000</f>
        <v>73242519</v>
      </c>
      <c r="D25" s="9">
        <f>INDEX(data!$C$2:$X$53,MATCH('Total Revenue'!$A25,data!$A$2:$A$53,0),MATCH('Total Revenue'!$H$2,data!$C$1:$X$1,0))/INDEX(data!$C$2:$X$53,MATCH('Total Revenue'!$A25,data!$A$2:$A$53,0),MATCH('Total Revenue'!$H$3,data!$C$1:$X$1,0))</f>
        <v>11004.266936545395</v>
      </c>
    </row>
    <row r="26" spans="1:4" x14ac:dyDescent="0.25">
      <c r="A26" s="6" t="s">
        <v>46</v>
      </c>
      <c r="B26" s="6" t="s">
        <v>47</v>
      </c>
      <c r="C26" s="9">
        <f>INDEX(data!$C$2:$X$53,MATCH('Total Revenue'!$A26,data!$A$2:$A$53,0),MATCH('Total Revenue'!$H$2,data!$C$1:$X$1,0))/1000</f>
        <v>90345717</v>
      </c>
      <c r="D26" s="9">
        <f>INDEX(data!$C$2:$X$53,MATCH('Total Revenue'!$A26,data!$A$2:$A$53,0),MATCH('Total Revenue'!$H$2,data!$C$1:$X$1,0))/INDEX(data!$C$2:$X$53,MATCH('Total Revenue'!$A26,data!$A$2:$A$53,0),MATCH('Total Revenue'!$H$3,data!$C$1:$X$1,0))</f>
        <v>9139.880489006282</v>
      </c>
    </row>
    <row r="27" spans="1:4" x14ac:dyDescent="0.25">
      <c r="A27" s="6" t="s">
        <v>48</v>
      </c>
      <c r="B27" s="6" t="s">
        <v>49</v>
      </c>
      <c r="C27" s="9">
        <f>INDEX(data!$C$2:$X$53,MATCH('Total Revenue'!$A27,data!$A$2:$A$53,0),MATCH('Total Revenue'!$H$2,data!$C$1:$X$1,0))/1000</f>
        <v>56263665</v>
      </c>
      <c r="D27" s="9">
        <f>INDEX(data!$C$2:$X$53,MATCH('Total Revenue'!$A27,data!$A$2:$A$53,0),MATCH('Total Revenue'!$H$2,data!$C$1:$X$1,0))/INDEX(data!$C$2:$X$53,MATCH('Total Revenue'!$A27,data!$A$2:$A$53,0),MATCH('Total Revenue'!$H$3,data!$C$1:$X$1,0))</f>
        <v>10456.734964311701</v>
      </c>
    </row>
    <row r="28" spans="1:4" x14ac:dyDescent="0.25">
      <c r="A28" s="6" t="s">
        <v>50</v>
      </c>
      <c r="B28" s="6" t="s">
        <v>51</v>
      </c>
      <c r="C28" s="9">
        <f>INDEX(data!$C$2:$X$53,MATCH('Total Revenue'!$A28,data!$A$2:$A$53,0),MATCH('Total Revenue'!$H$2,data!$C$1:$X$1,0))/1000</f>
        <v>26756581</v>
      </c>
      <c r="D28" s="9">
        <f>INDEX(data!$C$2:$X$53,MATCH('Total Revenue'!$A28,data!$A$2:$A$53,0),MATCH('Total Revenue'!$H$2,data!$C$1:$X$1,0))/INDEX(data!$C$2:$X$53,MATCH('Total Revenue'!$A28,data!$A$2:$A$53,0),MATCH('Total Revenue'!$H$3,data!$C$1:$X$1,0))</f>
        <v>8960.2657212311424</v>
      </c>
    </row>
    <row r="29" spans="1:4" x14ac:dyDescent="0.25">
      <c r="A29" s="6" t="s">
        <v>52</v>
      </c>
      <c r="B29" s="6" t="s">
        <v>53</v>
      </c>
      <c r="C29" s="9">
        <f>INDEX(data!$C$2:$X$53,MATCH('Total Revenue'!$A29,data!$A$2:$A$53,0),MATCH('Total Revenue'!$H$2,data!$C$1:$X$1,0))/1000</f>
        <v>49427658</v>
      </c>
      <c r="D29" s="9">
        <f>INDEX(data!$C$2:$X$53,MATCH('Total Revenue'!$A29,data!$A$2:$A$53,0),MATCH('Total Revenue'!$H$2,data!$C$1:$X$1,0))/INDEX(data!$C$2:$X$53,MATCH('Total Revenue'!$A29,data!$A$2:$A$53,0),MATCH('Total Revenue'!$H$3,data!$C$1:$X$1,0))</f>
        <v>8203.3780665167324</v>
      </c>
    </row>
    <row r="30" spans="1:4" x14ac:dyDescent="0.25">
      <c r="A30" s="6" t="s">
        <v>54</v>
      </c>
      <c r="B30" s="6" t="s">
        <v>55</v>
      </c>
      <c r="C30" s="9">
        <f>INDEX(data!$C$2:$X$53,MATCH('Total Revenue'!$A30,data!$A$2:$A$53,0),MATCH('Total Revenue'!$H$2,data!$C$1:$X$1,0))/1000</f>
        <v>8940498</v>
      </c>
      <c r="D30" s="9">
        <f>INDEX(data!$C$2:$X$53,MATCH('Total Revenue'!$A30,data!$A$2:$A$53,0),MATCH('Total Revenue'!$H$2,data!$C$1:$X$1,0))/INDEX(data!$C$2:$X$53,MATCH('Total Revenue'!$A30,data!$A$2:$A$53,0),MATCH('Total Revenue'!$H$3,data!$C$1:$X$1,0))</f>
        <v>8894.5753076864148</v>
      </c>
    </row>
    <row r="31" spans="1:4" x14ac:dyDescent="0.25">
      <c r="A31" s="6" t="s">
        <v>56</v>
      </c>
      <c r="B31" s="6" t="s">
        <v>57</v>
      </c>
      <c r="C31" s="9">
        <f>INDEX(data!$C$2:$X$53,MATCH('Total Revenue'!$A31,data!$A$2:$A$53,0),MATCH('Total Revenue'!$H$2,data!$C$1:$X$1,0))/1000</f>
        <v>20228457</v>
      </c>
      <c r="D31" s="9">
        <f>INDEX(data!$C$2:$X$53,MATCH('Total Revenue'!$A31,data!$A$2:$A$53,0),MATCH('Total Revenue'!$H$2,data!$C$1:$X$1,0))/INDEX(data!$C$2:$X$53,MATCH('Total Revenue'!$A31,data!$A$2:$A$53,0),MATCH('Total Revenue'!$H$3,data!$C$1:$X$1,0))</f>
        <v>10901.966437921688</v>
      </c>
    </row>
    <row r="32" spans="1:4" x14ac:dyDescent="0.25">
      <c r="A32" s="6" t="s">
        <v>58</v>
      </c>
      <c r="B32" s="6" t="s">
        <v>59</v>
      </c>
      <c r="C32" s="9">
        <f>INDEX(data!$C$2:$X$53,MATCH('Total Revenue'!$A32,data!$A$2:$A$53,0),MATCH('Total Revenue'!$H$2,data!$C$1:$X$1,0))/1000</f>
        <v>22506800</v>
      </c>
      <c r="D32" s="9">
        <f>INDEX(data!$C$2:$X$53,MATCH('Total Revenue'!$A32,data!$A$2:$A$53,0),MATCH('Total Revenue'!$H$2,data!$C$1:$X$1,0))/INDEX(data!$C$2:$X$53,MATCH('Total Revenue'!$A32,data!$A$2:$A$53,0),MATCH('Total Revenue'!$H$3,data!$C$1:$X$1,0))</f>
        <v>8168.7109494799915</v>
      </c>
    </row>
    <row r="33" spans="1:4" x14ac:dyDescent="0.25">
      <c r="A33" s="6" t="s">
        <v>60</v>
      </c>
      <c r="B33" s="6" t="s">
        <v>61</v>
      </c>
      <c r="C33" s="9">
        <f>INDEX(data!$C$2:$X$53,MATCH('Total Revenue'!$A33,data!$A$2:$A$53,0),MATCH('Total Revenue'!$H$2,data!$C$1:$X$1,0))/1000</f>
        <v>10892282</v>
      </c>
      <c r="D33" s="9">
        <f>INDEX(data!$C$2:$X$53,MATCH('Total Revenue'!$A33,data!$A$2:$A$53,0),MATCH('Total Revenue'!$H$2,data!$C$1:$X$1,0))/INDEX(data!$C$2:$X$53,MATCH('Total Revenue'!$A33,data!$A$2:$A$53,0),MATCH('Total Revenue'!$H$3,data!$C$1:$X$1,0))</f>
        <v>8243.6287980673533</v>
      </c>
    </row>
    <row r="34" spans="1:4" x14ac:dyDescent="0.25">
      <c r="A34" s="6" t="s">
        <v>62</v>
      </c>
      <c r="B34" s="6" t="s">
        <v>63</v>
      </c>
      <c r="C34" s="9">
        <f>INDEX(data!$C$2:$X$53,MATCH('Total Revenue'!$A34,data!$A$2:$A$53,0),MATCH('Total Revenue'!$H$2,data!$C$1:$X$1,0))/1000</f>
        <v>91977657</v>
      </c>
      <c r="D34" s="9">
        <f>INDEX(data!$C$2:$X$53,MATCH('Total Revenue'!$A34,data!$A$2:$A$53,0),MATCH('Total Revenue'!$H$2,data!$C$1:$X$1,0))/INDEX(data!$C$2:$X$53,MATCH('Total Revenue'!$A34,data!$A$2:$A$53,0),MATCH('Total Revenue'!$H$3,data!$C$1:$X$1,0))</f>
        <v>10362.512054979721</v>
      </c>
    </row>
    <row r="35" spans="1:4" x14ac:dyDescent="0.25">
      <c r="A35" s="6" t="s">
        <v>64</v>
      </c>
      <c r="B35" s="6" t="s">
        <v>65</v>
      </c>
      <c r="C35" s="9">
        <f>INDEX(data!$C$2:$X$53,MATCH('Total Revenue'!$A35,data!$A$2:$A$53,0),MATCH('Total Revenue'!$H$2,data!$C$1:$X$1,0))/1000</f>
        <v>19786177</v>
      </c>
      <c r="D35" s="9">
        <f>INDEX(data!$C$2:$X$53,MATCH('Total Revenue'!$A35,data!$A$2:$A$53,0),MATCH('Total Revenue'!$H$2,data!$C$1:$X$1,0))/INDEX(data!$C$2:$X$53,MATCH('Total Revenue'!$A35,data!$A$2:$A$53,0),MATCH('Total Revenue'!$H$3,data!$C$1:$X$1,0))</f>
        <v>9491.6213900644434</v>
      </c>
    </row>
    <row r="36" spans="1:4" x14ac:dyDescent="0.25">
      <c r="A36" s="6" t="s">
        <v>66</v>
      </c>
      <c r="B36" s="6" t="s">
        <v>67</v>
      </c>
      <c r="C36" s="9">
        <f>INDEX(data!$C$2:$X$53,MATCH('Total Revenue'!$A36,data!$A$2:$A$53,0),MATCH('Total Revenue'!$H$2,data!$C$1:$X$1,0))/1000</f>
        <v>294899581</v>
      </c>
      <c r="D36" s="9">
        <f>INDEX(data!$C$2:$X$53,MATCH('Total Revenue'!$A36,data!$A$2:$A$53,0),MATCH('Total Revenue'!$H$2,data!$C$1:$X$1,0))/INDEX(data!$C$2:$X$53,MATCH('Total Revenue'!$A36,data!$A$2:$A$53,0),MATCH('Total Revenue'!$H$3,data!$C$1:$X$1,0))</f>
        <v>15040.417980388776</v>
      </c>
    </row>
    <row r="37" spans="1:4" x14ac:dyDescent="0.25">
      <c r="A37" s="6" t="s">
        <v>68</v>
      </c>
      <c r="B37" s="6" t="s">
        <v>69</v>
      </c>
      <c r="C37" s="9">
        <f>INDEX(data!$C$2:$X$53,MATCH('Total Revenue'!$A37,data!$A$2:$A$53,0),MATCH('Total Revenue'!$H$2,data!$C$1:$X$1,0))/1000</f>
        <v>87305049</v>
      </c>
      <c r="D37" s="9">
        <f>INDEX(data!$C$2:$X$53,MATCH('Total Revenue'!$A37,data!$A$2:$A$53,0),MATCH('Total Revenue'!$H$2,data!$C$1:$X$1,0))/INDEX(data!$C$2:$X$53,MATCH('Total Revenue'!$A37,data!$A$2:$A$53,0),MATCH('Total Revenue'!$H$3,data!$C$1:$X$1,0))</f>
        <v>8956.0348746089148</v>
      </c>
    </row>
    <row r="38" spans="1:4" x14ac:dyDescent="0.25">
      <c r="A38" s="6" t="s">
        <v>70</v>
      </c>
      <c r="B38" s="6" t="s">
        <v>71</v>
      </c>
      <c r="C38" s="9">
        <f>INDEX(data!$C$2:$X$53,MATCH('Total Revenue'!$A38,data!$A$2:$A$53,0),MATCH('Total Revenue'!$H$2,data!$C$1:$X$1,0))/1000</f>
        <v>9821737</v>
      </c>
      <c r="D38" s="9">
        <f>INDEX(data!$C$2:$X$53,MATCH('Total Revenue'!$A38,data!$A$2:$A$53,0),MATCH('Total Revenue'!$H$2,data!$C$1:$X$1,0))/INDEX(data!$C$2:$X$53,MATCH('Total Revenue'!$A38,data!$A$2:$A$53,0),MATCH('Total Revenue'!$H$3,data!$C$1:$X$1,0))</f>
        <v>13996.960261078373</v>
      </c>
    </row>
    <row r="39" spans="1:4" x14ac:dyDescent="0.25">
      <c r="A39" s="6" t="s">
        <v>72</v>
      </c>
      <c r="B39" s="6" t="s">
        <v>73</v>
      </c>
      <c r="C39" s="9">
        <f>INDEX(data!$C$2:$X$53,MATCH('Total Revenue'!$A39,data!$A$2:$A$53,0),MATCH('Total Revenue'!$H$2,data!$C$1:$X$1,0))/1000</f>
        <v>108481704</v>
      </c>
      <c r="D39" s="9">
        <f>INDEX(data!$C$2:$X$53,MATCH('Total Revenue'!$A39,data!$A$2:$A$53,0),MATCH('Total Revenue'!$H$2,data!$C$1:$X$1,0))/INDEX(data!$C$2:$X$53,MATCH('Total Revenue'!$A39,data!$A$2:$A$53,0),MATCH('Total Revenue'!$H$3,data!$C$1:$X$1,0))</f>
        <v>9391.6226967922248</v>
      </c>
    </row>
    <row r="40" spans="1:4" x14ac:dyDescent="0.25">
      <c r="A40" s="6" t="s">
        <v>74</v>
      </c>
      <c r="B40" s="6" t="s">
        <v>75</v>
      </c>
      <c r="C40" s="9">
        <f>INDEX(data!$C$2:$X$53,MATCH('Total Revenue'!$A40,data!$A$2:$A$53,0),MATCH('Total Revenue'!$H$2,data!$C$1:$X$1,0))/1000</f>
        <v>32423047</v>
      </c>
      <c r="D40" s="9">
        <f>INDEX(data!$C$2:$X$53,MATCH('Total Revenue'!$A40,data!$A$2:$A$53,0),MATCH('Total Revenue'!$H$2,data!$C$1:$X$1,0))/INDEX(data!$C$2:$X$53,MATCH('Total Revenue'!$A40,data!$A$2:$A$53,0),MATCH('Total Revenue'!$H$3,data!$C$1:$X$1,0))</f>
        <v>8494.2483205001554</v>
      </c>
    </row>
    <row r="41" spans="1:4" x14ac:dyDescent="0.25">
      <c r="A41" s="6" t="s">
        <v>76</v>
      </c>
      <c r="B41" s="6" t="s">
        <v>77</v>
      </c>
      <c r="C41" s="9">
        <f>INDEX(data!$C$2:$X$53,MATCH('Total Revenue'!$A41,data!$A$2:$A$53,0),MATCH('Total Revenue'!$H$2,data!$C$1:$X$1,0))/1000</f>
        <v>37465605</v>
      </c>
      <c r="D41" s="9">
        <f>INDEX(data!$C$2:$X$53,MATCH('Total Revenue'!$A41,data!$A$2:$A$53,0),MATCH('Total Revenue'!$H$2,data!$C$1:$X$1,0))/INDEX(data!$C$2:$X$53,MATCH('Total Revenue'!$A41,data!$A$2:$A$53,0),MATCH('Total Revenue'!$H$3,data!$C$1:$X$1,0))</f>
        <v>9609.8080788286516</v>
      </c>
    </row>
    <row r="42" spans="1:4" x14ac:dyDescent="0.25">
      <c r="A42" s="6" t="s">
        <v>78</v>
      </c>
      <c r="B42" s="6" t="s">
        <v>79</v>
      </c>
      <c r="C42" s="9">
        <f>INDEX(data!$C$2:$X$53,MATCH('Total Revenue'!$A42,data!$A$2:$A$53,0),MATCH('Total Revenue'!$H$2,data!$C$1:$X$1,0))/1000</f>
        <v>120156798</v>
      </c>
      <c r="D42" s="9">
        <f>INDEX(data!$C$2:$X$53,MATCH('Total Revenue'!$A42,data!$A$2:$A$53,0),MATCH('Total Revenue'!$H$2,data!$C$1:$X$1,0))/INDEX(data!$C$2:$X$53,MATCH('Total Revenue'!$A42,data!$A$2:$A$53,0),MATCH('Total Revenue'!$H$3,data!$C$1:$X$1,0))</f>
        <v>9409.2712138870629</v>
      </c>
    </row>
    <row r="43" spans="1:4" x14ac:dyDescent="0.25">
      <c r="A43" s="6" t="s">
        <v>80</v>
      </c>
      <c r="B43" s="6" t="s">
        <v>81</v>
      </c>
      <c r="C43" s="9">
        <f>INDEX(data!$C$2:$X$53,MATCH('Total Revenue'!$A43,data!$A$2:$A$53,0),MATCH('Total Revenue'!$H$2,data!$C$1:$X$1,0))/1000</f>
        <v>11263414</v>
      </c>
      <c r="D43" s="9">
        <f>INDEX(data!$C$2:$X$53,MATCH('Total Revenue'!$A43,data!$A$2:$A$53,0),MATCH('Total Revenue'!$H$2,data!$C$1:$X$1,0))/INDEX(data!$C$2:$X$53,MATCH('Total Revenue'!$A43,data!$A$2:$A$53,0),MATCH('Total Revenue'!$H$3,data!$C$1:$X$1,0))</f>
        <v>10700.188194030801</v>
      </c>
    </row>
    <row r="44" spans="1:4" x14ac:dyDescent="0.25">
      <c r="A44" s="6" t="s">
        <v>82</v>
      </c>
      <c r="B44" s="6" t="s">
        <v>83</v>
      </c>
      <c r="C44" s="9">
        <f>INDEX(data!$C$2:$X$53,MATCH('Total Revenue'!$A44,data!$A$2:$A$53,0),MATCH('Total Revenue'!$H$2,data!$C$1:$X$1,0))/1000</f>
        <v>40342984</v>
      </c>
      <c r="D44" s="9">
        <f>INDEX(data!$C$2:$X$53,MATCH('Total Revenue'!$A44,data!$A$2:$A$53,0),MATCH('Total Revenue'!$H$2,data!$C$1:$X$1,0))/INDEX(data!$C$2:$X$53,MATCH('Total Revenue'!$A44,data!$A$2:$A$53,0),MATCH('Total Revenue'!$H$3,data!$C$1:$X$1,0))</f>
        <v>8542.4987522818374</v>
      </c>
    </row>
    <row r="45" spans="1:4" x14ac:dyDescent="0.25">
      <c r="A45" s="6" t="s">
        <v>84</v>
      </c>
      <c r="B45" s="6" t="s">
        <v>85</v>
      </c>
      <c r="C45" s="9">
        <f>INDEX(data!$C$2:$X$53,MATCH('Total Revenue'!$A45,data!$A$2:$A$53,0),MATCH('Total Revenue'!$H$2,data!$C$1:$X$1,0))/1000</f>
        <v>6844783</v>
      </c>
      <c r="D45" s="9">
        <f>INDEX(data!$C$2:$X$53,MATCH('Total Revenue'!$A45,data!$A$2:$A$53,0),MATCH('Total Revenue'!$H$2,data!$C$1:$X$1,0))/INDEX(data!$C$2:$X$53,MATCH('Total Revenue'!$A45,data!$A$2:$A$53,0),MATCH('Total Revenue'!$H$3,data!$C$1:$X$1,0))</f>
        <v>8202.2171253822635</v>
      </c>
    </row>
    <row r="46" spans="1:4" x14ac:dyDescent="0.25">
      <c r="A46" s="6" t="s">
        <v>86</v>
      </c>
      <c r="B46" s="6" t="s">
        <v>87</v>
      </c>
      <c r="C46" s="9">
        <f>INDEX(data!$C$2:$X$53,MATCH('Total Revenue'!$A46,data!$A$2:$A$53,0),MATCH('Total Revenue'!$H$2,data!$C$1:$X$1,0))/1000</f>
        <v>54671581</v>
      </c>
      <c r="D46" s="9">
        <f>INDEX(data!$C$2:$X$53,MATCH('Total Revenue'!$A46,data!$A$2:$A$53,0),MATCH('Total Revenue'!$H$2,data!$C$1:$X$1,0))/INDEX(data!$C$2:$X$53,MATCH('Total Revenue'!$A46,data!$A$2:$A$53,0),MATCH('Total Revenue'!$H$3,data!$C$1:$X$1,0))</f>
        <v>8469.4162530322556</v>
      </c>
    </row>
    <row r="47" spans="1:4" x14ac:dyDescent="0.25">
      <c r="A47" s="6" t="s">
        <v>88</v>
      </c>
      <c r="B47" s="6" t="s">
        <v>89</v>
      </c>
      <c r="C47" s="9">
        <f>INDEX(data!$C$2:$X$53,MATCH('Total Revenue'!$A47,data!$A$2:$A$53,0),MATCH('Total Revenue'!$H$2,data!$C$1:$X$1,0))/1000</f>
        <v>219962666</v>
      </c>
      <c r="D47" s="9">
        <f>INDEX(data!$C$2:$X$53,MATCH('Total Revenue'!$A47,data!$A$2:$A$53,0),MATCH('Total Revenue'!$H$2,data!$C$1:$X$1,0))/INDEX(data!$C$2:$X$53,MATCH('Total Revenue'!$A47,data!$A$2:$A$53,0),MATCH('Total Revenue'!$H$3,data!$C$1:$X$1,0))</f>
        <v>8429.4898733530099</v>
      </c>
    </row>
    <row r="48" spans="1:4" x14ac:dyDescent="0.25">
      <c r="A48" s="6" t="s">
        <v>92</v>
      </c>
      <c r="B48" s="6" t="s">
        <v>93</v>
      </c>
      <c r="C48" s="9">
        <f>INDEX(data!$C$2:$X$53,MATCH('Total Revenue'!$A48,data!$A$2:$A$53,0),MATCH('Total Revenue'!$H$2,data!$C$1:$X$1,0))/1000</f>
        <v>24097705</v>
      </c>
      <c r="D48" s="9">
        <f>INDEX(data!$C$2:$X$53,MATCH('Total Revenue'!$A48,data!$A$2:$A$53,0),MATCH('Total Revenue'!$H$2,data!$C$1:$X$1,0))/INDEX(data!$C$2:$X$53,MATCH('Total Revenue'!$A48,data!$A$2:$A$53,0),MATCH('Total Revenue'!$H$3,data!$C$1:$X$1,0))</f>
        <v>8439.9536423794671</v>
      </c>
    </row>
    <row r="49" spans="1:7" x14ac:dyDescent="0.25">
      <c r="A49" s="6" t="s">
        <v>94</v>
      </c>
      <c r="B49" s="6" t="s">
        <v>95</v>
      </c>
      <c r="C49" s="9">
        <f>INDEX(data!$C$2:$X$53,MATCH('Total Revenue'!$A49,data!$A$2:$A$53,0),MATCH('Total Revenue'!$H$2,data!$C$1:$X$1,0))/1000</f>
        <v>7440237</v>
      </c>
      <c r="D49" s="9">
        <f>INDEX(data!$C$2:$X$53,MATCH('Total Revenue'!$A49,data!$A$2:$A$53,0),MATCH('Total Revenue'!$H$2,data!$C$1:$X$1,0))/INDEX(data!$C$2:$X$53,MATCH('Total Revenue'!$A49,data!$A$2:$A$53,0),MATCH('Total Revenue'!$H$3,data!$C$1:$X$1,0))</f>
        <v>11882.743101361042</v>
      </c>
    </row>
    <row r="50" spans="1:7" x14ac:dyDescent="0.25">
      <c r="A50" s="6" t="s">
        <v>96</v>
      </c>
      <c r="B50" s="6" t="s">
        <v>97</v>
      </c>
      <c r="C50" s="9">
        <f>INDEX(data!$C$2:$X$53,MATCH('Total Revenue'!$A50,data!$A$2:$A$53,0),MATCH('Total Revenue'!$H$2,data!$C$1:$X$1,0))/1000</f>
        <v>67401197</v>
      </c>
      <c r="D50" s="9">
        <f>INDEX(data!$C$2:$X$53,MATCH('Total Revenue'!$A50,data!$A$2:$A$53,0),MATCH('Total Revenue'!$H$2,data!$C$1:$X$1,0))/INDEX(data!$C$2:$X$53,MATCH('Total Revenue'!$A50,data!$A$2:$A$53,0),MATCH('Total Revenue'!$H$3,data!$C$1:$X$1,0))</f>
        <v>8226.257234156863</v>
      </c>
    </row>
    <row r="51" spans="1:7" x14ac:dyDescent="0.25">
      <c r="A51" s="6" t="s">
        <v>98</v>
      </c>
      <c r="B51" s="6" t="s">
        <v>99</v>
      </c>
      <c r="C51" s="9">
        <f>INDEX(data!$C$2:$X$53,MATCH('Total Revenue'!$A51,data!$A$2:$A$53,0),MATCH('Total Revenue'!$H$2,data!$C$1:$X$1,0))/1000</f>
        <v>69272744</v>
      </c>
      <c r="D51" s="9">
        <f>INDEX(data!$C$2:$X$53,MATCH('Total Revenue'!$A51,data!$A$2:$A$53,0),MATCH('Total Revenue'!$H$2,data!$C$1:$X$1,0))/INDEX(data!$C$2:$X$53,MATCH('Total Revenue'!$A51,data!$A$2:$A$53,0),MATCH('Total Revenue'!$H$3,data!$C$1:$X$1,0))</f>
        <v>10044.878105367714</v>
      </c>
    </row>
    <row r="52" spans="1:7" x14ac:dyDescent="0.25">
      <c r="A52" s="6" t="s">
        <v>100</v>
      </c>
      <c r="B52" s="6" t="s">
        <v>101</v>
      </c>
      <c r="C52" s="9">
        <f>INDEX(data!$C$2:$X$53,MATCH('Total Revenue'!$A52,data!$A$2:$A$53,0),MATCH('Total Revenue'!$H$2,data!$C$1:$X$1,0))/1000</f>
        <v>17045578</v>
      </c>
      <c r="D52" s="9">
        <f>INDEX(data!$C$2:$X$53,MATCH('Total Revenue'!$A52,data!$A$2:$A$53,0),MATCH('Total Revenue'!$H$2,data!$C$1:$X$1,0))/INDEX(data!$C$2:$X$53,MATCH('Total Revenue'!$A52,data!$A$2:$A$53,0),MATCH('Total Revenue'!$H$3,data!$C$1:$X$1,0))</f>
        <v>9182.4913147728857</v>
      </c>
    </row>
    <row r="53" spans="1:7" x14ac:dyDescent="0.25">
      <c r="A53" s="6" t="s">
        <v>102</v>
      </c>
      <c r="B53" s="6" t="s">
        <v>103</v>
      </c>
      <c r="C53" s="9">
        <f>INDEX(data!$C$2:$X$53,MATCH('Total Revenue'!$A53,data!$A$2:$A$53,0),MATCH('Total Revenue'!$H$2,data!$C$1:$X$1,0))/1000</f>
        <v>53157507</v>
      </c>
      <c r="D53" s="9">
        <f>INDEX(data!$C$2:$X$53,MATCH('Total Revenue'!$A53,data!$A$2:$A$53,0),MATCH('Total Revenue'!$H$2,data!$C$1:$X$1,0))/INDEX(data!$C$2:$X$53,MATCH('Total Revenue'!$A53,data!$A$2:$A$53,0),MATCH('Total Revenue'!$H$3,data!$C$1:$X$1,0))</f>
        <v>9285.3357131178818</v>
      </c>
      <c r="E53" s="12"/>
      <c r="F53" s="12"/>
      <c r="G53" s="12"/>
    </row>
    <row r="54" spans="1:7" x14ac:dyDescent="0.25">
      <c r="A54" s="7" t="s">
        <v>104</v>
      </c>
      <c r="B54" s="7" t="s">
        <v>105</v>
      </c>
      <c r="C54" s="9">
        <f>INDEX(data!$C$2:$X$53,MATCH('Total Revenue'!$A54,data!$A$2:$A$53,0),MATCH('Total Revenue'!$H$2,data!$C$1:$X$1,0))/1000</f>
        <v>9496375</v>
      </c>
      <c r="D54" s="10">
        <f>INDEX(data!$C$2:$X$53,MATCH('Total Revenue'!$A54,data!$A$2:$A$53,0),MATCH('Total Revenue'!$H$2,data!$C$1:$X$1,0))/INDEX(data!$C$2:$X$53,MATCH('Total Revenue'!$A54,data!$A$2:$A$53,0),MATCH('Total Revenue'!$H$3,data!$C$1:$X$1,0))</f>
        <v>16461.241512724198</v>
      </c>
      <c r="E54" s="12"/>
      <c r="F54" s="12"/>
      <c r="G54" s="12"/>
    </row>
    <row r="55" spans="1:7" ht="15" customHeight="1" x14ac:dyDescent="0.25">
      <c r="A55" s="17" t="s">
        <v>137</v>
      </c>
      <c r="B55" s="18"/>
      <c r="C55" s="18"/>
      <c r="D55" s="19"/>
      <c r="E55" s="11"/>
      <c r="F55" s="11"/>
      <c r="G55" s="12"/>
    </row>
    <row r="56" spans="1:7" x14ac:dyDescent="0.25">
      <c r="A56" s="20"/>
      <c r="B56" s="21"/>
      <c r="C56" s="21"/>
      <c r="D56" s="22"/>
      <c r="E56" s="11"/>
      <c r="F56" s="11"/>
      <c r="G56" s="12"/>
    </row>
    <row r="57" spans="1:7" x14ac:dyDescent="0.25">
      <c r="A57" s="20"/>
      <c r="B57" s="21"/>
      <c r="C57" s="21"/>
      <c r="D57" s="22"/>
      <c r="E57" s="11"/>
      <c r="F57" s="11"/>
      <c r="G57" s="12"/>
    </row>
    <row r="58" spans="1:7" x14ac:dyDescent="0.25">
      <c r="A58" s="20"/>
      <c r="B58" s="21"/>
      <c r="C58" s="21"/>
      <c r="D58" s="22"/>
      <c r="E58" s="11"/>
      <c r="F58" s="11"/>
      <c r="G58" s="12"/>
    </row>
    <row r="59" spans="1:7" x14ac:dyDescent="0.25">
      <c r="A59" s="20"/>
      <c r="B59" s="21"/>
      <c r="C59" s="21"/>
      <c r="D59" s="22"/>
      <c r="E59" s="11"/>
      <c r="F59" s="11"/>
      <c r="G59" s="12"/>
    </row>
    <row r="60" spans="1:7" x14ac:dyDescent="0.25">
      <c r="A60" s="23"/>
      <c r="B60" s="24"/>
      <c r="C60" s="24"/>
      <c r="D60" s="25"/>
      <c r="E60" s="11"/>
      <c r="F60" s="11"/>
      <c r="G60" s="12"/>
    </row>
    <row r="61" spans="1:7" x14ac:dyDescent="0.25">
      <c r="E61" s="12"/>
      <c r="F61" s="12"/>
      <c r="G61" s="12"/>
    </row>
    <row r="62" spans="1:7" x14ac:dyDescent="0.25">
      <c r="E62" s="12"/>
      <c r="F62" s="12"/>
      <c r="G62" s="12"/>
    </row>
    <row r="63" spans="1:7" x14ac:dyDescent="0.25">
      <c r="E63" s="12"/>
      <c r="F63" s="12"/>
      <c r="G63" s="12"/>
    </row>
    <row r="64" spans="1:7" x14ac:dyDescent="0.25">
      <c r="E64" s="12"/>
      <c r="F64" s="12"/>
      <c r="G64" s="12"/>
    </row>
    <row r="65" spans="5:7" x14ac:dyDescent="0.25">
      <c r="E65" s="12"/>
      <c r="F65" s="12"/>
      <c r="G65" s="12"/>
    </row>
    <row r="66" spans="5:7" x14ac:dyDescent="0.25">
      <c r="E66" s="12"/>
      <c r="F66" s="12"/>
      <c r="G66" s="12"/>
    </row>
    <row r="67" spans="5:7" x14ac:dyDescent="0.25">
      <c r="E67" s="12"/>
      <c r="F67" s="12"/>
      <c r="G67" s="12"/>
    </row>
    <row r="68" spans="5:7" x14ac:dyDescent="0.25">
      <c r="E68" s="12"/>
      <c r="F68" s="12"/>
      <c r="G68" s="12"/>
    </row>
  </sheetData>
  <mergeCells count="2">
    <mergeCell ref="A1:D1"/>
    <mergeCell ref="A55:D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F16" sqref="F16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3" width="14.28515625" bestFit="1" customWidth="1"/>
    <col min="4" max="4" width="19.28515625" bestFit="1" customWidth="1"/>
  </cols>
  <sheetData>
    <row r="1" spans="1:9" x14ac:dyDescent="0.25">
      <c r="A1" s="14" t="s">
        <v>160</v>
      </c>
      <c r="B1" s="15"/>
      <c r="C1" s="15"/>
      <c r="D1" s="16"/>
    </row>
    <row r="2" spans="1:9" ht="30" x14ac:dyDescent="0.25">
      <c r="A2" s="13" t="s">
        <v>132</v>
      </c>
      <c r="B2" s="13" t="s">
        <v>133</v>
      </c>
      <c r="C2" s="13" t="s">
        <v>135</v>
      </c>
      <c r="D2" s="13" t="s">
        <v>136</v>
      </c>
      <c r="G2" t="s">
        <v>116</v>
      </c>
      <c r="H2" t="s">
        <v>118</v>
      </c>
      <c r="I2" s="4"/>
    </row>
    <row r="3" spans="1:9" x14ac:dyDescent="0.25">
      <c r="A3" s="5" t="s">
        <v>90</v>
      </c>
      <c r="B3" s="5" t="s">
        <v>91</v>
      </c>
      <c r="C3" s="9">
        <f>INDEX(data!$C$2:$X$53,MATCH($A3,data!$A$2:$A$53,0),MATCH($H$2,data!$C$1:$X$1,0))/1000</f>
        <v>1279853532</v>
      </c>
      <c r="D3" s="8">
        <f>INDEX(data!$C$2:$X$53,MATCH('Total Tax'!$A3,data!$A$2:$A$53,0),MATCH('Total Tax'!$H$2,data!$C$1:$X$1,0))/INDEX(data!$C$2:$X$53,MATCH('Total Tax'!$A3,data!$A$2:$A$53,0),MATCH('Total Tax'!$H$3,data!$C$1:$X$1,0))</f>
        <v>4074.5123210448469</v>
      </c>
      <c r="H3" t="s">
        <v>106</v>
      </c>
    </row>
    <row r="4" spans="1:9" x14ac:dyDescent="0.25">
      <c r="A4" s="6" t="s">
        <v>2</v>
      </c>
      <c r="B4" s="6" t="s">
        <v>3</v>
      </c>
      <c r="C4" s="9">
        <f>INDEX(data!$C$2:$X$53,MATCH($A4,data!$A$2:$A$53,0),MATCH($H$2,data!$C$1:$X$1,0))/1000</f>
        <v>12883068</v>
      </c>
      <c r="D4" s="9">
        <f>INDEX(data!$C$2:$X$53,MATCH('Total Tax'!$A4,data!$A$2:$A$53,0),MATCH('Total Tax'!$H$2,data!$C$1:$X$1,0))/INDEX(data!$C$2:$X$53,MATCH('Total Tax'!$A4,data!$A$2:$A$53,0),MATCH('Total Tax'!$H$3,data!$C$1:$X$1,0))</f>
        <v>2674.2316113556371</v>
      </c>
      <c r="H4" t="s">
        <v>107</v>
      </c>
    </row>
    <row r="5" spans="1:9" x14ac:dyDescent="0.25">
      <c r="A5" s="6" t="s">
        <v>4</v>
      </c>
      <c r="B5" s="6" t="s">
        <v>5</v>
      </c>
      <c r="C5" s="9">
        <f>INDEX(data!$C$2:$X$53,MATCH($A5,data!$A$2:$A$53,0),MATCH($H$2,data!$C$1:$X$1,0))/1000</f>
        <v>2721090</v>
      </c>
      <c r="D5" s="9">
        <f>INDEX(data!$C$2:$X$53,MATCH('Total Tax'!$A5,data!$A$2:$A$53,0),MATCH('Total Tax'!$H$2,data!$C$1:$X$1,0))/INDEX(data!$C$2:$X$53,MATCH('Total Tax'!$A5,data!$A$2:$A$53,0),MATCH('Total Tax'!$H$3,data!$C$1:$X$1,0))</f>
        <v>3722.0089155647597</v>
      </c>
    </row>
    <row r="6" spans="1:9" x14ac:dyDescent="0.25">
      <c r="A6" s="6" t="s">
        <v>6</v>
      </c>
      <c r="B6" s="6" t="s">
        <v>7</v>
      </c>
      <c r="C6" s="9">
        <f>INDEX(data!$C$2:$X$53,MATCH($A6,data!$A$2:$A$53,0),MATCH($H$2,data!$C$1:$X$1,0))/1000</f>
        <v>21305958</v>
      </c>
      <c r="D6" s="9">
        <f>INDEX(data!$C$2:$X$53,MATCH('Total Tax'!$A6,data!$A$2:$A$53,0),MATCH('Total Tax'!$H$2,data!$C$1:$X$1,0))/INDEX(data!$C$2:$X$53,MATCH('Total Tax'!$A6,data!$A$2:$A$53,0),MATCH('Total Tax'!$H$3,data!$C$1:$X$1,0))</f>
        <v>3249.7240794870713</v>
      </c>
    </row>
    <row r="7" spans="1:9" x14ac:dyDescent="0.25">
      <c r="A7" s="6" t="s">
        <v>8</v>
      </c>
      <c r="B7" s="6" t="s">
        <v>9</v>
      </c>
      <c r="C7" s="9">
        <f>INDEX(data!$C$2:$X$53,MATCH($A7,data!$A$2:$A$53,0),MATCH($H$2,data!$C$1:$X$1,0))/1000</f>
        <v>9868519</v>
      </c>
      <c r="D7" s="9">
        <f>INDEX(data!$C$2:$X$53,MATCH('Total Tax'!$A7,data!$A$2:$A$53,0),MATCH('Total Tax'!$H$2,data!$C$1:$X$1,0))/INDEX(data!$C$2:$X$53,MATCH('Total Tax'!$A7,data!$A$2:$A$53,0),MATCH('Total Tax'!$H$3,data!$C$1:$X$1,0))</f>
        <v>3346.054657037263</v>
      </c>
    </row>
    <row r="8" spans="1:9" x14ac:dyDescent="0.25">
      <c r="A8" s="6" t="s">
        <v>10</v>
      </c>
      <c r="B8" s="6" t="s">
        <v>11</v>
      </c>
      <c r="C8" s="9">
        <f>INDEX(data!$C$2:$X$53,MATCH($A8,data!$A$2:$A$53,0),MATCH($H$2,data!$C$1:$X$1,0))/1000</f>
        <v>170469440</v>
      </c>
      <c r="D8" s="9">
        <f>INDEX(data!$C$2:$X$53,MATCH('Total Tax'!$A8,data!$A$2:$A$53,0),MATCH('Total Tax'!$H$2,data!$C$1:$X$1,0))/INDEX(data!$C$2:$X$53,MATCH('Total Tax'!$A8,data!$A$2:$A$53,0),MATCH('Total Tax'!$H$3,data!$C$1:$X$1,0))</f>
        <v>4478.6387121487187</v>
      </c>
    </row>
    <row r="9" spans="1:9" x14ac:dyDescent="0.25">
      <c r="A9" s="6" t="s">
        <v>12</v>
      </c>
      <c r="B9" s="6" t="s">
        <v>13</v>
      </c>
      <c r="C9" s="9">
        <f>INDEX(data!$C$2:$X$53,MATCH($A9,data!$A$2:$A$53,0),MATCH($H$2,data!$C$1:$X$1,0))/1000</f>
        <v>19845887</v>
      </c>
      <c r="D9" s="9">
        <f>INDEX(data!$C$2:$X$53,MATCH('Total Tax'!$A9,data!$A$2:$A$53,0),MATCH('Total Tax'!$H$2,data!$C$1:$X$1,0))/INDEX(data!$C$2:$X$53,MATCH('Total Tax'!$A9,data!$A$2:$A$53,0),MATCH('Total Tax'!$H$3,data!$C$1:$X$1,0))</f>
        <v>3822.6115909038817</v>
      </c>
    </row>
    <row r="10" spans="1:9" x14ac:dyDescent="0.25">
      <c r="A10" s="6" t="s">
        <v>14</v>
      </c>
      <c r="B10" s="6" t="s">
        <v>15</v>
      </c>
      <c r="C10" s="9">
        <f>INDEX(data!$C$2:$X$53,MATCH($A10,data!$A$2:$A$53,0),MATCH($H$2,data!$C$1:$X$1,0))/1000</f>
        <v>24123697</v>
      </c>
      <c r="D10" s="9">
        <f>INDEX(data!$C$2:$X$53,MATCH('Total Tax'!$A10,data!$A$2:$A$53,0),MATCH('Total Tax'!$H$2,data!$C$1:$X$1,0))/INDEX(data!$C$2:$X$53,MATCH('Total Tax'!$A10,data!$A$2:$A$53,0),MATCH('Total Tax'!$H$3,data!$C$1:$X$1,0))</f>
        <v>6711.5379586140743</v>
      </c>
    </row>
    <row r="11" spans="1:9" x14ac:dyDescent="0.25">
      <c r="A11" s="6" t="s">
        <v>16</v>
      </c>
      <c r="B11" s="6" t="s">
        <v>17</v>
      </c>
      <c r="C11" s="9">
        <f>INDEX(data!$C$2:$X$53,MATCH($A11,data!$A$2:$A$53,0),MATCH($H$2,data!$C$1:$X$1,0))/1000</f>
        <v>2649884</v>
      </c>
      <c r="D11" s="9">
        <f>INDEX(data!$C$2:$X$53,MATCH('Total Tax'!$A11,data!$A$2:$A$53,0),MATCH('Total Tax'!$H$2,data!$C$1:$X$1,0))/INDEX(data!$C$2:$X$53,MATCH('Total Tax'!$A11,data!$A$2:$A$53,0),MATCH('Total Tax'!$H$3,data!$C$1:$X$1,0))</f>
        <v>2890.1067859405966</v>
      </c>
    </row>
    <row r="12" spans="1:9" x14ac:dyDescent="0.25">
      <c r="A12" s="6" t="s">
        <v>18</v>
      </c>
      <c r="B12" s="6" t="s">
        <v>19</v>
      </c>
      <c r="C12" s="9">
        <f>INDEX(data!$C$2:$X$53,MATCH($A12,data!$A$2:$A$53,0),MATCH($H$2,data!$C$1:$X$1,0))/1000</f>
        <v>5375529</v>
      </c>
      <c r="D12" s="9">
        <f>INDEX(data!$C$2:$X$53,MATCH('Total Tax'!$A12,data!$A$2:$A$53,0),MATCH('Total Tax'!$H$2,data!$C$1:$X$1,0))/INDEX(data!$C$2:$X$53,MATCH('Total Tax'!$A12,data!$A$2:$A$53,0),MATCH('Total Tax'!$H$3,data!$C$1:$X$1,0))</f>
        <v>8464.8667800453513</v>
      </c>
    </row>
    <row r="13" spans="1:9" x14ac:dyDescent="0.25">
      <c r="A13" s="6" t="s">
        <v>20</v>
      </c>
      <c r="B13" s="6" t="s">
        <v>21</v>
      </c>
      <c r="C13" s="9">
        <f>INDEX(data!$C$2:$X$53,MATCH($A13,data!$A$2:$A$53,0),MATCH($H$2,data!$C$1:$X$1,0))/1000</f>
        <v>60201852</v>
      </c>
      <c r="D13" s="9">
        <f>INDEX(data!$C$2:$X$53,MATCH('Total Tax'!$A13,data!$A$2:$A$53,0),MATCH('Total Tax'!$H$2,data!$C$1:$X$1,0))/INDEX(data!$C$2:$X$53,MATCH('Total Tax'!$A13,data!$A$2:$A$53,0),MATCH('Total Tax'!$H$3,data!$C$1:$X$1,0))</f>
        <v>3110.3617998975678</v>
      </c>
    </row>
    <row r="14" spans="1:9" x14ac:dyDescent="0.25">
      <c r="A14" s="6" t="s">
        <v>22</v>
      </c>
      <c r="B14" s="6" t="s">
        <v>23</v>
      </c>
      <c r="C14" s="9">
        <f>INDEX(data!$C$2:$X$53,MATCH($A14,data!$A$2:$A$53,0),MATCH($H$2,data!$C$1:$X$1,0))/1000</f>
        <v>31414891</v>
      </c>
      <c r="D14" s="9">
        <f>INDEX(data!$C$2:$X$53,MATCH('Total Tax'!$A14,data!$A$2:$A$53,0),MATCH('Total Tax'!$H$2,data!$C$1:$X$1,0))/INDEX(data!$C$2:$X$53,MATCH('Total Tax'!$A14,data!$A$2:$A$53,0),MATCH('Total Tax'!$H$3,data!$C$1:$X$1,0))</f>
        <v>3167.1429579594719</v>
      </c>
    </row>
    <row r="15" spans="1:9" x14ac:dyDescent="0.25">
      <c r="A15" s="6" t="s">
        <v>24</v>
      </c>
      <c r="B15" s="6" t="s">
        <v>25</v>
      </c>
      <c r="C15" s="9">
        <f>INDEX(data!$C$2:$X$53,MATCH($A15,data!$A$2:$A$53,0),MATCH($H$2,data!$C$1:$X$1,0))/1000</f>
        <v>6927278</v>
      </c>
      <c r="D15" s="9">
        <f>INDEX(data!$C$2:$X$53,MATCH('Total Tax'!$A15,data!$A$2:$A$53,0),MATCH('Total Tax'!$H$2,data!$C$1:$X$1,0))/INDEX(data!$C$2:$X$53,MATCH('Total Tax'!$A15,data!$A$2:$A$53,0),MATCH('Total Tax'!$H$3,data!$C$1:$X$1,0))</f>
        <v>4973.7558211501428</v>
      </c>
    </row>
    <row r="16" spans="1:9" x14ac:dyDescent="0.25">
      <c r="A16" s="6" t="s">
        <v>26</v>
      </c>
      <c r="B16" s="6" t="s">
        <v>27</v>
      </c>
      <c r="C16" s="9">
        <f>INDEX(data!$C$2:$X$53,MATCH($A16,data!$A$2:$A$53,0),MATCH($H$2,data!$C$1:$X$1,0))/1000</f>
        <v>4483652</v>
      </c>
      <c r="D16" s="9">
        <f>INDEX(data!$C$2:$X$53,MATCH('Total Tax'!$A16,data!$A$2:$A$53,0),MATCH('Total Tax'!$H$2,data!$C$1:$X$1,0))/INDEX(data!$C$2:$X$53,MATCH('Total Tax'!$A16,data!$A$2:$A$53,0),MATCH('Total Tax'!$H$3,data!$C$1:$X$1,0))</f>
        <v>2810.0276386791093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INDEX(data!$C$2:$X$53,MATCH($A17,data!$A$2:$A$53,0),MATCH($H$2,data!$C$1:$X$1,0))/1000</f>
        <v>62885022</v>
      </c>
      <c r="D17" s="9">
        <f>INDEX(data!$C$2:$X$53,MATCH('Total Tax'!$A17,data!$A$2:$A$53,0),MATCH('Total Tax'!$H$2,data!$C$1:$X$1,0))/INDEX(data!$C$2:$X$53,MATCH('Total Tax'!$A17,data!$A$2:$A$53,0),MATCH('Total Tax'!$H$3,data!$C$1:$X$1,0))</f>
        <v>4884.7428681109013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INDEX(data!$C$2:$X$53,MATCH($A18,data!$A$2:$A$53,0),MATCH($H$2,data!$C$1:$X$1,0))/1000</f>
        <v>23490026</v>
      </c>
      <c r="D18" s="9">
        <f>INDEX(data!$C$2:$X$53,MATCH('Total Tax'!$A18,data!$A$2:$A$53,0),MATCH('Total Tax'!$H$2,data!$C$1:$X$1,0))/INDEX(data!$C$2:$X$53,MATCH('Total Tax'!$A18,data!$A$2:$A$53,0),MATCH('Total Tax'!$H$3,data!$C$1:$X$1,0))</f>
        <v>3593.0480638861286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INDEX(data!$C$2:$X$53,MATCH($A19,data!$A$2:$A$53,0),MATCH($H$2,data!$C$1:$X$1,0))/1000</f>
        <v>12646452</v>
      </c>
      <c r="D19" s="9">
        <f>INDEX(data!$C$2:$X$53,MATCH('Total Tax'!$A19,data!$A$2:$A$53,0),MATCH('Total Tax'!$H$2,data!$C$1:$X$1,0))/INDEX(data!$C$2:$X$53,MATCH('Total Tax'!$A19,data!$A$2:$A$53,0),MATCH('Total Tax'!$H$3,data!$C$1:$X$1,0))</f>
        <v>4111.4171788415551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INDEX(data!$C$2:$X$53,MATCH($A20,data!$A$2:$A$53,0),MATCH($H$2,data!$C$1:$X$1,0))/1000</f>
        <v>11955823</v>
      </c>
      <c r="D20" s="9">
        <f>INDEX(data!$C$2:$X$53,MATCH('Total Tax'!$A20,data!$A$2:$A$53,0),MATCH('Total Tax'!$H$2,data!$C$1:$X$1,0))/INDEX(data!$C$2:$X$53,MATCH('Total Tax'!$A20,data!$A$2:$A$53,0),MATCH('Total Tax'!$H$3,data!$C$1:$X$1,0))</f>
        <v>4142.7456179317423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INDEX(data!$C$2:$X$53,MATCH($A21,data!$A$2:$A$53,0),MATCH($H$2,data!$C$1:$X$1,0))/1000</f>
        <v>14066929</v>
      </c>
      <c r="D21" s="9">
        <f>INDEX(data!$C$2:$X$53,MATCH('Total Tax'!$A21,data!$A$2:$A$53,0),MATCH('Total Tax'!$H$2,data!$C$1:$X$1,0))/INDEX(data!$C$2:$X$53,MATCH('Total Tax'!$A21,data!$A$2:$A$53,0),MATCH('Total Tax'!$H$3,data!$C$1:$X$1,0))</f>
        <v>3209.0889285074709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INDEX(data!$C$2:$X$53,MATCH($A22,data!$A$2:$A$53,0),MATCH($H$2,data!$C$1:$X$1,0))/1000</f>
        <v>15473558</v>
      </c>
      <c r="D22" s="9">
        <f>INDEX(data!$C$2:$X$53,MATCH('Total Tax'!$A22,data!$A$2:$A$53,0),MATCH('Total Tax'!$H$2,data!$C$1:$X$1,0))/INDEX(data!$C$2:$X$53,MATCH('Total Tax'!$A22,data!$A$2:$A$53,0),MATCH('Total Tax'!$H$3,data!$C$1:$X$1,0))</f>
        <v>3360.3514115008347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INDEX(data!$C$2:$X$53,MATCH($A23,data!$A$2:$A$53,0),MATCH($H$2,data!$C$1:$X$1,0))/1000</f>
        <v>5805978</v>
      </c>
      <c r="D23" s="9">
        <f>INDEX(data!$C$2:$X$53,MATCH('Total Tax'!$A23,data!$A$2:$A$53,0),MATCH('Total Tax'!$H$2,data!$C$1:$X$1,0))/INDEX(data!$C$2:$X$53,MATCH('Total Tax'!$A23,data!$A$2:$A$53,0),MATCH('Total Tax'!$H$3,data!$C$1:$X$1,0))</f>
        <v>4370.0233028649882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INDEX(data!$C$2:$X$53,MATCH($A24,data!$A$2:$A$53,0),MATCH($H$2,data!$C$1:$X$1,0))/1000</f>
        <v>29255032</v>
      </c>
      <c r="D24" s="9">
        <f>INDEX(data!$C$2:$X$53,MATCH('Total Tax'!$A24,data!$A$2:$A$53,0),MATCH('Total Tax'!$H$2,data!$C$1:$X$1,0))/INDEX(data!$C$2:$X$53,MATCH('Total Tax'!$A24,data!$A$2:$A$53,0),MATCH('Total Tax'!$H$3,data!$C$1:$X$1,0))</f>
        <v>4965.3650256397896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INDEX(data!$C$2:$X$53,MATCH($A25,data!$A$2:$A$53,0),MATCH($H$2,data!$C$1:$X$1,0))/1000</f>
        <v>35255720</v>
      </c>
      <c r="D25" s="9">
        <f>INDEX(data!$C$2:$X$53,MATCH('Total Tax'!$A25,data!$A$2:$A$53,0),MATCH('Total Tax'!$H$2,data!$C$1:$X$1,0))/INDEX(data!$C$2:$X$53,MATCH('Total Tax'!$A25,data!$A$2:$A$53,0),MATCH('Total Tax'!$H$3,data!$C$1:$X$1,0))</f>
        <v>5296.9690176835975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INDEX(data!$C$2:$X$53,MATCH($A26,data!$A$2:$A$53,0),MATCH($H$2,data!$C$1:$X$1,0))/1000</f>
        <v>34357922</v>
      </c>
      <c r="D26" s="9">
        <f>INDEX(data!$C$2:$X$53,MATCH('Total Tax'!$A26,data!$A$2:$A$53,0),MATCH('Total Tax'!$H$2,data!$C$1:$X$1,0))/INDEX(data!$C$2:$X$53,MATCH('Total Tax'!$A26,data!$A$2:$A$53,0),MATCH('Total Tax'!$H$3,data!$C$1:$X$1,0))</f>
        <v>3475.8404865014209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INDEX(data!$C$2:$X$53,MATCH($A27,data!$A$2:$A$53,0),MATCH($H$2,data!$C$1:$X$1,0))/1000</f>
        <v>26359484</v>
      </c>
      <c r="D27" s="9">
        <f>INDEX(data!$C$2:$X$53,MATCH('Total Tax'!$A27,data!$A$2:$A$53,0),MATCH('Total Tax'!$H$2,data!$C$1:$X$1,0))/INDEX(data!$C$2:$X$53,MATCH('Total Tax'!$A27,data!$A$2:$A$53,0),MATCH('Total Tax'!$H$3,data!$C$1:$X$1,0))</f>
        <v>4898.9723293712705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INDEX(data!$C$2:$X$53,MATCH($A28,data!$A$2:$A$53,0),MATCH($H$2,data!$C$1:$X$1,0))/1000</f>
        <v>8991923</v>
      </c>
      <c r="D28" s="9">
        <f>INDEX(data!$C$2:$X$53,MATCH('Total Tax'!$A28,data!$A$2:$A$53,0),MATCH('Total Tax'!$H$2,data!$C$1:$X$1,0))/INDEX(data!$C$2:$X$53,MATCH('Total Tax'!$A28,data!$A$2:$A$53,0),MATCH('Total Tax'!$H$3,data!$C$1:$X$1,0))</f>
        <v>3011.2225259591237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INDEX(data!$C$2:$X$53,MATCH($A29,data!$A$2:$A$53,0),MATCH($H$2,data!$C$1:$X$1,0))/1000</f>
        <v>19173949</v>
      </c>
      <c r="D29" s="9">
        <f>INDEX(data!$C$2:$X$53,MATCH('Total Tax'!$A29,data!$A$2:$A$53,0),MATCH('Total Tax'!$H$2,data!$C$1:$X$1,0))/INDEX(data!$C$2:$X$53,MATCH('Total Tax'!$A29,data!$A$2:$A$53,0),MATCH('Total Tax'!$H$3,data!$C$1:$X$1,0))</f>
        <v>3182.2497573142232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INDEX(data!$C$2:$X$53,MATCH($A30,data!$A$2:$A$53,0),MATCH($H$2,data!$C$1:$X$1,0))/1000</f>
        <v>2965159</v>
      </c>
      <c r="D30" s="9">
        <f>INDEX(data!$C$2:$X$53,MATCH('Total Tax'!$A30,data!$A$2:$A$53,0),MATCH('Total Tax'!$H$2,data!$C$1:$X$1,0))/INDEX(data!$C$2:$X$53,MATCH('Total Tax'!$A30,data!$A$2:$A$53,0),MATCH('Total Tax'!$H$3,data!$C$1:$X$1,0))</f>
        <v>2949.9285190561131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INDEX(data!$C$2:$X$53,MATCH($A31,data!$A$2:$A$53,0),MATCH($H$2,data!$C$1:$X$1,0))/1000</f>
        <v>7511998</v>
      </c>
      <c r="D31" s="9">
        <f>INDEX(data!$C$2:$X$53,MATCH('Total Tax'!$A31,data!$A$2:$A$53,0),MATCH('Total Tax'!$H$2,data!$C$1:$X$1,0))/INDEX(data!$C$2:$X$53,MATCH('Total Tax'!$A31,data!$A$2:$A$53,0),MATCH('Total Tax'!$H$3,data!$C$1:$X$1,0))</f>
        <v>4048.5317331784054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INDEX(data!$C$2:$X$53,MATCH($A32,data!$A$2:$A$53,0),MATCH($H$2,data!$C$1:$X$1,0))/1000</f>
        <v>8988868</v>
      </c>
      <c r="D32" s="9">
        <f>INDEX(data!$C$2:$X$53,MATCH('Total Tax'!$A32,data!$A$2:$A$53,0),MATCH('Total Tax'!$H$2,data!$C$1:$X$1,0))/INDEX(data!$C$2:$X$53,MATCH('Total Tax'!$A32,data!$A$2:$A$53,0),MATCH('Total Tax'!$H$3,data!$C$1:$X$1,0))</f>
        <v>3262.4568777005311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INDEX(data!$C$2:$X$53,MATCH($A33,data!$A$2:$A$53,0),MATCH($H$2,data!$C$1:$X$1,0))/1000</f>
        <v>4904369</v>
      </c>
      <c r="D33" s="9">
        <f>INDEX(data!$C$2:$X$53,MATCH('Total Tax'!$A33,data!$A$2:$A$53,0),MATCH('Total Tax'!$H$2,data!$C$1:$X$1,0))/INDEX(data!$C$2:$X$53,MATCH('Total Tax'!$A33,data!$A$2:$A$53,0),MATCH('Total Tax'!$H$3,data!$C$1:$X$1,0))</f>
        <v>3711.7839516777831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INDEX(data!$C$2:$X$53,MATCH($A34,data!$A$2:$A$53,0),MATCH($H$2,data!$C$1:$X$1,0))/1000</f>
        <v>51155275</v>
      </c>
      <c r="D34" s="9">
        <f>INDEX(data!$C$2:$X$53,MATCH('Total Tax'!$A34,data!$A$2:$A$53,0),MATCH('Total Tax'!$H$2,data!$C$1:$X$1,0))/INDEX(data!$C$2:$X$53,MATCH('Total Tax'!$A34,data!$A$2:$A$53,0),MATCH('Total Tax'!$H$3,data!$C$1:$X$1,0))</f>
        <v>5763.3252591257324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INDEX(data!$C$2:$X$53,MATCH($A35,data!$A$2:$A$53,0),MATCH($H$2,data!$C$1:$X$1,0))/1000</f>
        <v>6545134</v>
      </c>
      <c r="D35" s="9">
        <f>INDEX(data!$C$2:$X$53,MATCH('Total Tax'!$A35,data!$A$2:$A$53,0),MATCH('Total Tax'!$H$2,data!$C$1:$X$1,0))/INDEX(data!$C$2:$X$53,MATCH('Total Tax'!$A35,data!$A$2:$A$53,0),MATCH('Total Tax'!$H$3,data!$C$1:$X$1,0))</f>
        <v>3139.7643857748799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INDEX(data!$C$2:$X$53,MATCH($A36,data!$A$2:$A$53,0),MATCH($H$2,data!$C$1:$X$1,0))/1000</f>
        <v>143696188</v>
      </c>
      <c r="D36" s="9">
        <f>INDEX(data!$C$2:$X$53,MATCH('Total Tax'!$A36,data!$A$2:$A$53,0),MATCH('Total Tax'!$H$2,data!$C$1:$X$1,0))/INDEX(data!$C$2:$X$53,MATCH('Total Tax'!$A36,data!$A$2:$A$53,0),MATCH('Total Tax'!$H$3,data!$C$1:$X$1,0))</f>
        <v>7328.7683976347389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INDEX(data!$C$2:$X$53,MATCH($A37,data!$A$2:$A$53,0),MATCH($H$2,data!$C$1:$X$1,0))/1000</f>
        <v>32561787</v>
      </c>
      <c r="D37" s="9">
        <f>INDEX(data!$C$2:$X$53,MATCH('Total Tax'!$A37,data!$A$2:$A$53,0),MATCH('Total Tax'!$H$2,data!$C$1:$X$1,0))/INDEX(data!$C$2:$X$53,MATCH('Total Tax'!$A37,data!$A$2:$A$53,0),MATCH('Total Tax'!$H$3,data!$C$1:$X$1,0))</f>
        <v>3340.2936404237876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INDEX(data!$C$2:$X$53,MATCH($A38,data!$A$2:$A$53,0),MATCH($H$2,data!$C$1:$X$1,0))/1000</f>
        <v>3209276</v>
      </c>
      <c r="D38" s="9">
        <f>INDEX(data!$C$2:$X$53,MATCH('Total Tax'!$A38,data!$A$2:$A$53,0),MATCH('Total Tax'!$H$2,data!$C$1:$X$1,0))/INDEX(data!$C$2:$X$53,MATCH('Total Tax'!$A38,data!$A$2:$A$53,0),MATCH('Total Tax'!$H$3,data!$C$1:$X$1,0))</f>
        <v>4573.5401628889631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INDEX(data!$C$2:$X$53,MATCH($A39,data!$A$2:$A$53,0),MATCH($H$2,data!$C$1:$X$1,0))/1000</f>
        <v>42500804</v>
      </c>
      <c r="D39" s="9">
        <f>INDEX(data!$C$2:$X$53,MATCH('Total Tax'!$A39,data!$A$2:$A$53,0),MATCH('Total Tax'!$H$2,data!$C$1:$X$1,0))/INDEX(data!$C$2:$X$53,MATCH('Total Tax'!$A39,data!$A$2:$A$53,0),MATCH('Total Tax'!$H$3,data!$C$1:$X$1,0))</f>
        <v>3679.4362621582509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INDEX(data!$C$2:$X$53,MATCH($A40,data!$A$2:$A$53,0),MATCH($H$2,data!$C$1:$X$1,0))/1000</f>
        <v>11297756</v>
      </c>
      <c r="D40" s="9">
        <f>INDEX(data!$C$2:$X$53,MATCH('Total Tax'!$A40,data!$A$2:$A$53,0),MATCH('Total Tax'!$H$2,data!$C$1:$X$1,0))/INDEX(data!$C$2:$X$53,MATCH('Total Tax'!$A40,data!$A$2:$A$53,0),MATCH('Total Tax'!$H$3,data!$C$1:$X$1,0))</f>
        <v>2959.8064897608342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INDEX(data!$C$2:$X$53,MATCH($A41,data!$A$2:$A$53,0),MATCH($H$2,data!$C$1:$X$1,0))/1000</f>
        <v>13116801</v>
      </c>
      <c r="D41" s="9">
        <f>INDEX(data!$C$2:$X$53,MATCH('Total Tax'!$A41,data!$A$2:$A$53,0),MATCH('Total Tax'!$H$2,data!$C$1:$X$1,0))/INDEX(data!$C$2:$X$53,MATCH('Total Tax'!$A41,data!$A$2:$A$53,0),MATCH('Total Tax'!$H$3,data!$C$1:$X$1,0))</f>
        <v>3364.4175829587625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INDEX(data!$C$2:$X$53,MATCH($A42,data!$A$2:$A$53,0),MATCH($H$2,data!$C$1:$X$1,0))/1000</f>
        <v>51903480</v>
      </c>
      <c r="D42" s="9">
        <f>INDEX(data!$C$2:$X$53,MATCH('Total Tax'!$A42,data!$A$2:$A$53,0),MATCH('Total Tax'!$H$2,data!$C$1:$X$1,0))/INDEX(data!$C$2:$X$53,MATCH('Total Tax'!$A42,data!$A$2:$A$53,0),MATCH('Total Tax'!$H$3,data!$C$1:$X$1,0))</f>
        <v>4064.4718267589233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INDEX(data!$C$2:$X$53,MATCH($A43,data!$A$2:$A$53,0),MATCH($H$2,data!$C$1:$X$1,0))/1000</f>
        <v>5050709</v>
      </c>
      <c r="D43" s="9">
        <f>INDEX(data!$C$2:$X$53,MATCH('Total Tax'!$A43,data!$A$2:$A$53,0),MATCH('Total Tax'!$H$2,data!$C$1:$X$1,0))/INDEX(data!$C$2:$X$53,MATCH('Total Tax'!$A43,data!$A$2:$A$53,0),MATCH('Total Tax'!$H$3,data!$C$1:$X$1,0))</f>
        <v>4798.1488395334763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INDEX(data!$C$2:$X$53,MATCH($A44,data!$A$2:$A$53,0),MATCH($H$2,data!$C$1:$X$1,0))/1000</f>
        <v>13061504</v>
      </c>
      <c r="D44" s="9">
        <f>INDEX(data!$C$2:$X$53,MATCH('Total Tax'!$A44,data!$A$2:$A$53,0),MATCH('Total Tax'!$H$2,data!$C$1:$X$1,0))/INDEX(data!$C$2:$X$53,MATCH('Total Tax'!$A44,data!$A$2:$A$53,0),MATCH('Total Tax'!$H$3,data!$C$1:$X$1,0))</f>
        <v>2765.731995008704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INDEX(data!$C$2:$X$53,MATCH($A45,data!$A$2:$A$53,0),MATCH($H$2,data!$C$1:$X$1,0))/1000</f>
        <v>2599573</v>
      </c>
      <c r="D45" s="9">
        <f>INDEX(data!$C$2:$X$53,MATCH('Total Tax'!$A45,data!$A$2:$A$53,0),MATCH('Total Tax'!$H$2,data!$C$1:$X$1,0))/INDEX(data!$C$2:$X$53,MATCH('Total Tax'!$A45,data!$A$2:$A$53,0),MATCH('Total Tax'!$H$3,data!$C$1:$X$1,0))</f>
        <v>3115.1114913769138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INDEX(data!$C$2:$X$53,MATCH($A46,data!$A$2:$A$53,0),MATCH($H$2,data!$C$1:$X$1,0))/1000</f>
        <v>17292748</v>
      </c>
      <c r="D46" s="9">
        <f>INDEX(data!$C$2:$X$53,MATCH('Total Tax'!$A46,data!$A$2:$A$53,0),MATCH('Total Tax'!$H$2,data!$C$1:$X$1,0))/INDEX(data!$C$2:$X$53,MATCH('Total Tax'!$A46,data!$A$2:$A$53,0),MATCH('Total Tax'!$H$3,data!$C$1:$X$1,0))</f>
        <v>2678.8960240749402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INDEX(data!$C$2:$X$53,MATCH($A47,data!$A$2:$A$53,0),MATCH($H$2,data!$C$1:$X$1,0))/1000</f>
        <v>85686070</v>
      </c>
      <c r="D47" s="9">
        <f>INDEX(data!$C$2:$X$53,MATCH('Total Tax'!$A47,data!$A$2:$A$53,0),MATCH('Total Tax'!$H$2,data!$C$1:$X$1,0))/INDEX(data!$C$2:$X$53,MATCH('Total Tax'!$A47,data!$A$2:$A$53,0),MATCH('Total Tax'!$H$3,data!$C$1:$X$1,0))</f>
        <v>3283.6929670256732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INDEX(data!$C$2:$X$53,MATCH($A48,data!$A$2:$A$53,0),MATCH($H$2,data!$C$1:$X$1,0))/1000</f>
        <v>9064657</v>
      </c>
      <c r="D48" s="9">
        <f>INDEX(data!$C$2:$X$53,MATCH('Total Tax'!$A48,data!$A$2:$A$53,0),MATCH('Total Tax'!$H$2,data!$C$1:$X$1,0))/INDEX(data!$C$2:$X$53,MATCH('Total Tax'!$A48,data!$A$2:$A$53,0),MATCH('Total Tax'!$H$3,data!$C$1:$X$1,0))</f>
        <v>3174.7954779955408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INDEX(data!$C$2:$X$53,MATCH($A49,data!$A$2:$A$53,0),MATCH($H$2,data!$C$1:$X$1,0))/1000</f>
        <v>3056123</v>
      </c>
      <c r="D49" s="9">
        <f>INDEX(data!$C$2:$X$53,MATCH('Total Tax'!$A49,data!$A$2:$A$53,0),MATCH('Total Tax'!$H$2,data!$C$1:$X$1,0))/INDEX(data!$C$2:$X$53,MATCH('Total Tax'!$A49,data!$A$2:$A$53,0),MATCH('Total Tax'!$H$3,data!$C$1:$X$1,0))</f>
        <v>4880.9096397279836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INDEX(data!$C$2:$X$53,MATCH($A50,data!$A$2:$A$53,0),MATCH($H$2,data!$C$1:$X$1,0))/1000</f>
        <v>30809445</v>
      </c>
      <c r="D50" s="9">
        <f>INDEX(data!$C$2:$X$53,MATCH('Total Tax'!$A50,data!$A$2:$A$53,0),MATCH('Total Tax'!$H$2,data!$C$1:$X$1,0))/INDEX(data!$C$2:$X$53,MATCH('Total Tax'!$A50,data!$A$2:$A$53,0),MATCH('Total Tax'!$H$3,data!$C$1:$X$1,0))</f>
        <v>3760.2658571717652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INDEX(data!$C$2:$X$53,MATCH($A51,data!$A$2:$A$53,0),MATCH($H$2,data!$C$1:$X$1,0))/1000</f>
        <v>27156543</v>
      </c>
      <c r="D51" s="9">
        <f>INDEX(data!$C$2:$X$53,MATCH('Total Tax'!$A51,data!$A$2:$A$53,0),MATCH('Total Tax'!$H$2,data!$C$1:$X$1,0))/INDEX(data!$C$2:$X$53,MATCH('Total Tax'!$A51,data!$A$2:$A$53,0),MATCH('Total Tax'!$H$3,data!$C$1:$X$1,0))</f>
        <v>3937.8281911017825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INDEX(data!$C$2:$X$53,MATCH($A52,data!$A$2:$A$53,0),MATCH($H$2,data!$C$1:$X$1,0))/1000</f>
        <v>6067854</v>
      </c>
      <c r="D52" s="9">
        <f>INDEX(data!$C$2:$X$53,MATCH('Total Tax'!$A52,data!$A$2:$A$53,0),MATCH('Total Tax'!$H$2,data!$C$1:$X$1,0))/INDEX(data!$C$2:$X$53,MATCH('Total Tax'!$A52,data!$A$2:$A$53,0),MATCH('Total Tax'!$H$3,data!$C$1:$X$1,0))</f>
        <v>3268.7666357990274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INDEX(data!$C$2:$X$53,MATCH($A53,data!$A$2:$A$53,0),MATCH($H$2,data!$C$1:$X$1,0))/1000</f>
        <v>25183733</v>
      </c>
      <c r="D53" s="9">
        <f>INDEX(data!$C$2:$X$53,MATCH('Total Tax'!$A53,data!$A$2:$A$53,0),MATCH('Total Tax'!$H$2,data!$C$1:$X$1,0))/INDEX(data!$C$2:$X$53,MATCH('Total Tax'!$A53,data!$A$2:$A$53,0),MATCH('Total Tax'!$H$3,data!$C$1:$X$1,0))</f>
        <v>4398.9913863817073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INDEX(data!$C$2:$X$53,MATCH($A54,data!$A$2:$A$53,0),MATCH($H$2,data!$C$1:$X$1,0))/1000</f>
        <v>2479115</v>
      </c>
      <c r="D54" s="10">
        <f>INDEX(data!$C$2:$X$53,MATCH('Total Tax'!$A54,data!$A$2:$A$53,0),MATCH('Total Tax'!$H$2,data!$C$1:$X$1,0))/INDEX(data!$C$2:$X$53,MATCH('Total Tax'!$A54,data!$A$2:$A$53,0),MATCH('Total Tax'!$H$3,data!$C$1:$X$1,0))</f>
        <v>4297.3567021960744</v>
      </c>
    </row>
    <row r="55" spans="1:4" x14ac:dyDescent="0.25">
      <c r="A55" s="17" t="s">
        <v>134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H27" sqref="H27"/>
    </sheetView>
  </sheetViews>
  <sheetFormatPr defaultRowHeight="15" x14ac:dyDescent="0.25"/>
  <cols>
    <col min="1" max="1" width="18.7109375" bestFit="1" customWidth="1"/>
    <col min="3" max="3" width="13.7109375" customWidth="1"/>
    <col min="4" max="4" width="19.28515625" bestFit="1" customWidth="1"/>
  </cols>
  <sheetData>
    <row r="1" spans="1:7" x14ac:dyDescent="0.25">
      <c r="A1" s="14" t="s">
        <v>153</v>
      </c>
      <c r="B1" s="15"/>
      <c r="C1" s="15"/>
      <c r="D1" s="16"/>
    </row>
    <row r="2" spans="1:7" ht="30" x14ac:dyDescent="0.25">
      <c r="A2" s="13" t="s">
        <v>132</v>
      </c>
      <c r="B2" s="13" t="s">
        <v>133</v>
      </c>
      <c r="C2" s="13" t="s">
        <v>138</v>
      </c>
      <c r="D2" s="13" t="s">
        <v>139</v>
      </c>
      <c r="G2" t="s">
        <v>109</v>
      </c>
    </row>
    <row r="3" spans="1:7" x14ac:dyDescent="0.25">
      <c r="A3" s="5" t="s">
        <v>90</v>
      </c>
      <c r="B3" s="5" t="s">
        <v>91</v>
      </c>
      <c r="C3" s="9">
        <f>INDEX(data!$C$2:$X$53,MATCH($A3,data!$A$2:$A$53,0),MATCH($G$2,data!$C$1:$X$1,0))/1000</f>
        <v>447120120</v>
      </c>
      <c r="D3" s="8">
        <f>INDEX(data!$C$2:$X$53,MATCH(Property!$A3,data!$A$2:$A$53,0),MATCH(Property!$G$2,data!$C$1:$X$1,0))/INDEX(data!$C$2:$X$53,MATCH(Property!$A3,data!$A$2:$A$53,0),MATCH(Property!$G$3,data!$C$1:$X$1,0))</f>
        <v>1423.4413488551052</v>
      </c>
      <c r="G3" t="s">
        <v>106</v>
      </c>
    </row>
    <row r="4" spans="1:7" x14ac:dyDescent="0.25">
      <c r="A4" s="6" t="s">
        <v>2</v>
      </c>
      <c r="B4" s="6" t="s">
        <v>3</v>
      </c>
      <c r="C4" s="9">
        <f>INDEX(data!$C$2:$X$53,MATCH($A4,data!$A$2:$A$53,0),MATCH($G$2,data!$C$1:$X$1,0))/1000</f>
        <v>2554034</v>
      </c>
      <c r="D4" s="9">
        <f>INDEX(data!$C$2:$X$53,MATCH(Property!$A4,data!$A$2:$A$53,0),MATCH(Property!$G$2,data!$C$1:$X$1,0))/INDEX(data!$C$2:$X$53,MATCH(Property!$A4,data!$A$2:$A$53,0),MATCH(Property!$G$3,data!$C$1:$X$1,0))</f>
        <v>530.1593113749833</v>
      </c>
      <c r="G4" t="s">
        <v>107</v>
      </c>
    </row>
    <row r="5" spans="1:7" x14ac:dyDescent="0.25">
      <c r="A5" s="6" t="s">
        <v>4</v>
      </c>
      <c r="B5" s="6" t="s">
        <v>5</v>
      </c>
      <c r="C5" s="9">
        <f>INDEX(data!$C$2:$X$53,MATCH($A5,data!$A$2:$A$53,0),MATCH($G$2,data!$C$1:$X$1,0))/1000</f>
        <v>1522748</v>
      </c>
      <c r="D5" s="9">
        <f>INDEX(data!$C$2:$X$53,MATCH(Property!$A5,data!$A$2:$A$53,0),MATCH(Property!$G$2,data!$C$1:$X$1,0))/INDEX(data!$C$2:$X$53,MATCH(Property!$A5,data!$A$2:$A$53,0),MATCH(Property!$G$3,data!$C$1:$X$1,0))</f>
        <v>2082.8718021669283</v>
      </c>
    </row>
    <row r="6" spans="1:7" x14ac:dyDescent="0.25">
      <c r="A6" s="6" t="s">
        <v>6</v>
      </c>
      <c r="B6" s="6" t="s">
        <v>7</v>
      </c>
      <c r="C6" s="9">
        <f>INDEX(data!$C$2:$X$53,MATCH($A6,data!$A$2:$A$53,0),MATCH($G$2,data!$C$1:$X$1,0))/1000</f>
        <v>6846633</v>
      </c>
      <c r="D6" s="9">
        <f>INDEX(data!$C$2:$X$53,MATCH(Property!$A6,data!$A$2:$A$53,0),MATCH(Property!$G$2,data!$C$1:$X$1,0))/INDEX(data!$C$2:$X$53,MATCH(Property!$A6,data!$A$2:$A$53,0),MATCH(Property!$G$3,data!$C$1:$X$1,0))</f>
        <v>1044.2932499684271</v>
      </c>
    </row>
    <row r="7" spans="1:7" x14ac:dyDescent="0.25">
      <c r="A7" s="6" t="s">
        <v>8</v>
      </c>
      <c r="B7" s="6" t="s">
        <v>9</v>
      </c>
      <c r="C7" s="9">
        <f>INDEX(data!$C$2:$X$53,MATCH($A7,data!$A$2:$A$53,0),MATCH($G$2,data!$C$1:$X$1,0))/1000</f>
        <v>1949974</v>
      </c>
      <c r="D7" s="9">
        <f>INDEX(data!$C$2:$X$53,MATCH(Property!$A7,data!$A$2:$A$53,0),MATCH(Property!$G$2,data!$C$1:$X$1,0))/INDEX(data!$C$2:$X$53,MATCH(Property!$A7,data!$A$2:$A$53,0),MATCH(Property!$G$3,data!$C$1:$X$1,0))</f>
        <v>661.16502220865971</v>
      </c>
    </row>
    <row r="8" spans="1:7" x14ac:dyDescent="0.25">
      <c r="A8" s="6" t="s">
        <v>10</v>
      </c>
      <c r="B8" s="6" t="s">
        <v>11</v>
      </c>
      <c r="C8" s="9">
        <f>INDEX(data!$C$2:$X$53,MATCH($A8,data!$A$2:$A$53,0),MATCH($G$2,data!$C$1:$X$1,0))/1000</f>
        <v>51564418</v>
      </c>
      <c r="D8" s="9">
        <f>INDEX(data!$C$2:$X$53,MATCH(Property!$A8,data!$A$2:$A$53,0),MATCH(Property!$G$2,data!$C$1:$X$1,0))/INDEX(data!$C$2:$X$53,MATCH(Property!$A8,data!$A$2:$A$53,0),MATCH(Property!$G$3,data!$C$1:$X$1,0))</f>
        <v>1354.7202280022636</v>
      </c>
    </row>
    <row r="9" spans="1:7" x14ac:dyDescent="0.25">
      <c r="A9" s="6" t="s">
        <v>12</v>
      </c>
      <c r="B9" s="6" t="s">
        <v>13</v>
      </c>
      <c r="C9" s="9">
        <f>INDEX(data!$C$2:$X$53,MATCH($A9,data!$A$2:$A$53,0),MATCH($G$2,data!$C$1:$X$1,0))/1000</f>
        <v>6921093</v>
      </c>
      <c r="D9" s="9">
        <f>INDEX(data!$C$2:$X$53,MATCH(Property!$A9,data!$A$2:$A$53,0),MATCH(Property!$G$2,data!$C$1:$X$1,0))/INDEX(data!$C$2:$X$53,MATCH(Property!$A9,data!$A$2:$A$53,0),MATCH(Property!$G$3,data!$C$1:$X$1,0))</f>
        <v>1333.1049563833412</v>
      </c>
    </row>
    <row r="10" spans="1:7" x14ac:dyDescent="0.25">
      <c r="A10" s="6" t="s">
        <v>14</v>
      </c>
      <c r="B10" s="6" t="s">
        <v>15</v>
      </c>
      <c r="C10" s="9">
        <f>INDEX(data!$C$2:$X$53,MATCH($A10,data!$A$2:$A$53,0),MATCH($G$2,data!$C$1:$X$1,0))/1000</f>
        <v>9429054</v>
      </c>
      <c r="D10" s="9">
        <f>INDEX(data!$C$2:$X$53,MATCH(Property!$A10,data!$A$2:$A$53,0),MATCH(Property!$G$2,data!$C$1:$X$1,0))/INDEX(data!$C$2:$X$53,MATCH(Property!$A10,data!$A$2:$A$53,0),MATCH(Property!$G$3,data!$C$1:$X$1,0))</f>
        <v>2623.2900303308347</v>
      </c>
    </row>
    <row r="11" spans="1:7" x14ac:dyDescent="0.25">
      <c r="A11" s="6" t="s">
        <v>16</v>
      </c>
      <c r="B11" s="6" t="s">
        <v>17</v>
      </c>
      <c r="C11" s="9">
        <f>INDEX(data!$C$2:$X$53,MATCH($A11,data!$A$2:$A$53,0),MATCH($G$2,data!$C$1:$X$1,0))/1000</f>
        <v>695693</v>
      </c>
      <c r="D11" s="9">
        <f>INDEX(data!$C$2:$X$53,MATCH(Property!$A11,data!$A$2:$A$53,0),MATCH(Property!$G$2,data!$C$1:$X$1,0))/INDEX(data!$C$2:$X$53,MATCH(Property!$A11,data!$A$2:$A$53,0),MATCH(Property!$G$3,data!$C$1:$X$1,0))</f>
        <v>758.76040620320407</v>
      </c>
    </row>
    <row r="12" spans="1:7" x14ac:dyDescent="0.25">
      <c r="A12" s="6" t="s">
        <v>18</v>
      </c>
      <c r="B12" s="6" t="s">
        <v>19</v>
      </c>
      <c r="C12" s="9">
        <f>INDEX(data!$C$2:$X$53,MATCH($A12,data!$A$2:$A$53,0),MATCH($G$2,data!$C$1:$X$1,0))/1000</f>
        <v>1877748</v>
      </c>
      <c r="D12" s="9">
        <f>INDEX(data!$C$2:$X$53,MATCH(Property!$A12,data!$A$2:$A$53,0),MATCH(Property!$G$2,data!$C$1:$X$1,0))/INDEX(data!$C$2:$X$53,MATCH(Property!$A12,data!$A$2:$A$53,0),MATCH(Property!$G$3,data!$C$1:$X$1,0))</f>
        <v>2956.8972033257746</v>
      </c>
    </row>
    <row r="13" spans="1:7" x14ac:dyDescent="0.25">
      <c r="A13" s="6" t="s">
        <v>20</v>
      </c>
      <c r="B13" s="6" t="s">
        <v>21</v>
      </c>
      <c r="C13" s="9">
        <f>INDEX(data!$C$2:$X$53,MATCH($A13,data!$A$2:$A$53,0),MATCH($G$2,data!$C$1:$X$1,0))/1000</f>
        <v>24626710</v>
      </c>
      <c r="D13" s="9">
        <f>INDEX(data!$C$2:$X$53,MATCH(Property!$A13,data!$A$2:$A$53,0),MATCH(Property!$G$2,data!$C$1:$X$1,0))/INDEX(data!$C$2:$X$53,MATCH(Property!$A13,data!$A$2:$A$53,0),MATCH(Property!$G$3,data!$C$1:$X$1,0))</f>
        <v>1272.3525190081434</v>
      </c>
    </row>
    <row r="14" spans="1:7" x14ac:dyDescent="0.25">
      <c r="A14" s="6" t="s">
        <v>22</v>
      </c>
      <c r="B14" s="6" t="s">
        <v>23</v>
      </c>
      <c r="C14" s="9">
        <f>INDEX(data!$C$2:$X$53,MATCH($A14,data!$A$2:$A$53,0),MATCH($G$2,data!$C$1:$X$1,0))/1000</f>
        <v>10363947</v>
      </c>
      <c r="D14" s="9">
        <f>INDEX(data!$C$2:$X$53,MATCH(Property!$A14,data!$A$2:$A$53,0),MATCH(Property!$G$2,data!$C$1:$X$1,0))/INDEX(data!$C$2:$X$53,MATCH(Property!$A14,data!$A$2:$A$53,0),MATCH(Property!$G$3,data!$C$1:$X$1,0))</f>
        <v>1044.8580502066741</v>
      </c>
    </row>
    <row r="15" spans="1:7" x14ac:dyDescent="0.25">
      <c r="A15" s="6" t="s">
        <v>24</v>
      </c>
      <c r="B15" s="6" t="s">
        <v>25</v>
      </c>
      <c r="C15" s="9">
        <f>INDEX(data!$C$2:$X$53,MATCH($A15,data!$A$2:$A$53,0),MATCH($G$2,data!$C$1:$X$1,0))/1000</f>
        <v>1310590</v>
      </c>
      <c r="D15" s="9">
        <f>INDEX(data!$C$2:$X$53,MATCH(Property!$A15,data!$A$2:$A$53,0),MATCH(Property!$G$2,data!$C$1:$X$1,0))/INDEX(data!$C$2:$X$53,MATCH(Property!$A15,data!$A$2:$A$53,0),MATCH(Property!$G$3,data!$C$1:$X$1,0))</f>
        <v>940.99798530406395</v>
      </c>
    </row>
    <row r="16" spans="1:7" x14ac:dyDescent="0.25">
      <c r="A16" s="6" t="s">
        <v>26</v>
      </c>
      <c r="B16" s="6" t="s">
        <v>27</v>
      </c>
      <c r="C16" s="9">
        <f>INDEX(data!$C$2:$X$53,MATCH($A16,data!$A$2:$A$53,0),MATCH($G$2,data!$C$1:$X$1,0))/1000</f>
        <v>1393289</v>
      </c>
      <c r="D16" s="9">
        <f>INDEX(data!$C$2:$X$53,MATCH(Property!$A16,data!$A$2:$A$53,0),MATCH(Property!$G$2,data!$C$1:$X$1,0))/INDEX(data!$C$2:$X$53,MATCH(Property!$A16,data!$A$2:$A$53,0),MATCH(Property!$G$3,data!$C$1:$X$1,0))</f>
        <v>873.2124167235944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INDEX(data!$C$2:$X$53,MATCH($A17,data!$A$2:$A$53,0),MATCH($G$2,data!$C$1:$X$1,0))/1000</f>
        <v>25541837</v>
      </c>
      <c r="D17" s="9">
        <f>INDEX(data!$C$2:$X$53,MATCH(Property!$A17,data!$A$2:$A$53,0),MATCH(Property!$G$2,data!$C$1:$X$1,0))/INDEX(data!$C$2:$X$53,MATCH(Property!$A17,data!$A$2:$A$53,0),MATCH(Property!$G$3,data!$C$1:$X$1,0))</f>
        <v>1984.0226202703902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INDEX(data!$C$2:$X$53,MATCH($A18,data!$A$2:$A$53,0),MATCH($G$2,data!$C$1:$X$1,0))/1000</f>
        <v>6499971</v>
      </c>
      <c r="D18" s="9">
        <f>INDEX(data!$C$2:$X$53,MATCH(Property!$A18,data!$A$2:$A$53,0),MATCH(Property!$G$2,data!$C$1:$X$1,0))/INDEX(data!$C$2:$X$53,MATCH(Property!$A18,data!$A$2:$A$53,0),MATCH(Property!$G$3,data!$C$1:$X$1,0))</f>
        <v>994.23935149607689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INDEX(data!$C$2:$X$53,MATCH($A19,data!$A$2:$A$53,0),MATCH($G$2,data!$C$1:$X$1,0))/1000</f>
        <v>4537262</v>
      </c>
      <c r="D19" s="9">
        <f>INDEX(data!$C$2:$X$53,MATCH(Property!$A19,data!$A$2:$A$53,0),MATCH(Property!$G$2,data!$C$1:$X$1,0))/INDEX(data!$C$2:$X$53,MATCH(Property!$A19,data!$A$2:$A$53,0),MATCH(Property!$G$3,data!$C$1:$X$1,0))</f>
        <v>1475.0838362969309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INDEX(data!$C$2:$X$53,MATCH($A20,data!$A$2:$A$53,0),MATCH($G$2,data!$C$1:$X$1,0))/1000</f>
        <v>3925808</v>
      </c>
      <c r="D20" s="9">
        <f>INDEX(data!$C$2:$X$53,MATCH(Property!$A20,data!$A$2:$A$53,0),MATCH(Property!$G$2,data!$C$1:$X$1,0))/INDEX(data!$C$2:$X$53,MATCH(Property!$A20,data!$A$2:$A$53,0),MATCH(Property!$G$3,data!$C$1:$X$1,0))</f>
        <v>1360.3098581202967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INDEX(data!$C$2:$X$53,MATCH($A21,data!$A$2:$A$53,0),MATCH($G$2,data!$C$1:$X$1,0))/1000</f>
        <v>3130254</v>
      </c>
      <c r="D21" s="9">
        <f>INDEX(data!$C$2:$X$53,MATCH(Property!$A21,data!$A$2:$A$53,0),MATCH(Property!$G$2,data!$C$1:$X$1,0))/INDEX(data!$C$2:$X$53,MATCH(Property!$A21,data!$A$2:$A$53,0),MATCH(Property!$G$3,data!$C$1:$X$1,0))</f>
        <v>714.10493753229468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INDEX(data!$C$2:$X$53,MATCH($A22,data!$A$2:$A$53,0),MATCH($G$2,data!$C$1:$X$1,0))/1000</f>
        <v>3637788</v>
      </c>
      <c r="D22" s="9">
        <f>INDEX(data!$C$2:$X$53,MATCH(Property!$A22,data!$A$2:$A$53,0),MATCH(Property!$G$2,data!$C$1:$X$1,0))/INDEX(data!$C$2:$X$53,MATCH(Property!$A22,data!$A$2:$A$53,0),MATCH(Property!$G$3,data!$C$1:$X$1,0))</f>
        <v>790.00873881371035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INDEX(data!$C$2:$X$53,MATCH($A23,data!$A$2:$A$53,0),MATCH($G$2,data!$C$1:$X$1,0))/1000</f>
        <v>2376601</v>
      </c>
      <c r="D23" s="9">
        <f>INDEX(data!$C$2:$X$53,MATCH(Property!$A23,data!$A$2:$A$53,0),MATCH(Property!$G$2,data!$C$1:$X$1,0))/INDEX(data!$C$2:$X$53,MATCH(Property!$A23,data!$A$2:$A$53,0),MATCH(Property!$G$3,data!$C$1:$X$1,0))</f>
        <v>1788.8117646350422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INDEX(data!$C$2:$X$53,MATCH($A24,data!$A$2:$A$53,0),MATCH($G$2,data!$C$1:$X$1,0))/1000</f>
        <v>8966328</v>
      </c>
      <c r="D24" s="9">
        <f>INDEX(data!$C$2:$X$53,MATCH(Property!$A24,data!$A$2:$A$53,0),MATCH(Property!$G$2,data!$C$1:$X$1,0))/INDEX(data!$C$2:$X$53,MATCH(Property!$A24,data!$A$2:$A$53,0),MATCH(Property!$G$3,data!$C$1:$X$1,0))</f>
        <v>1521.8267906736442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INDEX(data!$C$2:$X$53,MATCH($A25,data!$A$2:$A$53,0),MATCH($G$2,data!$C$1:$X$1,0))/1000</f>
        <v>13680192</v>
      </c>
      <c r="D25" s="9">
        <f>INDEX(data!$C$2:$X$53,MATCH(Property!$A25,data!$A$2:$A$53,0),MATCH(Property!$G$2,data!$C$1:$X$1,0))/INDEX(data!$C$2:$X$53,MATCH(Property!$A25,data!$A$2:$A$53,0),MATCH(Property!$G$3,data!$C$1:$X$1,0))</f>
        <v>2055.3701124232607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INDEX(data!$C$2:$X$53,MATCH($A26,data!$A$2:$A$53,0),MATCH($G$2,data!$C$1:$X$1,0))/1000</f>
        <v>13278081</v>
      </c>
      <c r="D26" s="9">
        <f>INDEX(data!$C$2:$X$53,MATCH(Property!$A26,data!$A$2:$A$53,0),MATCH(Property!$G$2,data!$C$1:$X$1,0))/INDEX(data!$C$2:$X$53,MATCH(Property!$A26,data!$A$2:$A$53,0),MATCH(Property!$G$3,data!$C$1:$X$1,0))</f>
        <v>1343.2852988852258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INDEX(data!$C$2:$X$53,MATCH($A27,data!$A$2:$A$53,0),MATCH($G$2,data!$C$1:$X$1,0))/1000</f>
        <v>7861537</v>
      </c>
      <c r="D27" s="9">
        <f>INDEX(data!$C$2:$X$53,MATCH(Property!$A27,data!$A$2:$A$53,0),MATCH(Property!$G$2,data!$C$1:$X$1,0))/INDEX(data!$C$2:$X$53,MATCH(Property!$A27,data!$A$2:$A$53,0),MATCH(Property!$G$3,data!$C$1:$X$1,0))</f>
        <v>1461.0852105196154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INDEX(data!$C$2:$X$53,MATCH($A28,data!$A$2:$A$53,0),MATCH($G$2,data!$C$1:$X$1,0))/1000</f>
        <v>2593099</v>
      </c>
      <c r="D28" s="9">
        <f>INDEX(data!$C$2:$X$53,MATCH(Property!$A28,data!$A$2:$A$53,0),MATCH(Property!$G$2,data!$C$1:$X$1,0))/INDEX(data!$C$2:$X$53,MATCH(Property!$A28,data!$A$2:$A$53,0),MATCH(Property!$G$3,data!$C$1:$X$1,0))</f>
        <v>868.37911321550212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INDEX(data!$C$2:$X$53,MATCH($A29,data!$A$2:$A$53,0),MATCH($G$2,data!$C$1:$X$1,0))/1000</f>
        <v>5755879</v>
      </c>
      <c r="D29" s="9">
        <f>INDEX(data!$C$2:$X$53,MATCH(Property!$A29,data!$A$2:$A$53,0),MATCH(Property!$G$2,data!$C$1:$X$1,0))/INDEX(data!$C$2:$X$53,MATCH(Property!$A29,data!$A$2:$A$53,0),MATCH(Property!$G$3,data!$C$1:$X$1,0))</f>
        <v>955.28806042406984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INDEX(data!$C$2:$X$53,MATCH($A30,data!$A$2:$A$53,0),MATCH($G$2,data!$C$1:$X$1,0))/1000</f>
        <v>1379420</v>
      </c>
      <c r="D30" s="9">
        <f>INDEX(data!$C$2:$X$53,MATCH(Property!$A30,data!$A$2:$A$53,0),MATCH(Property!$G$2,data!$C$1:$X$1,0))/INDEX(data!$C$2:$X$53,MATCH(Property!$A30,data!$A$2:$A$53,0),MATCH(Property!$G$3,data!$C$1:$X$1,0))</f>
        <v>1372.3346362729228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INDEX(data!$C$2:$X$53,MATCH($A31,data!$A$2:$A$53,0),MATCH($G$2,data!$C$1:$X$1,0))/1000</f>
        <v>2954130</v>
      </c>
      <c r="D31" s="9">
        <f>INDEX(data!$C$2:$X$53,MATCH(Property!$A31,data!$A$2:$A$53,0),MATCH(Property!$G$2,data!$C$1:$X$1,0))/INDEX(data!$C$2:$X$53,MATCH(Property!$A31,data!$A$2:$A$53,0),MATCH(Property!$G$3,data!$C$1:$X$1,0))</f>
        <v>1592.104929864774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INDEX(data!$C$2:$X$53,MATCH($A32,data!$A$2:$A$53,0),MATCH($G$2,data!$C$1:$X$1,0))/1000</f>
        <v>2815935</v>
      </c>
      <c r="D32" s="9">
        <f>INDEX(data!$C$2:$X$53,MATCH(Property!$A32,data!$A$2:$A$53,0),MATCH(Property!$G$2,data!$C$1:$X$1,0))/INDEX(data!$C$2:$X$53,MATCH(Property!$A32,data!$A$2:$A$53,0),MATCH(Property!$G$3,data!$C$1:$X$1,0))</f>
        <v>1022.0270792615539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INDEX(data!$C$2:$X$53,MATCH($A33,data!$A$2:$A$53,0),MATCH($G$2,data!$C$1:$X$1,0))/1000</f>
        <v>3426466</v>
      </c>
      <c r="D33" s="9">
        <f>INDEX(data!$C$2:$X$53,MATCH(Property!$A33,data!$A$2:$A$53,0),MATCH(Property!$G$2,data!$C$1:$X$1,0))/INDEX(data!$C$2:$X$53,MATCH(Property!$A33,data!$A$2:$A$53,0),MATCH(Property!$G$3,data!$C$1:$X$1,0))</f>
        <v>2593.2595018379666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INDEX(data!$C$2:$X$53,MATCH($A34,data!$A$2:$A$53,0),MATCH($G$2,data!$C$1:$X$1,0))/1000</f>
        <v>25927328</v>
      </c>
      <c r="D34" s="9">
        <f>INDEX(data!$C$2:$X$53,MATCH(Property!$A34,data!$A$2:$A$53,0),MATCH(Property!$G$2,data!$C$1:$X$1,0))/INDEX(data!$C$2:$X$53,MATCH(Property!$A34,data!$A$2:$A$53,0),MATCH(Property!$G$3,data!$C$1:$X$1,0))</f>
        <v>2921.0599369085176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INDEX(data!$C$2:$X$53,MATCH($A35,data!$A$2:$A$53,0),MATCH($G$2,data!$C$1:$X$1,0))/1000</f>
        <v>1424963</v>
      </c>
      <c r="D35" s="9">
        <f>INDEX(data!$C$2:$X$53,MATCH(Property!$A35,data!$A$2:$A$53,0),MATCH(Property!$G$2,data!$C$1:$X$1,0))/INDEX(data!$C$2:$X$53,MATCH(Property!$A35,data!$A$2:$A$53,0),MATCH(Property!$G$3,data!$C$1:$X$1,0))</f>
        <v>683.56859896939159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INDEX(data!$C$2:$X$53,MATCH($A36,data!$A$2:$A$53,0),MATCH($G$2,data!$C$1:$X$1,0))/1000</f>
        <v>47576758</v>
      </c>
      <c r="D36" s="9">
        <f>INDEX(data!$C$2:$X$53,MATCH(Property!$A36,data!$A$2:$A$53,0),MATCH(Property!$G$2,data!$C$1:$X$1,0))/INDEX(data!$C$2:$X$53,MATCH(Property!$A36,data!$A$2:$A$53,0),MATCH(Property!$G$3,data!$C$1:$X$1,0))</f>
        <v>2426.5016723499702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INDEX(data!$C$2:$X$53,MATCH($A37,data!$A$2:$A$53,0),MATCH($G$2,data!$C$1:$X$1,0))/1000</f>
        <v>8892757</v>
      </c>
      <c r="D37" s="9">
        <f>INDEX(data!$C$2:$X$53,MATCH(Property!$A37,data!$A$2:$A$53,0),MATCH(Property!$G$2,data!$C$1:$X$1,0))/INDEX(data!$C$2:$X$53,MATCH(Property!$A37,data!$A$2:$A$53,0),MATCH(Property!$G$3,data!$C$1:$X$1,0))</f>
        <v>912.24783372405579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INDEX(data!$C$2:$X$53,MATCH($A38,data!$A$2:$A$53,0),MATCH($G$2,data!$C$1:$X$1,0))/1000</f>
        <v>786726</v>
      </c>
      <c r="D38" s="9">
        <f>INDEX(data!$C$2:$X$53,MATCH(Property!$A38,data!$A$2:$A$53,0),MATCH(Property!$G$2,data!$C$1:$X$1,0))/INDEX(data!$C$2:$X$53,MATCH(Property!$A38,data!$A$2:$A$53,0),MATCH(Property!$G$3,data!$C$1:$X$1,0))</f>
        <v>1121.1634518779258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INDEX(data!$C$2:$X$53,MATCH($A39,data!$A$2:$A$53,0),MATCH($G$2,data!$C$1:$X$1,0))/1000</f>
        <v>13561142</v>
      </c>
      <c r="D39" s="9">
        <f>INDEX(data!$C$2:$X$53,MATCH(Property!$A39,data!$A$2:$A$53,0),MATCH(Property!$G$2,data!$C$1:$X$1,0))/INDEX(data!$C$2:$X$53,MATCH(Property!$A39,data!$A$2:$A$53,0),MATCH(Property!$G$3,data!$C$1:$X$1,0))</f>
        <v>1174.0332637254878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INDEX(data!$C$2:$X$53,MATCH($A40,data!$A$2:$A$53,0),MATCH($G$2,data!$C$1:$X$1,0))/1000</f>
        <v>2292674</v>
      </c>
      <c r="D40" s="9">
        <f>INDEX(data!$C$2:$X$53,MATCH(Property!$A40,data!$A$2:$A$53,0),MATCH(Property!$G$2,data!$C$1:$X$1,0))/INDEX(data!$C$2:$X$53,MATCH(Property!$A40,data!$A$2:$A$53,0),MATCH(Property!$G$3,data!$C$1:$X$1,0))</f>
        <v>600.63886882544909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INDEX(data!$C$2:$X$53,MATCH($A41,data!$A$2:$A$53,0),MATCH($G$2,data!$C$1:$X$1,0))/1000</f>
        <v>5034662</v>
      </c>
      <c r="D41" s="9">
        <f>INDEX(data!$C$2:$X$53,MATCH(Property!$A41,data!$A$2:$A$53,0),MATCH(Property!$G$2,data!$C$1:$X$1,0))/INDEX(data!$C$2:$X$53,MATCH(Property!$A41,data!$A$2:$A$53,0),MATCH(Property!$G$3,data!$C$1:$X$1,0))</f>
        <v>1291.3747305501035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INDEX(data!$C$2:$X$53,MATCH($A42,data!$A$2:$A$53,0),MATCH($G$2,data!$C$1:$X$1,0))/1000</f>
        <v>17068705</v>
      </c>
      <c r="D42" s="9">
        <f>INDEX(data!$C$2:$X$53,MATCH(Property!$A42,data!$A$2:$A$53,0),MATCH(Property!$G$2,data!$C$1:$X$1,0))/INDEX(data!$C$2:$X$53,MATCH(Property!$A42,data!$A$2:$A$53,0),MATCH(Property!$G$3,data!$C$1:$X$1,0))</f>
        <v>1336.6207928978783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INDEX(data!$C$2:$X$53,MATCH($A43,data!$A$2:$A$53,0),MATCH($G$2,data!$C$1:$X$1,0))/1000</f>
        <v>2346581</v>
      </c>
      <c r="D43" s="9">
        <f>INDEX(data!$C$2:$X$53,MATCH(Property!$A43,data!$A$2:$A$53,0),MATCH(Property!$G$2,data!$C$1:$X$1,0))/INDEX(data!$C$2:$X$53,MATCH(Property!$A43,data!$A$2:$A$53,0),MATCH(Property!$G$3,data!$C$1:$X$1,0))</f>
        <v>2229.2404694115826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INDEX(data!$C$2:$X$53,MATCH($A44,data!$A$2:$A$53,0),MATCH($G$2,data!$C$1:$X$1,0))/1000</f>
        <v>4881968</v>
      </c>
      <c r="D44" s="9">
        <f>INDEX(data!$C$2:$X$53,MATCH(Property!$A44,data!$A$2:$A$53,0),MATCH(Property!$G$2,data!$C$1:$X$1,0))/INDEX(data!$C$2:$X$53,MATCH(Property!$A44,data!$A$2:$A$53,0),MATCH(Property!$G$3,data!$C$1:$X$1,0))</f>
        <v>1033.7412212413403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INDEX(data!$C$2:$X$53,MATCH($A45,data!$A$2:$A$53,0),MATCH($G$2,data!$C$1:$X$1,0))/1000</f>
        <v>1008006</v>
      </c>
      <c r="D45" s="9">
        <f>INDEX(data!$C$2:$X$53,MATCH(Property!$A45,data!$A$2:$A$53,0),MATCH(Property!$G$2,data!$C$1:$X$1,0))/INDEX(data!$C$2:$X$53,MATCH(Property!$A45,data!$A$2:$A$53,0),MATCH(Property!$G$3,data!$C$1:$X$1,0))</f>
        <v>1207.9103275718271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INDEX(data!$C$2:$X$53,MATCH($A46,data!$A$2:$A$53,0),MATCH($G$2,data!$C$1:$X$1,0))/1000</f>
        <v>5157000</v>
      </c>
      <c r="D46" s="9">
        <f>INDEX(data!$C$2:$X$53,MATCH(Property!$A46,data!$A$2:$A$53,0),MATCH(Property!$G$2,data!$C$1:$X$1,0))/INDEX(data!$C$2:$X$53,MATCH(Property!$A46,data!$A$2:$A$53,0),MATCH(Property!$G$3,data!$C$1:$X$1,0))</f>
        <v>798.89366317918166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INDEX(data!$C$2:$X$53,MATCH($A47,data!$A$2:$A$53,0),MATCH($G$2,data!$C$1:$X$1,0))/1000</f>
        <v>40316516</v>
      </c>
      <c r="D47" s="9">
        <f>INDEX(data!$C$2:$X$53,MATCH(Property!$A47,data!$A$2:$A$53,0),MATCH(Property!$G$2,data!$C$1:$X$1,0))/INDEX(data!$C$2:$X$53,MATCH(Property!$A47,data!$A$2:$A$53,0),MATCH(Property!$G$3,data!$C$1:$X$1,0))</f>
        <v>1545.0242967634999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INDEX(data!$C$2:$X$53,MATCH($A48,data!$A$2:$A$53,0),MATCH($G$2,data!$C$1:$X$1,0))/1000</f>
        <v>2678532</v>
      </c>
      <c r="D48" s="9">
        <f>INDEX(data!$C$2:$X$53,MATCH(Property!$A48,data!$A$2:$A$53,0),MATCH(Property!$G$2,data!$C$1:$X$1,0))/INDEX(data!$C$2:$X$53,MATCH(Property!$A48,data!$A$2:$A$53,0),MATCH(Property!$G$3,data!$C$1:$X$1,0))</f>
        <v>938.12609580995195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INDEX(data!$C$2:$X$53,MATCH($A49,data!$A$2:$A$53,0),MATCH($G$2,data!$C$1:$X$1,0))/1000</f>
        <v>1374900</v>
      </c>
      <c r="D49" s="9">
        <f>INDEX(data!$C$2:$X$53,MATCH(Property!$A49,data!$A$2:$A$53,0),MATCH(Property!$G$2,data!$C$1:$X$1,0))/INDEX(data!$C$2:$X$53,MATCH(Property!$A49,data!$A$2:$A$53,0),MATCH(Property!$G$3,data!$C$1:$X$1,0))</f>
        <v>2195.8418112301124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INDEX(data!$C$2:$X$53,MATCH($A50,data!$A$2:$A$53,0),MATCH($G$2,data!$C$1:$X$1,0))/1000</f>
        <v>11343602</v>
      </c>
      <c r="D50" s="9">
        <f>INDEX(data!$C$2:$X$53,MATCH(Property!$A50,data!$A$2:$A$53,0),MATCH(Property!$G$2,data!$C$1:$X$1,0))/INDEX(data!$C$2:$X$53,MATCH(Property!$A50,data!$A$2:$A$53,0),MATCH(Property!$G$3,data!$C$1:$X$1,0))</f>
        <v>1384.4767180306349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INDEX(data!$C$2:$X$53,MATCH($A51,data!$A$2:$A$53,0),MATCH($G$2,data!$C$1:$X$1,0))/1000</f>
        <v>9224087</v>
      </c>
      <c r="D51" s="9">
        <f>INDEX(data!$C$2:$X$53,MATCH(Property!$A51,data!$A$2:$A$53,0),MATCH(Property!$G$2,data!$C$1:$X$1,0))/INDEX(data!$C$2:$X$53,MATCH(Property!$A51,data!$A$2:$A$53,0),MATCH(Property!$G$3,data!$C$1:$X$1,0))</f>
        <v>1337.5365865152817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INDEX(data!$C$2:$X$53,MATCH($A52,data!$A$2:$A$53,0),MATCH($G$2,data!$C$1:$X$1,0))/1000</f>
        <v>1435307</v>
      </c>
      <c r="D52" s="9">
        <f>INDEX(data!$C$2:$X$53,MATCH(Property!$A52,data!$A$2:$A$53,0),MATCH(Property!$G$2,data!$C$1:$X$1,0))/INDEX(data!$C$2:$X$53,MATCH(Property!$A52,data!$A$2:$A$53,0),MATCH(Property!$G$3,data!$C$1:$X$1,0))</f>
        <v>773.20311822413566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INDEX(data!$C$2:$X$53,MATCH($A53,data!$A$2:$A$53,0),MATCH($G$2,data!$C$1:$X$1,0))/1000</f>
        <v>10050992</v>
      </c>
      <c r="D53" s="9">
        <f>INDEX(data!$C$2:$X$53,MATCH(Property!$A53,data!$A$2:$A$53,0),MATCH(Property!$G$2,data!$C$1:$X$1,0))/INDEX(data!$C$2:$X$53,MATCH(Property!$A53,data!$A$2:$A$53,0),MATCH(Property!$G$3,data!$C$1:$X$1,0))</f>
        <v>1755.6661370493186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INDEX(data!$C$2:$X$53,MATCH($A54,data!$A$2:$A$53,0),MATCH($G$2,data!$C$1:$X$1,0))/1000</f>
        <v>1320395</v>
      </c>
      <c r="D54" s="9">
        <f>INDEX(data!$C$2:$X$53,MATCH(Property!$A54,data!$A$2:$A$53,0),MATCH(Property!$G$2,data!$C$1:$X$1,0))/INDEX(data!$C$2:$X$53,MATCH(Property!$A54,data!$A$2:$A$53,0),MATCH(Property!$G$3,data!$C$1:$X$1,0))</f>
        <v>2288.8039896479936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8" sqref="D8"/>
    </sheetView>
  </sheetViews>
  <sheetFormatPr defaultRowHeight="15" x14ac:dyDescent="0.25"/>
  <cols>
    <col min="3" max="3" width="14.140625" customWidth="1"/>
    <col min="4" max="4" width="19.28515625" bestFit="1" customWidth="1"/>
    <col min="6" max="6" width="30.85546875" bestFit="1" customWidth="1"/>
  </cols>
  <sheetData>
    <row r="1" spans="1:6" x14ac:dyDescent="0.25">
      <c r="A1" s="14" t="s">
        <v>157</v>
      </c>
      <c r="B1" s="15"/>
      <c r="C1" s="15"/>
      <c r="D1" s="16"/>
    </row>
    <row r="2" spans="1:6" ht="45" x14ac:dyDescent="0.25">
      <c r="A2" s="13" t="s">
        <v>132</v>
      </c>
      <c r="B2" s="13" t="s">
        <v>133</v>
      </c>
      <c r="C2" s="13" t="s">
        <v>140</v>
      </c>
      <c r="D2" s="13" t="s">
        <v>141</v>
      </c>
      <c r="F2" t="s">
        <v>112</v>
      </c>
    </row>
    <row r="3" spans="1:6" x14ac:dyDescent="0.25">
      <c r="A3" s="5" t="s">
        <v>90</v>
      </c>
      <c r="B3" s="5" t="s">
        <v>91</v>
      </c>
      <c r="C3" s="9">
        <f>INDEX(data!$C$2:$X$53,MATCH($A3,data!$A$2:$A$53,0),MATCH($F$2,data!$C$1:$X$1,0))/1000</f>
        <v>307255616</v>
      </c>
      <c r="D3" s="9">
        <f>INDEX(data!$C$2:$X$53,MATCH('Individual Income'!$A3,data!$A$2:$A$53,0),MATCH('Individual Income'!$F$2,data!$C$1:$X$1,0))/INDEX(data!$C$2:$X$53,MATCH('Individual Income'!$A3,data!$A$2:$A$53,0),MATCH('Individual Income'!$F$3,data!$C$1:$X$1,0))</f>
        <v>978.17192499041698</v>
      </c>
      <c r="F3" t="s">
        <v>106</v>
      </c>
    </row>
    <row r="4" spans="1:6" x14ac:dyDescent="0.25">
      <c r="A4" s="6" t="s">
        <v>2</v>
      </c>
      <c r="B4" s="6" t="s">
        <v>3</v>
      </c>
      <c r="C4" s="9">
        <f>INDEX(data!$C$2:$X$53,MATCH($A4,data!$A$2:$A$53,0),MATCH($F$2,data!$C$1:$X$1,0))/1000</f>
        <v>3118392</v>
      </c>
      <c r="D4" s="9">
        <f>INDEX(data!$C$2:$X$53,MATCH('Individual Income'!$A4,data!$A$2:$A$53,0),MATCH('Individual Income'!$F$2,data!$C$1:$X$1,0))/INDEX(data!$C$2:$X$53,MATCH('Individual Income'!$A4,data!$A$2:$A$53,0),MATCH('Individual Income'!$F$3,data!$C$1:$X$1,0))</f>
        <v>647.30718358379602</v>
      </c>
      <c r="F4" t="s">
        <v>107</v>
      </c>
    </row>
    <row r="5" spans="1:6" x14ac:dyDescent="0.25">
      <c r="A5" s="6" t="s">
        <v>4</v>
      </c>
      <c r="B5" s="6" t="s">
        <v>5</v>
      </c>
      <c r="C5" s="9">
        <f>INDEX(data!$C$2:$X$53,MATCH($A5,data!$A$2:$A$53,0),MATCH($F$2,data!$C$1:$X$1,0))/1000</f>
        <v>0</v>
      </c>
      <c r="D5" s="9">
        <f>INDEX(data!$C$2:$X$53,MATCH('Individual Income'!$A5,data!$A$2:$A$53,0),MATCH('Individual Income'!$F$2,data!$C$1:$X$1,0))/INDEX(data!$C$2:$X$53,MATCH('Individual Income'!$A5,data!$A$2:$A$53,0),MATCH('Individual Income'!$F$3,data!$C$1:$X$1,0))</f>
        <v>0</v>
      </c>
    </row>
    <row r="6" spans="1:6" x14ac:dyDescent="0.25">
      <c r="A6" s="6" t="s">
        <v>6</v>
      </c>
      <c r="B6" s="6" t="s">
        <v>7</v>
      </c>
      <c r="C6" s="9">
        <f>INDEX(data!$C$2:$X$53,MATCH($A6,data!$A$2:$A$53,0),MATCH($F$2,data!$C$1:$X$1,0))/1000</f>
        <v>3093904</v>
      </c>
      <c r="D6" s="9">
        <f>INDEX(data!$C$2:$X$53,MATCH('Individual Income'!$A6,data!$A$2:$A$53,0),MATCH('Individual Income'!$F$2,data!$C$1:$X$1,0))/INDEX(data!$C$2:$X$53,MATCH('Individual Income'!$A6,data!$A$2:$A$53,0),MATCH('Individual Income'!$F$3,data!$C$1:$X$1,0))</f>
        <v>471.90247574980521</v>
      </c>
    </row>
    <row r="7" spans="1:6" x14ac:dyDescent="0.25">
      <c r="A7" s="6" t="s">
        <v>8</v>
      </c>
      <c r="B7" s="6" t="s">
        <v>9</v>
      </c>
      <c r="C7" s="9">
        <f>INDEX(data!$C$2:$X$53,MATCH($A7,data!$A$2:$A$53,0),MATCH($F$2,data!$C$1:$X$1,0))/1000</f>
        <v>2401902</v>
      </c>
      <c r="D7" s="9">
        <f>INDEX(data!$C$2:$X$53,MATCH('Individual Income'!$A7,data!$A$2:$A$53,0),MATCH('Individual Income'!$F$2,data!$C$1:$X$1,0))/INDEX(data!$C$2:$X$53,MATCH('Individual Income'!$A7,data!$A$2:$A$53,0),MATCH('Individual Income'!$F$3,data!$C$1:$X$1,0))</f>
        <v>814.39731461702775</v>
      </c>
    </row>
    <row r="8" spans="1:6" x14ac:dyDescent="0.25">
      <c r="A8" s="6" t="s">
        <v>10</v>
      </c>
      <c r="B8" s="6" t="s">
        <v>11</v>
      </c>
      <c r="C8" s="9">
        <f>INDEX(data!$C$2:$X$53,MATCH($A8,data!$A$2:$A$53,0),MATCH($F$2,data!$C$1:$X$1,0))/1000</f>
        <v>55024435</v>
      </c>
      <c r="D8" s="9">
        <f>INDEX(data!$C$2:$X$53,MATCH('Individual Income'!$A8,data!$A$2:$A$53,0),MATCH('Individual Income'!$F$2,data!$C$1:$X$1,0))/INDEX(data!$C$2:$X$53,MATCH('Individual Income'!$A8,data!$A$2:$A$53,0),MATCH('Individual Income'!$F$3,data!$C$1:$X$1,0))</f>
        <v>1445.6231257937545</v>
      </c>
    </row>
    <row r="9" spans="1:6" x14ac:dyDescent="0.25">
      <c r="A9" s="6" t="s">
        <v>12</v>
      </c>
      <c r="B9" s="6" t="s">
        <v>13</v>
      </c>
      <c r="C9" s="9">
        <f>INDEX(data!$C$2:$X$53,MATCH($A9,data!$A$2:$A$53,0),MATCH($F$2,data!$C$1:$X$1,0))/1000</f>
        <v>4875627</v>
      </c>
      <c r="D9" s="9">
        <f>INDEX(data!$C$2:$X$53,MATCH('Individual Income'!$A9,data!$A$2:$A$53,0),MATCH('Individual Income'!$F$2,data!$C$1:$X$1,0))/INDEX(data!$C$2:$X$53,MATCH('Individual Income'!$A9,data!$A$2:$A$53,0),MATCH('Individual Income'!$F$3,data!$C$1:$X$1,0))</f>
        <v>939.1179282197827</v>
      </c>
    </row>
    <row r="10" spans="1:6" x14ac:dyDescent="0.25">
      <c r="A10" s="6" t="s">
        <v>14</v>
      </c>
      <c r="B10" s="6" t="s">
        <v>15</v>
      </c>
      <c r="C10" s="9">
        <f>INDEX(data!$C$2:$X$53,MATCH($A10,data!$A$2:$A$53,0),MATCH($F$2,data!$C$1:$X$1,0))/1000</f>
        <v>7371189</v>
      </c>
      <c r="D10" s="9">
        <f>INDEX(data!$C$2:$X$53,MATCH('Individual Income'!$A10,data!$A$2:$A$53,0),MATCH('Individual Income'!$F$2,data!$C$1:$X$1,0))/INDEX(data!$C$2:$X$53,MATCH('Individual Income'!$A10,data!$A$2:$A$53,0),MATCH('Individual Income'!$F$3,data!$C$1:$X$1,0))</f>
        <v>2050.7642246384753</v>
      </c>
    </row>
    <row r="11" spans="1:6" x14ac:dyDescent="0.25">
      <c r="A11" s="6" t="s">
        <v>16</v>
      </c>
      <c r="B11" s="6" t="s">
        <v>17</v>
      </c>
      <c r="C11" s="9">
        <f>INDEX(data!$C$2:$X$53,MATCH($A11,data!$A$2:$A$53,0),MATCH($F$2,data!$C$1:$X$1,0))/1000</f>
        <v>1181829</v>
      </c>
      <c r="D11" s="9">
        <f>INDEX(data!$C$2:$X$53,MATCH('Individual Income'!$A11,data!$A$2:$A$53,0),MATCH('Individual Income'!$F$2,data!$C$1:$X$1,0))/INDEX(data!$C$2:$X$53,MATCH('Individual Income'!$A11,data!$A$2:$A$53,0),MATCH('Individual Income'!$F$3,data!$C$1:$X$1,0))</f>
        <v>1288.9666161693829</v>
      </c>
    </row>
    <row r="12" spans="1:6" x14ac:dyDescent="0.25">
      <c r="A12" s="6" t="s">
        <v>18</v>
      </c>
      <c r="B12" s="6" t="s">
        <v>19</v>
      </c>
      <c r="C12" s="9">
        <f>INDEX(data!$C$2:$X$53,MATCH($A12,data!$A$2:$A$53,0),MATCH($F$2,data!$C$1:$X$1,0))/1000</f>
        <v>1490694</v>
      </c>
      <c r="D12" s="9">
        <f>INDEX(data!$C$2:$X$53,MATCH('Individual Income'!$A12,data!$A$2:$A$53,0),MATCH('Individual Income'!$F$2,data!$C$1:$X$1,0))/INDEX(data!$C$2:$X$53,MATCH('Individual Income'!$A12,data!$A$2:$A$53,0),MATCH('Individual Income'!$F$3,data!$C$1:$X$1,0))</f>
        <v>2347.4017384731669</v>
      </c>
    </row>
    <row r="13" spans="1:6" x14ac:dyDescent="0.25">
      <c r="A13" s="6" t="s">
        <v>20</v>
      </c>
      <c r="B13" s="6" t="s">
        <v>21</v>
      </c>
      <c r="C13" s="9">
        <f>INDEX(data!$C$2:$X$53,MATCH($A13,data!$A$2:$A$53,0),MATCH($F$2,data!$C$1:$X$1,0))/1000</f>
        <v>0</v>
      </c>
      <c r="D13" s="9">
        <f>INDEX(data!$C$2:$X$53,MATCH('Individual Income'!$A13,data!$A$2:$A$53,0),MATCH('Individual Income'!$F$2,data!$C$1:$X$1,0))/INDEX(data!$C$2:$X$53,MATCH('Individual Income'!$A13,data!$A$2:$A$53,0),MATCH('Individual Income'!$F$3,data!$C$1:$X$1,0))</f>
        <v>0</v>
      </c>
    </row>
    <row r="14" spans="1:6" x14ac:dyDescent="0.25">
      <c r="A14" s="6" t="s">
        <v>22</v>
      </c>
      <c r="B14" s="6" t="s">
        <v>23</v>
      </c>
      <c r="C14" s="9">
        <f>INDEX(data!$C$2:$X$53,MATCH($A14,data!$A$2:$A$53,0),MATCH($F$2,data!$C$1:$X$1,0))/1000</f>
        <v>8142371</v>
      </c>
      <c r="D14" s="9">
        <f>INDEX(data!$C$2:$X$53,MATCH('Individual Income'!$A14,data!$A$2:$A$53,0),MATCH('Individual Income'!$F$2,data!$C$1:$X$1,0))/INDEX(data!$C$2:$X$53,MATCH('Individual Income'!$A14,data!$A$2:$A$53,0),MATCH('Individual Income'!$F$3,data!$C$1:$X$1,0))</f>
        <v>820.88627885875587</v>
      </c>
    </row>
    <row r="15" spans="1:6" x14ac:dyDescent="0.25">
      <c r="A15" s="6" t="s">
        <v>24</v>
      </c>
      <c r="B15" s="6" t="s">
        <v>25</v>
      </c>
      <c r="C15" s="9">
        <f>INDEX(data!$C$2:$X$53,MATCH($A15,data!$A$2:$A$53,0),MATCH($F$2,data!$C$1:$X$1,0))/1000</f>
        <v>1540746</v>
      </c>
      <c r="D15" s="9">
        <f>INDEX(data!$C$2:$X$53,MATCH('Individual Income'!$A15,data!$A$2:$A$53,0),MATCH('Individual Income'!$F$2,data!$C$1:$X$1,0))/INDEX(data!$C$2:$X$53,MATCH('Individual Income'!$A15,data!$A$2:$A$53,0),MATCH('Individual Income'!$F$3,data!$C$1:$X$1,0))</f>
        <v>1106.2490037809653</v>
      </c>
    </row>
    <row r="16" spans="1:6" x14ac:dyDescent="0.25">
      <c r="A16" s="6" t="s">
        <v>26</v>
      </c>
      <c r="B16" s="6" t="s">
        <v>27</v>
      </c>
      <c r="C16" s="9">
        <f>INDEX(data!$C$2:$X$53,MATCH($A16,data!$A$2:$A$53,0),MATCH($F$2,data!$C$1:$X$1,0))/1000</f>
        <v>1213335</v>
      </c>
      <c r="D16" s="9">
        <f>INDEX(data!$C$2:$X$53,MATCH('Individual Income'!$A16,data!$A$2:$A$53,0),MATCH('Individual Income'!$F$2,data!$C$1:$X$1,0))/INDEX(data!$C$2:$X$53,MATCH('Individual Income'!$A16,data!$A$2:$A$53,0),MATCH('Individual Income'!$F$3,data!$C$1:$X$1,0))</f>
        <v>760.43031104481724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INDEX(data!$C$2:$X$53,MATCH($A17,data!$A$2:$A$53,0),MATCH($F$2,data!$C$1:$X$1,0))/1000</f>
        <v>15512310</v>
      </c>
      <c r="D17" s="9">
        <f>INDEX(data!$C$2:$X$53,MATCH('Individual Income'!$A17,data!$A$2:$A$53,0),MATCH('Individual Income'!$F$2,data!$C$1:$X$1,0))/INDEX(data!$C$2:$X$53,MATCH('Individual Income'!$A17,data!$A$2:$A$53,0),MATCH('Individual Income'!$F$3,data!$C$1:$X$1,0))</f>
        <v>1204.9553809558247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INDEX(data!$C$2:$X$53,MATCH($A18,data!$A$2:$A$53,0),MATCH($F$2,data!$C$1:$X$1,0))/1000</f>
        <v>6097513</v>
      </c>
      <c r="D18" s="9">
        <f>INDEX(data!$C$2:$X$53,MATCH('Individual Income'!$A18,data!$A$2:$A$53,0),MATCH('Individual Income'!$F$2,data!$C$1:$X$1,0))/INDEX(data!$C$2:$X$53,MATCH('Individual Income'!$A18,data!$A$2:$A$53,0),MATCH('Individual Income'!$F$3,data!$C$1:$X$1,0))</f>
        <v>932.67914131599946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INDEX(data!$C$2:$X$53,MATCH($A19,data!$A$2:$A$53,0),MATCH($F$2,data!$C$1:$X$1,0))/1000</f>
        <v>3126638</v>
      </c>
      <c r="D19" s="9">
        <f>INDEX(data!$C$2:$X$53,MATCH('Individual Income'!$A19,data!$A$2:$A$53,0),MATCH('Individual Income'!$F$2,data!$C$1:$X$1,0))/INDEX(data!$C$2:$X$53,MATCH('Individual Income'!$A19,data!$A$2:$A$53,0),MATCH('Individual Income'!$F$3,data!$C$1:$X$1,0))</f>
        <v>1016.4837683501114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INDEX(data!$C$2:$X$53,MATCH($A20,data!$A$2:$A$53,0),MATCH($F$2,data!$C$1:$X$1,0))/1000</f>
        <v>2893587</v>
      </c>
      <c r="D20" s="9">
        <f>INDEX(data!$C$2:$X$53,MATCH('Individual Income'!$A20,data!$A$2:$A$53,0),MATCH('Individual Income'!$F$2,data!$C$1:$X$1,0))/INDEX(data!$C$2:$X$53,MATCH('Individual Income'!$A20,data!$A$2:$A$53,0),MATCH('Individual Income'!$F$3,data!$C$1:$X$1,0))</f>
        <v>1002.6407102509177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INDEX(data!$C$2:$X$53,MATCH($A21,data!$A$2:$A$53,0),MATCH($F$2,data!$C$1:$X$1,0))/1000</f>
        <v>4637599</v>
      </c>
      <c r="D21" s="9">
        <f>INDEX(data!$C$2:$X$53,MATCH('Individual Income'!$A21,data!$A$2:$A$53,0),MATCH('Individual Income'!$F$2,data!$C$1:$X$1,0))/INDEX(data!$C$2:$X$53,MATCH('Individual Income'!$A21,data!$A$2:$A$53,0),MATCH('Individual Income'!$F$3,data!$C$1:$X$1,0))</f>
        <v>1057.9755969307387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INDEX(data!$C$2:$X$53,MATCH($A22,data!$A$2:$A$53,0),MATCH($F$2,data!$C$1:$X$1,0))/1000</f>
        <v>2474606</v>
      </c>
      <c r="D22" s="9">
        <f>INDEX(data!$C$2:$X$53,MATCH('Individual Income'!$A22,data!$A$2:$A$53,0),MATCH('Individual Income'!$F$2,data!$C$1:$X$1,0))/INDEX(data!$C$2:$X$53,MATCH('Individual Income'!$A22,data!$A$2:$A$53,0),MATCH('Individual Income'!$F$3,data!$C$1:$X$1,0))</f>
        <v>537.40359941833901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INDEX(data!$C$2:$X$53,MATCH($A23,data!$A$2:$A$53,0),MATCH($F$2,data!$C$1:$X$1,0))/1000</f>
        <v>1441926</v>
      </c>
      <c r="D23" s="9">
        <f>INDEX(data!$C$2:$X$53,MATCH('Individual Income'!$A23,data!$A$2:$A$53,0),MATCH('Individual Income'!$F$2,data!$C$1:$X$1,0))/INDEX(data!$C$2:$X$53,MATCH('Individual Income'!$A23,data!$A$2:$A$53,0),MATCH('Individual Income'!$F$3,data!$C$1:$X$1,0))</f>
        <v>1085.3038404566639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INDEX(data!$C$2:$X$53,MATCH($A24,data!$A$2:$A$53,0),MATCH($F$2,data!$C$1:$X$1,0))/1000</f>
        <v>11477575</v>
      </c>
      <c r="D24" s="9">
        <f>INDEX(data!$C$2:$X$53,MATCH('Individual Income'!$A24,data!$A$2:$A$53,0),MATCH('Individual Income'!$F$2,data!$C$1:$X$1,0))/INDEX(data!$C$2:$X$53,MATCH('Individual Income'!$A24,data!$A$2:$A$53,0),MATCH('Individual Income'!$F$3,data!$C$1:$X$1,0))</f>
        <v>1948.052884856103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INDEX(data!$C$2:$X$53,MATCH($A25,data!$A$2:$A$53,0),MATCH($F$2,data!$C$1:$X$1,0))/1000</f>
        <v>11954838</v>
      </c>
      <c r="D25" s="9">
        <f>INDEX(data!$C$2:$X$53,MATCH('Individual Income'!$A25,data!$A$2:$A$53,0),MATCH('Individual Income'!$F$2,data!$C$1:$X$1,0))/INDEX(data!$C$2:$X$53,MATCH('Individual Income'!$A25,data!$A$2:$A$53,0),MATCH('Individual Income'!$F$3,data!$C$1:$X$1,0))</f>
        <v>1796.1456041013073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INDEX(data!$C$2:$X$53,MATCH($A26,data!$A$2:$A$53,0),MATCH($F$2,data!$C$1:$X$1,0))/1000</f>
        <v>7346645</v>
      </c>
      <c r="D26" s="9">
        <f>INDEX(data!$C$2:$X$53,MATCH('Individual Income'!$A26,data!$A$2:$A$53,0),MATCH('Individual Income'!$F$2,data!$C$1:$X$1,0))/INDEX(data!$C$2:$X$53,MATCH('Individual Income'!$A26,data!$A$2:$A$53,0),MATCH('Individual Income'!$F$3,data!$C$1:$X$1,0))</f>
        <v>743.22789751234757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INDEX(data!$C$2:$X$53,MATCH($A27,data!$A$2:$A$53,0),MATCH($F$2,data!$C$1:$X$1,0))/1000</f>
        <v>7988084</v>
      </c>
      <c r="D27" s="9">
        <f>INDEX(data!$C$2:$X$53,MATCH('Individual Income'!$A27,data!$A$2:$A$53,0),MATCH('Individual Income'!$F$2,data!$C$1:$X$1,0))/INDEX(data!$C$2:$X$53,MATCH('Individual Income'!$A27,data!$A$2:$A$53,0),MATCH('Individual Income'!$F$3,data!$C$1:$X$1,0))</f>
        <v>1484.6042692145786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INDEX(data!$C$2:$X$53,MATCH($A28,data!$A$2:$A$53,0),MATCH($F$2,data!$C$1:$X$1,0))/1000</f>
        <v>1501267</v>
      </c>
      <c r="D28" s="9">
        <f>INDEX(data!$C$2:$X$53,MATCH('Individual Income'!$A28,data!$A$2:$A$53,0),MATCH('Individual Income'!$F$2,data!$C$1:$X$1,0))/INDEX(data!$C$2:$X$53,MATCH('Individual Income'!$A28,data!$A$2:$A$53,0),MATCH('Individual Income'!$F$3,data!$C$1:$X$1,0))</f>
        <v>502.74552038302329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INDEX(data!$C$2:$X$53,MATCH($A29,data!$A$2:$A$53,0),MATCH($F$2,data!$C$1:$X$1,0))/1000</f>
        <v>5452827</v>
      </c>
      <c r="D29" s="9">
        <f>INDEX(data!$C$2:$X$53,MATCH('Individual Income'!$A29,data!$A$2:$A$53,0),MATCH('Individual Income'!$F$2,data!$C$1:$X$1,0))/INDEX(data!$C$2:$X$53,MATCH('Individual Income'!$A29,data!$A$2:$A$53,0),MATCH('Individual Income'!$F$3,data!$C$1:$X$1,0))</f>
        <v>904.99131907706874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INDEX(data!$C$2:$X$53,MATCH($A30,data!$A$2:$A$53,0),MATCH($F$2,data!$C$1:$X$1,0))/1000</f>
        <v>900180</v>
      </c>
      <c r="D30" s="9">
        <f>INDEX(data!$C$2:$X$53,MATCH('Individual Income'!$A30,data!$A$2:$A$53,0),MATCH('Individual Income'!$F$2,data!$C$1:$X$1,0))/INDEX(data!$C$2:$X$53,MATCH('Individual Income'!$A30,data!$A$2:$A$53,0),MATCH('Individual Income'!$F$3,data!$C$1:$X$1,0))</f>
        <v>895.55624311678798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INDEX(data!$C$2:$X$53,MATCH($A31,data!$A$2:$A$53,0),MATCH($F$2,data!$C$1:$X$1,0))/1000</f>
        <v>1838344</v>
      </c>
      <c r="D31" s="9">
        <f>INDEX(data!$C$2:$X$53,MATCH('Individual Income'!$A31,data!$A$2:$A$53,0),MATCH('Individual Income'!$F$2,data!$C$1:$X$1,0))/INDEX(data!$C$2:$X$53,MATCH('Individual Income'!$A31,data!$A$2:$A$53,0),MATCH('Individual Income'!$F$3,data!$C$1:$X$1,0))</f>
        <v>990.76091613684173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INDEX(data!$C$2:$X$53,MATCH($A32,data!$A$2:$A$53,0),MATCH($F$2,data!$C$1:$X$1,0))/1000</f>
        <v>0</v>
      </c>
      <c r="D32" s="9">
        <f>INDEX(data!$C$2:$X$53,MATCH('Individual Income'!$A32,data!$A$2:$A$53,0),MATCH('Individual Income'!$F$2,data!$C$1:$X$1,0))/INDEX(data!$C$2:$X$53,MATCH('Individual Income'!$A32,data!$A$2:$A$53,0),MATCH('Individual Income'!$F$3,data!$C$1:$X$1,0))</f>
        <v>0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INDEX(data!$C$2:$X$53,MATCH($A33,data!$A$2:$A$53,0),MATCH($F$2,data!$C$1:$X$1,0))/1000</f>
        <v>81557</v>
      </c>
      <c r="D33" s="9">
        <f>INDEX(data!$C$2:$X$53,MATCH('Individual Income'!$A33,data!$A$2:$A$53,0),MATCH('Individual Income'!$F$2,data!$C$1:$X$1,0))/INDEX(data!$C$2:$X$53,MATCH('Individual Income'!$A33,data!$A$2:$A$53,0),MATCH('Individual Income'!$F$3,data!$C$1:$X$1,0))</f>
        <v>61.724956614599137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INDEX(data!$C$2:$X$53,MATCH($A34,data!$A$2:$A$53,0),MATCH($F$2,data!$C$1:$X$1,0))/1000</f>
        <v>11128418</v>
      </c>
      <c r="D34" s="9">
        <f>INDEX(data!$C$2:$X$53,MATCH('Individual Income'!$A34,data!$A$2:$A$53,0),MATCH('Individual Income'!$F$2,data!$C$1:$X$1,0))/INDEX(data!$C$2:$X$53,MATCH('Individual Income'!$A34,data!$A$2:$A$53,0),MATCH('Individual Income'!$F$3,data!$C$1:$X$1,0))</f>
        <v>1253.7649842271294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INDEX(data!$C$2:$X$53,MATCH($A35,data!$A$2:$A$53,0),MATCH($F$2,data!$C$1:$X$1,0))/1000</f>
        <v>1150468</v>
      </c>
      <c r="D35" s="9">
        <f>INDEX(data!$C$2:$X$53,MATCH('Individual Income'!$A35,data!$A$2:$A$53,0),MATCH('Individual Income'!$F$2,data!$C$1:$X$1,0))/INDEX(data!$C$2:$X$53,MATCH('Individual Income'!$A35,data!$A$2:$A$53,0),MATCH('Individual Income'!$F$3,data!$C$1:$X$1,0))</f>
        <v>551.89067991177183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INDEX(data!$C$2:$X$53,MATCH($A36,data!$A$2:$A$53,0),MATCH($F$2,data!$C$1:$X$1,0))/1000</f>
        <v>47492336</v>
      </c>
      <c r="D36" s="9">
        <f>INDEX(data!$C$2:$X$53,MATCH('Individual Income'!$A36,data!$A$2:$A$53,0),MATCH('Individual Income'!$F$2,data!$C$1:$X$1,0))/INDEX(data!$C$2:$X$53,MATCH('Individual Income'!$A36,data!$A$2:$A$53,0),MATCH('Individual Income'!$F$3,data!$C$1:$X$1,0))</f>
        <v>2422.1959959484147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INDEX(data!$C$2:$X$53,MATCH($A37,data!$A$2:$A$53,0),MATCH($F$2,data!$C$1:$X$1,0))/1000</f>
        <v>10383796</v>
      </c>
      <c r="D37" s="9">
        <f>INDEX(data!$C$2:$X$53,MATCH('Individual Income'!$A37,data!$A$2:$A$53,0),MATCH('Individual Income'!$F$2,data!$C$1:$X$1,0))/INDEX(data!$C$2:$X$53,MATCH('Individual Income'!$A37,data!$A$2:$A$53,0),MATCH('Individual Income'!$F$3,data!$C$1:$X$1,0))</f>
        <v>1065.2034466737948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INDEX(data!$C$2:$X$53,MATCH($A38,data!$A$2:$A$53,0),MATCH($F$2,data!$C$1:$X$1,0))/1000</f>
        <v>432527</v>
      </c>
      <c r="D38" s="9">
        <f>INDEX(data!$C$2:$X$53,MATCH('Individual Income'!$A38,data!$A$2:$A$53,0),MATCH('Individual Income'!$F$2,data!$C$1:$X$1,0))/INDEX(data!$C$2:$X$53,MATCH('Individual Income'!$A38,data!$A$2:$A$53,0),MATCH('Individual Income'!$F$3,data!$C$1:$X$1,0))</f>
        <v>616.39435375264532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INDEX(data!$C$2:$X$53,MATCH($A39,data!$A$2:$A$53,0),MATCH($F$2,data!$C$1:$X$1,0))/1000</f>
        <v>13428718</v>
      </c>
      <c r="D39" s="9">
        <f>INDEX(data!$C$2:$X$53,MATCH('Individual Income'!$A39,data!$A$2:$A$53,0),MATCH('Individual Income'!$F$2,data!$C$1:$X$1,0))/INDEX(data!$C$2:$X$53,MATCH('Individual Income'!$A39,data!$A$2:$A$53,0),MATCH('Individual Income'!$F$3,data!$C$1:$X$1,0))</f>
        <v>1162.5688766616561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INDEX(data!$C$2:$X$53,MATCH($A40,data!$A$2:$A$53,0),MATCH($F$2,data!$C$1:$X$1,0))/1000</f>
        <v>2774376</v>
      </c>
      <c r="D40" s="9">
        <f>INDEX(data!$C$2:$X$53,MATCH('Individual Income'!$A40,data!$A$2:$A$53,0),MATCH('Individual Income'!$F$2,data!$C$1:$X$1,0))/INDEX(data!$C$2:$X$53,MATCH('Individual Income'!$A40,data!$A$2:$A$53,0),MATCH('Individual Income'!$F$3,data!$C$1:$X$1,0))</f>
        <v>726.83602742320727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INDEX(data!$C$2:$X$53,MATCH($A41,data!$A$2:$A$53,0),MATCH($F$2,data!$C$1:$X$1,0))/1000</f>
        <v>5826002</v>
      </c>
      <c r="D41" s="9">
        <f>INDEX(data!$C$2:$X$53,MATCH('Individual Income'!$A41,data!$A$2:$A$53,0),MATCH('Individual Income'!$F$2,data!$C$1:$X$1,0))/INDEX(data!$C$2:$X$53,MATCH('Individual Income'!$A41,data!$A$2:$A$53,0),MATCH('Individual Income'!$F$3,data!$C$1:$X$1,0))</f>
        <v>1494.3509143085205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INDEX(data!$C$2:$X$53,MATCH($A42,data!$A$2:$A$53,0),MATCH($F$2,data!$C$1:$X$1,0))/1000</f>
        <v>14312266</v>
      </c>
      <c r="D42" s="9">
        <f>INDEX(data!$C$2:$X$53,MATCH('Individual Income'!$A42,data!$A$2:$A$53,0),MATCH('Individual Income'!$F$2,data!$C$1:$X$1,0))/INDEX(data!$C$2:$X$53,MATCH('Individual Income'!$A42,data!$A$2:$A$53,0),MATCH('Individual Income'!$F$3,data!$C$1:$X$1,0))</f>
        <v>1120.7688180846376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INDEX(data!$C$2:$X$53,MATCH($A43,data!$A$2:$A$53,0),MATCH($F$2,data!$C$1:$X$1,0))/1000</f>
        <v>1068466</v>
      </c>
      <c r="D43" s="9">
        <f>INDEX(data!$C$2:$X$53,MATCH('Individual Income'!$A43,data!$A$2:$A$53,0),MATCH('Individual Income'!$F$2,data!$C$1:$X$1,0))/INDEX(data!$C$2:$X$53,MATCH('Individual Income'!$A43,data!$A$2:$A$53,0),MATCH('Individual Income'!$F$3,data!$C$1:$X$1,0))</f>
        <v>1015.0374725570164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INDEX(data!$C$2:$X$53,MATCH($A44,data!$A$2:$A$53,0),MATCH($F$2,data!$C$1:$X$1,0))/1000</f>
        <v>3096834</v>
      </c>
      <c r="D44" s="9">
        <f>INDEX(data!$C$2:$X$53,MATCH('Individual Income'!$A44,data!$A$2:$A$53,0),MATCH('Individual Income'!$F$2,data!$C$1:$X$1,0))/INDEX(data!$C$2:$X$53,MATCH('Individual Income'!$A44,data!$A$2:$A$53,0),MATCH('Individual Income'!$F$3,data!$C$1:$X$1,0))</f>
        <v>655.74476545968855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INDEX(data!$C$2:$X$53,MATCH($A45,data!$A$2:$A$53,0),MATCH($F$2,data!$C$1:$X$1,0))/1000</f>
        <v>0</v>
      </c>
      <c r="D45" s="9">
        <f>INDEX(data!$C$2:$X$53,MATCH('Individual Income'!$A45,data!$A$2:$A$53,0),MATCH('Individual Income'!$F$2,data!$C$1:$X$1,0))/INDEX(data!$C$2:$X$53,MATCH('Individual Income'!$A45,data!$A$2:$A$53,0),MATCH('Individual Income'!$F$3,data!$C$1:$X$1,0))</f>
        <v>0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INDEX(data!$C$2:$X$53,MATCH($A46,data!$A$2:$A$53,0),MATCH($F$2,data!$C$1:$X$1,0))/1000</f>
        <v>182251</v>
      </c>
      <c r="D46" s="9">
        <f>INDEX(data!$C$2:$X$53,MATCH('Individual Income'!$A46,data!$A$2:$A$53,0),MATCH('Individual Income'!$F$2,data!$C$1:$X$1,0))/INDEX(data!$C$2:$X$53,MATCH('Individual Income'!$A46,data!$A$2:$A$53,0),MATCH('Individual Income'!$F$3,data!$C$1:$X$1,0))</f>
        <v>28.233307932532291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INDEX(data!$C$2:$X$53,MATCH($A47,data!$A$2:$A$53,0),MATCH($F$2,data!$C$1:$X$1,0))/1000</f>
        <v>0</v>
      </c>
      <c r="D47" s="9">
        <f>INDEX(data!$C$2:$X$53,MATCH('Individual Income'!$A47,data!$A$2:$A$53,0),MATCH('Individual Income'!$F$2,data!$C$1:$X$1,0))/INDEX(data!$C$2:$X$53,MATCH('Individual Income'!$A47,data!$A$2:$A$53,0),MATCH('Individual Income'!$F$3,data!$C$1:$X$1,0))</f>
        <v>0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INDEX(data!$C$2:$X$53,MATCH($A48,data!$A$2:$A$53,0),MATCH($F$2,data!$C$1:$X$1,0))/1000</f>
        <v>2466495</v>
      </c>
      <c r="D48" s="9">
        <f>INDEX(data!$C$2:$X$53,MATCH('Individual Income'!$A48,data!$A$2:$A$53,0),MATCH('Individual Income'!$F$2,data!$C$1:$X$1,0))/INDEX(data!$C$2:$X$53,MATCH('Individual Income'!$A48,data!$A$2:$A$53,0),MATCH('Individual Income'!$F$3,data!$C$1:$X$1,0))</f>
        <v>863.86249060484158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INDEX(data!$C$2:$X$53,MATCH($A49,data!$A$2:$A$53,0),MATCH($F$2,data!$C$1:$X$1,0))/1000</f>
        <v>598450</v>
      </c>
      <c r="D49" s="9">
        <f>INDEX(data!$C$2:$X$53,MATCH('Individual Income'!$A49,data!$A$2:$A$53,0),MATCH('Individual Income'!$F$2,data!$C$1:$X$1,0))/INDEX(data!$C$2:$X$53,MATCH('Individual Income'!$A49,data!$A$2:$A$53,0),MATCH('Individual Income'!$F$3,data!$C$1:$X$1,0))</f>
        <v>955.77971629257445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INDEX(data!$C$2:$X$53,MATCH($A50,data!$A$2:$A$53,0),MATCH($F$2,data!$C$1:$X$1,0))/1000</f>
        <v>10216148</v>
      </c>
      <c r="D50" s="9">
        <f>INDEX(data!$C$2:$X$53,MATCH('Individual Income'!$A50,data!$A$2:$A$53,0),MATCH('Individual Income'!$F$2,data!$C$1:$X$1,0))/INDEX(data!$C$2:$X$53,MATCH('Individual Income'!$A50,data!$A$2:$A$53,0),MATCH('Individual Income'!$F$3,data!$C$1:$X$1,0))</f>
        <v>1246.8719419065685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INDEX(data!$C$2:$X$53,MATCH($A51,data!$A$2:$A$53,0),MATCH($F$2,data!$C$1:$X$1,0))/1000</f>
        <v>0</v>
      </c>
      <c r="D51" s="9">
        <f>INDEX(data!$C$2:$X$53,MATCH('Individual Income'!$A51,data!$A$2:$A$53,0),MATCH('Individual Income'!$F$2,data!$C$1:$X$1,0))/INDEX(data!$C$2:$X$53,MATCH('Individual Income'!$A51,data!$A$2:$A$53,0),MATCH('Individual Income'!$F$3,data!$C$1:$X$1,0))</f>
        <v>0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INDEX(data!$C$2:$X$53,MATCH($A52,data!$A$2:$A$53,0),MATCH($F$2,data!$C$1:$X$1,0))/1000</f>
        <v>1755746</v>
      </c>
      <c r="D52" s="9">
        <f>INDEX(data!$C$2:$X$53,MATCH('Individual Income'!$A52,data!$A$2:$A$53,0),MATCH('Individual Income'!$F$2,data!$C$1:$X$1,0))/INDEX(data!$C$2:$X$53,MATCH('Individual Income'!$A52,data!$A$2:$A$53,0),MATCH('Individual Income'!$F$3,data!$C$1:$X$1,0))</f>
        <v>945.82433027188847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INDEX(data!$C$2:$X$53,MATCH($A53,data!$A$2:$A$53,0),MATCH($F$2,data!$C$1:$X$1,0))/1000</f>
        <v>6762399</v>
      </c>
      <c r="D53" s="9">
        <f>INDEX(data!$C$2:$X$53,MATCH('Individual Income'!$A53,data!$A$2:$A$53,0),MATCH('Individual Income'!$F$2,data!$C$1:$X$1,0))/INDEX(data!$C$2:$X$53,MATCH('Individual Income'!$A53,data!$A$2:$A$53,0),MATCH('Individual Income'!$F$3,data!$C$1:$X$1,0))</f>
        <v>1181.228174245505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INDEX(data!$C$2:$X$53,MATCH($A54,data!$A$2:$A$53,0),MATCH($F$2,data!$C$1:$X$1,0))/1000</f>
        <v>0</v>
      </c>
      <c r="D54" s="9">
        <f>INDEX(data!$C$2:$X$53,MATCH('Individual Income'!$A54,data!$A$2:$A$53,0),MATCH('Individual Income'!$F$2,data!$C$1:$X$1,0))/INDEX(data!$C$2:$X$53,MATCH('Individual Income'!$A54,data!$A$2:$A$53,0),MATCH('Individual Income'!$F$3,data!$C$1:$X$1,0))</f>
        <v>0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H17" sqref="H17"/>
    </sheetView>
  </sheetViews>
  <sheetFormatPr defaultRowHeight="15" x14ac:dyDescent="0.25"/>
  <cols>
    <col min="1" max="1" width="18.7109375" bestFit="1" customWidth="1"/>
    <col min="3" max="3" width="16.7109375" customWidth="1"/>
    <col min="4" max="4" width="19.28515625" bestFit="1" customWidth="1"/>
  </cols>
  <sheetData>
    <row r="1" spans="1:8" x14ac:dyDescent="0.25">
      <c r="A1" s="14" t="s">
        <v>158</v>
      </c>
      <c r="B1" s="15"/>
      <c r="C1" s="15"/>
      <c r="D1" s="16"/>
    </row>
    <row r="2" spans="1:8" ht="45" x14ac:dyDescent="0.25">
      <c r="A2" s="13" t="s">
        <v>132</v>
      </c>
      <c r="B2" s="13" t="s">
        <v>133</v>
      </c>
      <c r="C2" s="13" t="s">
        <v>142</v>
      </c>
      <c r="D2" s="13" t="s">
        <v>143</v>
      </c>
      <c r="G2" t="s">
        <v>116</v>
      </c>
      <c r="H2" t="s">
        <v>113</v>
      </c>
    </row>
    <row r="3" spans="1:8" x14ac:dyDescent="0.25">
      <c r="A3" s="5" t="s">
        <v>90</v>
      </c>
      <c r="B3" s="5" t="s">
        <v>91</v>
      </c>
      <c r="C3" s="9">
        <f>INDEX(data!$C$2:$X$53,MATCH($A3,data!$A$2:$A$53,0),MATCH($H$2,data!$C$1:$X$1,0))/1000</f>
        <v>48933513</v>
      </c>
      <c r="D3" s="8">
        <f>INDEX(data!$C$2:$X$53,MATCH('Corporate Income'!$A3,data!$A$2:$A$53,0),MATCH('Corporate Income'!$H$2,data!$C$1:$X$1,0))/INDEX(data!$C$2:$X$53,MATCH('Corporate Income'!$A3,data!$A$2:$A$53,0),MATCH('Corporate Income'!$H$3,data!$C$1:$X$1,0))</f>
        <v>155.78360855006665</v>
      </c>
      <c r="H3" t="s">
        <v>106</v>
      </c>
    </row>
    <row r="4" spans="1:8" x14ac:dyDescent="0.25">
      <c r="A4" s="6" t="s">
        <v>2</v>
      </c>
      <c r="B4" s="6" t="s">
        <v>3</v>
      </c>
      <c r="C4" s="9">
        <f>INDEX(data!$C$2:$X$53,MATCH($A4,data!$A$2:$A$53,0),MATCH($H$2,data!$C$1:$X$1,0))/1000</f>
        <v>413253</v>
      </c>
      <c r="D4" s="9">
        <f>INDEX(data!$C$2:$X$53,MATCH('Corporate Income'!$A4,data!$A$2:$A$53,0),MATCH('Corporate Income'!$H$2,data!$C$1:$X$1,0))/INDEX(data!$C$2:$X$53,MATCH('Corporate Income'!$A4,data!$A$2:$A$53,0),MATCH('Corporate Income'!$H$3,data!$C$1:$X$1,0))</f>
        <v>85.781914376882213</v>
      </c>
      <c r="H4" t="s">
        <v>107</v>
      </c>
    </row>
    <row r="5" spans="1:8" x14ac:dyDescent="0.25">
      <c r="A5" s="6" t="s">
        <v>4</v>
      </c>
      <c r="B5" s="6" t="s">
        <v>5</v>
      </c>
      <c r="C5" s="9">
        <f>INDEX(data!$C$2:$X$53,MATCH($A5,data!$A$2:$A$53,0),MATCH($H$2,data!$C$1:$X$1,0))/1000</f>
        <v>663144</v>
      </c>
      <c r="D5" s="9">
        <f>INDEX(data!$C$2:$X$53,MATCH('Corporate Income'!$A5,data!$A$2:$A$53,0),MATCH('Corporate Income'!$H$2,data!$C$1:$X$1,0))/INDEX(data!$C$2:$X$53,MATCH('Corporate Income'!$A5,data!$A$2:$A$53,0),MATCH('Corporate Income'!$H$3,data!$C$1:$X$1,0))</f>
        <v>907.07322444435022</v>
      </c>
    </row>
    <row r="6" spans="1:8" x14ac:dyDescent="0.25">
      <c r="A6" s="6" t="s">
        <v>6</v>
      </c>
      <c r="B6" s="6" t="s">
        <v>7</v>
      </c>
      <c r="C6" s="9">
        <f>INDEX(data!$C$2:$X$53,MATCH($A6,data!$A$2:$A$53,0),MATCH($H$2,data!$C$1:$X$1,0))/1000</f>
        <v>647809</v>
      </c>
      <c r="D6" s="9">
        <f>INDEX(data!$C$2:$X$53,MATCH('Corporate Income'!$A6,data!$A$2:$A$53,0),MATCH('Corporate Income'!$H$2,data!$C$1:$X$1,0))/INDEX(data!$C$2:$X$53,MATCH('Corporate Income'!$A6,data!$A$2:$A$53,0),MATCH('Corporate Income'!$H$3,data!$C$1:$X$1,0))</f>
        <v>98.808066091580599</v>
      </c>
    </row>
    <row r="7" spans="1:8" x14ac:dyDescent="0.25">
      <c r="A7" s="6" t="s">
        <v>8</v>
      </c>
      <c r="B7" s="6" t="s">
        <v>9</v>
      </c>
      <c r="C7" s="9">
        <f>INDEX(data!$C$2:$X$53,MATCH($A7,data!$A$2:$A$53,0),MATCH($H$2,data!$C$1:$X$1,0))/1000</f>
        <v>404083</v>
      </c>
      <c r="D7" s="9">
        <f>INDEX(data!$C$2:$X$53,MATCH('Corporate Income'!$A7,data!$A$2:$A$53,0),MATCH('Corporate Income'!$H$2,data!$C$1:$X$1,0))/INDEX(data!$C$2:$X$53,MATCH('Corporate Income'!$A7,data!$A$2:$A$53,0),MATCH('Corporate Income'!$H$3,data!$C$1:$X$1,0))</f>
        <v>137.0097989353406</v>
      </c>
    </row>
    <row r="8" spans="1:8" x14ac:dyDescent="0.25">
      <c r="A8" s="6" t="s">
        <v>10</v>
      </c>
      <c r="B8" s="6" t="s">
        <v>11</v>
      </c>
      <c r="C8" s="9">
        <f>INDEX(data!$C$2:$X$53,MATCH($A8,data!$A$2:$A$53,0),MATCH($H$2,data!$C$1:$X$1,0))/1000</f>
        <v>7949000</v>
      </c>
      <c r="D8" s="9">
        <f>INDEX(data!$C$2:$X$53,MATCH('Corporate Income'!$A8,data!$A$2:$A$53,0),MATCH('Corporate Income'!$H$2,data!$C$1:$X$1,0))/INDEX(data!$C$2:$X$53,MATCH('Corporate Income'!$A8,data!$A$2:$A$53,0),MATCH('Corporate Income'!$H$3,data!$C$1:$X$1,0))</f>
        <v>208.83918620762856</v>
      </c>
    </row>
    <row r="9" spans="1:8" x14ac:dyDescent="0.25">
      <c r="A9" s="6" t="s">
        <v>12</v>
      </c>
      <c r="B9" s="6" t="s">
        <v>13</v>
      </c>
      <c r="C9" s="9">
        <f>INDEX(data!$C$2:$X$53,MATCH($A9,data!$A$2:$A$53,0),MATCH($H$2,data!$C$1:$X$1,0))/1000</f>
        <v>492224</v>
      </c>
      <c r="D9" s="9">
        <f>INDEX(data!$C$2:$X$53,MATCH('Corporate Income'!$A9,data!$A$2:$A$53,0),MATCH('Corporate Income'!$H$2,data!$C$1:$X$1,0))/INDEX(data!$C$2:$X$53,MATCH('Corporate Income'!$A9,data!$A$2:$A$53,0),MATCH('Corporate Income'!$H$3,data!$C$1:$X$1,0))</f>
        <v>94.809628197574241</v>
      </c>
    </row>
    <row r="10" spans="1:8" x14ac:dyDescent="0.25">
      <c r="A10" s="6" t="s">
        <v>14</v>
      </c>
      <c r="B10" s="6" t="s">
        <v>15</v>
      </c>
      <c r="C10" s="9">
        <f>INDEX(data!$C$2:$X$53,MATCH($A10,data!$A$2:$A$53,0),MATCH($H$2,data!$C$1:$X$1,0))/1000</f>
        <v>628882</v>
      </c>
      <c r="D10" s="9">
        <f>INDEX(data!$C$2:$X$53,MATCH('Corporate Income'!$A10,data!$A$2:$A$53,0),MATCH('Corporate Income'!$H$2,data!$C$1:$X$1,0))/INDEX(data!$C$2:$X$53,MATCH('Corporate Income'!$A10,data!$A$2:$A$53,0),MATCH('Corporate Income'!$H$3,data!$C$1:$X$1,0))</f>
        <v>174.96345665795488</v>
      </c>
    </row>
    <row r="11" spans="1:8" x14ac:dyDescent="0.25">
      <c r="A11" s="6" t="s">
        <v>16</v>
      </c>
      <c r="B11" s="6" t="s">
        <v>17</v>
      </c>
      <c r="C11" s="9">
        <f>INDEX(data!$C$2:$X$53,MATCH($A11,data!$A$2:$A$53,0),MATCH($H$2,data!$C$1:$X$1,0))/1000</f>
        <v>267418</v>
      </c>
      <c r="D11" s="9">
        <f>INDEX(data!$C$2:$X$53,MATCH('Corporate Income'!$A11,data!$A$2:$A$53,0),MATCH('Corporate Income'!$H$2,data!$C$1:$X$1,0))/INDEX(data!$C$2:$X$53,MATCH('Corporate Income'!$A11,data!$A$2:$A$53,0),MATCH('Corporate Income'!$H$3,data!$C$1:$X$1,0))</f>
        <v>291.66053173748827</v>
      </c>
    </row>
    <row r="12" spans="1:8" x14ac:dyDescent="0.25">
      <c r="A12" s="6" t="s">
        <v>18</v>
      </c>
      <c r="B12" s="6" t="s">
        <v>19</v>
      </c>
      <c r="C12" s="9">
        <f>INDEX(data!$C$2:$X$53,MATCH($A12,data!$A$2:$A$53,0),MATCH($H$2,data!$C$1:$X$1,0))/1000</f>
        <v>465896</v>
      </c>
      <c r="D12" s="9">
        <f>INDEX(data!$C$2:$X$53,MATCH('Corporate Income'!$A12,data!$A$2:$A$53,0),MATCH('Corporate Income'!$H$2,data!$C$1:$X$1,0))/INDEX(data!$C$2:$X$53,MATCH('Corporate Income'!$A12,data!$A$2:$A$53,0),MATCH('Corporate Income'!$H$3,data!$C$1:$X$1,0))</f>
        <v>733.64827412446459</v>
      </c>
    </row>
    <row r="13" spans="1:8" x14ac:dyDescent="0.25">
      <c r="A13" s="6" t="s">
        <v>20</v>
      </c>
      <c r="B13" s="6" t="s">
        <v>21</v>
      </c>
      <c r="C13" s="9">
        <f>INDEX(data!$C$2:$X$53,MATCH($A13,data!$A$2:$A$53,0),MATCH($H$2,data!$C$1:$X$1,0))/1000</f>
        <v>2003490</v>
      </c>
      <c r="D13" s="9">
        <f>INDEX(data!$C$2:$X$53,MATCH('Corporate Income'!$A13,data!$A$2:$A$53,0),MATCH('Corporate Income'!$H$2,data!$C$1:$X$1,0))/INDEX(data!$C$2:$X$53,MATCH('Corporate Income'!$A13,data!$A$2:$A$53,0),MATCH('Corporate Income'!$H$3,data!$C$1:$X$1,0))</f>
        <v>103.51141294584721</v>
      </c>
    </row>
    <row r="14" spans="1:8" x14ac:dyDescent="0.25">
      <c r="A14" s="6" t="s">
        <v>22</v>
      </c>
      <c r="B14" s="6" t="s">
        <v>23</v>
      </c>
      <c r="C14" s="9">
        <f>INDEX(data!$C$2:$X$53,MATCH($A14,data!$A$2:$A$53,0),MATCH($H$2,data!$C$1:$X$1,0))/1000</f>
        <v>590676</v>
      </c>
      <c r="D14" s="9">
        <f>INDEX(data!$C$2:$X$53,MATCH('Corporate Income'!$A14,data!$A$2:$A$53,0),MATCH('Corporate Income'!$H$2,data!$C$1:$X$1,0))/INDEX(data!$C$2:$X$53,MATCH('Corporate Income'!$A14,data!$A$2:$A$53,0),MATCH('Corporate Income'!$H$3,data!$C$1:$X$1,0))</f>
        <v>59.549954632523438</v>
      </c>
    </row>
    <row r="15" spans="1:8" x14ac:dyDescent="0.25">
      <c r="A15" s="6" t="s">
        <v>24</v>
      </c>
      <c r="B15" s="6" t="s">
        <v>25</v>
      </c>
      <c r="C15" s="9">
        <f>INDEX(data!$C$2:$X$53,MATCH($A15,data!$A$2:$A$53,0),MATCH($H$2,data!$C$1:$X$1,0))/1000</f>
        <v>80256</v>
      </c>
      <c r="D15" s="9">
        <f>INDEX(data!$C$2:$X$53,MATCH('Corporate Income'!$A15,data!$A$2:$A$53,0),MATCH('Corporate Income'!$H$2,data!$C$1:$X$1,0))/INDEX(data!$C$2:$X$53,MATCH('Corporate Income'!$A15,data!$A$2:$A$53,0),MATCH('Corporate Income'!$H$3,data!$C$1:$X$1,0))</f>
        <v>57.623462950703853</v>
      </c>
    </row>
    <row r="16" spans="1:8" x14ac:dyDescent="0.25">
      <c r="A16" s="6" t="s">
        <v>26</v>
      </c>
      <c r="B16" s="6" t="s">
        <v>27</v>
      </c>
      <c r="C16" s="9">
        <f>INDEX(data!$C$2:$X$53,MATCH($A16,data!$A$2:$A$53,0),MATCH($H$2,data!$C$1:$X$1,0))/1000</f>
        <v>188589</v>
      </c>
      <c r="D16" s="9">
        <f>INDEX(data!$C$2:$X$53,MATCH('Corporate Income'!$A16,data!$A$2:$A$53,0),MATCH('Corporate Income'!$H$2,data!$C$1:$X$1,0))/INDEX(data!$C$2:$X$53,MATCH('Corporate Income'!$A16,data!$A$2:$A$53,0),MATCH('Corporate Income'!$H$3,data!$C$1:$X$1,0))</f>
        <v>118.19389692840893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INDEX(data!$C$2:$X$53,MATCH($A17,data!$A$2:$A$53,0),MATCH($H$2,data!$C$1:$X$1,0))/1000</f>
        <v>3494539</v>
      </c>
      <c r="D17" s="9">
        <f>INDEX(data!$C$2:$X$53,MATCH('Corporate Income'!$A17,data!$A$2:$A$53,0),MATCH('Corporate Income'!$H$2,data!$C$1:$X$1,0))/INDEX(data!$C$2:$X$53,MATCH('Corporate Income'!$A17,data!$A$2:$A$53,0),MATCH('Corporate Income'!$H$3,data!$C$1:$X$1,0))</f>
        <v>271.44658480974056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INDEX(data!$C$2:$X$53,MATCH($A18,data!$A$2:$A$53,0),MATCH($H$2,data!$C$1:$X$1,0))/1000</f>
        <v>794508</v>
      </c>
      <c r="D18" s="9">
        <f>INDEX(data!$C$2:$X$53,MATCH('Corporate Income'!$A18,data!$A$2:$A$53,0),MATCH('Corporate Income'!$H$2,data!$C$1:$X$1,0))/INDEX(data!$C$2:$X$53,MATCH('Corporate Income'!$A18,data!$A$2:$A$53,0),MATCH('Corporate Income'!$H$3,data!$C$1:$X$1,0))</f>
        <v>121.52840661572876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INDEX(data!$C$2:$X$53,MATCH($A19,data!$A$2:$A$53,0),MATCH($H$2,data!$C$1:$X$1,0))/1000</f>
        <v>425776</v>
      </c>
      <c r="D19" s="9">
        <f>INDEX(data!$C$2:$X$53,MATCH('Corporate Income'!$A19,data!$A$2:$A$53,0),MATCH('Corporate Income'!$H$2,data!$C$1:$X$1,0))/INDEX(data!$C$2:$X$53,MATCH('Corporate Income'!$A19,data!$A$2:$A$53,0),MATCH('Corporate Income'!$H$3,data!$C$1:$X$1,0))</f>
        <v>138.4216506525658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INDEX(data!$C$2:$X$53,MATCH($A20,data!$A$2:$A$53,0),MATCH($H$2,data!$C$1:$X$1,0))/1000</f>
        <v>317578</v>
      </c>
      <c r="D20" s="9">
        <f>INDEX(data!$C$2:$X$53,MATCH('Corporate Income'!$A20,data!$A$2:$A$53,0),MATCH('Corporate Income'!$H$2,data!$C$1:$X$1,0))/INDEX(data!$C$2:$X$53,MATCH('Corporate Income'!$A20,data!$A$2:$A$53,0),MATCH('Corporate Income'!$H$3,data!$C$1:$X$1,0))</f>
        <v>110.04218344914666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INDEX(data!$C$2:$X$53,MATCH($A21,data!$A$2:$A$53,0),MATCH($H$2,data!$C$1:$X$1,0))/1000</f>
        <v>689526</v>
      </c>
      <c r="D21" s="9">
        <f>INDEX(data!$C$2:$X$53,MATCH('Corporate Income'!$A21,data!$A$2:$A$53,0),MATCH('Corporate Income'!$H$2,data!$C$1:$X$1,0))/INDEX(data!$C$2:$X$53,MATCH('Corporate Income'!$A21,data!$A$2:$A$53,0),MATCH('Corporate Income'!$H$3,data!$C$1:$X$1,0))</f>
        <v>157.30158675842057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INDEX(data!$C$2:$X$53,MATCH($A22,data!$A$2:$A$53,0),MATCH($H$2,data!$C$1:$X$1,0))/1000</f>
        <v>290389</v>
      </c>
      <c r="D22" s="9">
        <f>INDEX(data!$C$2:$X$53,MATCH('Corporate Income'!$A22,data!$A$2:$A$53,0),MATCH('Corporate Income'!$H$2,data!$C$1:$X$1,0))/INDEX(data!$C$2:$X$53,MATCH('Corporate Income'!$A22,data!$A$2:$A$53,0),MATCH('Corporate Income'!$H$3,data!$C$1:$X$1,0))</f>
        <v>63.063006325650242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INDEX(data!$C$2:$X$53,MATCH($A23,data!$A$2:$A$53,0),MATCH($H$2,data!$C$1:$X$1,0))/1000</f>
        <v>232118</v>
      </c>
      <c r="D23" s="9">
        <f>INDEX(data!$C$2:$X$53,MATCH('Corporate Income'!$A23,data!$A$2:$A$53,0),MATCH('Corporate Income'!$H$2,data!$C$1:$X$1,0))/INDEX(data!$C$2:$X$53,MATCH('Corporate Income'!$A23,data!$A$2:$A$53,0),MATCH('Corporate Income'!$H$3,data!$C$1:$X$1,0))</f>
        <v>174.70976793477607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INDEX(data!$C$2:$X$53,MATCH($A24,data!$A$2:$A$53,0),MATCH($H$2,data!$C$1:$X$1,0))/1000</f>
        <v>880356</v>
      </c>
      <c r="D24" s="9">
        <f>INDEX(data!$C$2:$X$53,MATCH('Corporate Income'!$A24,data!$A$2:$A$53,0),MATCH('Corporate Income'!$H$2,data!$C$1:$X$1,0))/INDEX(data!$C$2:$X$53,MATCH('Corporate Income'!$A24,data!$A$2:$A$53,0),MATCH('Corporate Income'!$H$3,data!$C$1:$X$1,0))</f>
        <v>149.42006874277706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INDEX(data!$C$2:$X$53,MATCH($A25,data!$A$2:$A$53,0),MATCH($H$2,data!$C$1:$X$1,0))/1000</f>
        <v>2001780</v>
      </c>
      <c r="D25" s="9">
        <f>INDEX(data!$C$2:$X$53,MATCH('Corporate Income'!$A25,data!$A$2:$A$53,0),MATCH('Corporate Income'!$H$2,data!$C$1:$X$1,0))/INDEX(data!$C$2:$X$53,MATCH('Corporate Income'!$A25,data!$A$2:$A$53,0),MATCH('Corporate Income'!$H$3,data!$C$1:$X$1,0))</f>
        <v>300.75592386763543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INDEX(data!$C$2:$X$53,MATCH($A26,data!$A$2:$A$53,0),MATCH($H$2,data!$C$1:$X$1,0))/1000</f>
        <v>804037</v>
      </c>
      <c r="D26" s="9">
        <f>INDEX(data!$C$2:$X$53,MATCH('Corporate Income'!$A26,data!$A$2:$A$53,0),MATCH('Corporate Income'!$H$2,data!$C$1:$X$1,0))/INDEX(data!$C$2:$X$53,MATCH('Corporate Income'!$A26,data!$A$2:$A$53,0),MATCH('Corporate Income'!$H$3,data!$C$1:$X$1,0))</f>
        <v>81.340901735708655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INDEX(data!$C$2:$X$53,MATCH($A27,data!$A$2:$A$53,0),MATCH($H$2,data!$C$1:$X$1,0))/1000</f>
        <v>1066022</v>
      </c>
      <c r="D27" s="9">
        <f>INDEX(data!$C$2:$X$53,MATCH('Corporate Income'!$A27,data!$A$2:$A$53,0),MATCH('Corporate Income'!$H$2,data!$C$1:$X$1,0))/INDEX(data!$C$2:$X$53,MATCH('Corporate Income'!$A27,data!$A$2:$A$53,0),MATCH('Corporate Income'!$H$3,data!$C$1:$X$1,0))</f>
        <v>198.12270530413346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INDEX(data!$C$2:$X$53,MATCH($A28,data!$A$2:$A$53,0),MATCH($H$2,data!$C$1:$X$1,0))/1000</f>
        <v>395679</v>
      </c>
      <c r="D28" s="9">
        <f>INDEX(data!$C$2:$X$53,MATCH('Corporate Income'!$A28,data!$A$2:$A$53,0),MATCH('Corporate Income'!$H$2,data!$C$1:$X$1,0))/INDEX(data!$C$2:$X$53,MATCH('Corporate Income'!$A28,data!$A$2:$A$53,0),MATCH('Corporate Income'!$H$3,data!$C$1:$X$1,0))</f>
        <v>132.50530702375679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INDEX(data!$C$2:$X$53,MATCH($A29,data!$A$2:$A$53,0),MATCH($H$2,data!$C$1:$X$1,0))/1000</f>
        <v>377916</v>
      </c>
      <c r="D29" s="9">
        <f>INDEX(data!$C$2:$X$53,MATCH('Corporate Income'!$A29,data!$A$2:$A$53,0),MATCH('Corporate Income'!$H$2,data!$C$1:$X$1,0))/INDEX(data!$C$2:$X$53,MATCH('Corporate Income'!$A29,data!$A$2:$A$53,0),MATCH('Corporate Income'!$H$3,data!$C$1:$X$1,0))</f>
        <v>62.721722024250816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INDEX(data!$C$2:$X$53,MATCH($A30,data!$A$2:$A$53,0),MATCH($H$2,data!$C$1:$X$1,0))/1000</f>
        <v>132361</v>
      </c>
      <c r="D30" s="9">
        <f>INDEX(data!$C$2:$X$53,MATCH('Corporate Income'!$A30,data!$A$2:$A$53,0),MATCH('Corporate Income'!$H$2,data!$C$1:$X$1,0))/INDEX(data!$C$2:$X$53,MATCH('Corporate Income'!$A30,data!$A$2:$A$53,0),MATCH('Corporate Income'!$H$3,data!$C$1:$X$1,0))</f>
        <v>131.68113032413649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INDEX(data!$C$2:$X$53,MATCH($A31,data!$A$2:$A$53,0),MATCH($H$2,data!$C$1:$X$1,0))/1000</f>
        <v>234296</v>
      </c>
      <c r="D31" s="9">
        <f>INDEX(data!$C$2:$X$53,MATCH('Corporate Income'!$A31,data!$A$2:$A$53,0),MATCH('Corporate Income'!$H$2,data!$C$1:$X$1,0))/INDEX(data!$C$2:$X$53,MATCH('Corporate Income'!$A31,data!$A$2:$A$53,0),MATCH('Corporate Income'!$H$3,data!$C$1:$X$1,0))</f>
        <v>126.27197064705923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INDEX(data!$C$2:$X$53,MATCH($A32,data!$A$2:$A$53,0),MATCH($H$2,data!$C$1:$X$1,0))/1000</f>
        <v>0</v>
      </c>
      <c r="D32" s="9">
        <f>INDEX(data!$C$2:$X$53,MATCH('Corporate Income'!$A32,data!$A$2:$A$53,0),MATCH('Corporate Income'!$H$2,data!$C$1:$X$1,0))/INDEX(data!$C$2:$X$53,MATCH('Corporate Income'!$A32,data!$A$2:$A$53,0),MATCH('Corporate Income'!$H$3,data!$C$1:$X$1,0))</f>
        <v>0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INDEX(data!$C$2:$X$53,MATCH($A33,data!$A$2:$A$53,0),MATCH($H$2,data!$C$1:$X$1,0))/1000</f>
        <v>521309</v>
      </c>
      <c r="D33" s="9">
        <f>INDEX(data!$C$2:$X$53,MATCH('Corporate Income'!$A33,data!$A$2:$A$53,0),MATCH('Corporate Income'!$H$2,data!$C$1:$X$1,0))/INDEX(data!$C$2:$X$53,MATCH('Corporate Income'!$A33,data!$A$2:$A$53,0),MATCH('Corporate Income'!$H$3,data!$C$1:$X$1,0))</f>
        <v>394.54339183393284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INDEX(data!$C$2:$X$53,MATCH($A34,data!$A$2:$A$53,0),MATCH($H$2,data!$C$1:$X$1,0))/1000</f>
        <v>1929133</v>
      </c>
      <c r="D34" s="9">
        <f>INDEX(data!$C$2:$X$53,MATCH('Corporate Income'!$A34,data!$A$2:$A$53,0),MATCH('Corporate Income'!$H$2,data!$C$1:$X$1,0))/INDEX(data!$C$2:$X$53,MATCH('Corporate Income'!$A34,data!$A$2:$A$53,0),MATCH('Corporate Income'!$H$3,data!$C$1:$X$1,0))</f>
        <v>217.34260928346103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INDEX(data!$C$2:$X$53,MATCH($A35,data!$A$2:$A$53,0),MATCH($H$2,data!$C$1:$X$1,0))/1000</f>
        <v>281047</v>
      </c>
      <c r="D35" s="9">
        <f>INDEX(data!$C$2:$X$53,MATCH('Corporate Income'!$A35,data!$A$2:$A$53,0),MATCH('Corporate Income'!$H$2,data!$C$1:$X$1,0))/INDEX(data!$C$2:$X$53,MATCH('Corporate Income'!$A35,data!$A$2:$A$53,0),MATCH('Corporate Income'!$H$3,data!$C$1:$X$1,0))</f>
        <v>134.82097713031891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INDEX(data!$C$2:$X$53,MATCH($A36,data!$A$2:$A$53,0),MATCH($H$2,data!$C$1:$X$1,0))/1000</f>
        <v>10523402</v>
      </c>
      <c r="D36" s="9">
        <f>INDEX(data!$C$2:$X$53,MATCH('Corporate Income'!$A36,data!$A$2:$A$53,0),MATCH('Corporate Income'!$H$2,data!$C$1:$X$1,0))/INDEX(data!$C$2:$X$53,MATCH('Corporate Income'!$A36,data!$A$2:$A$53,0),MATCH('Corporate Income'!$H$3,data!$C$1:$X$1,0))</f>
        <v>536.71274851916189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INDEX(data!$C$2:$X$53,MATCH($A37,data!$A$2:$A$53,0),MATCH($H$2,data!$C$1:$X$1,0))/1000</f>
        <v>1220072</v>
      </c>
      <c r="D37" s="9">
        <f>INDEX(data!$C$2:$X$53,MATCH('Corporate Income'!$A37,data!$A$2:$A$53,0),MATCH('Corporate Income'!$H$2,data!$C$1:$X$1,0))/INDEX(data!$C$2:$X$53,MATCH('Corporate Income'!$A37,data!$A$2:$A$53,0),MATCH('Corporate Income'!$H$3,data!$C$1:$X$1,0))</f>
        <v>125.15893990889172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INDEX(data!$C$2:$X$53,MATCH($A38,data!$A$2:$A$53,0),MATCH($H$2,data!$C$1:$X$1,0))/1000</f>
        <v>215622</v>
      </c>
      <c r="D38" s="9">
        <f>INDEX(data!$C$2:$X$53,MATCH('Corporate Income'!$A38,data!$A$2:$A$53,0),MATCH('Corporate Income'!$H$2,data!$C$1:$X$1,0))/INDEX(data!$C$2:$X$53,MATCH('Corporate Income'!$A38,data!$A$2:$A$53,0),MATCH('Corporate Income'!$H$3,data!$C$1:$X$1,0))</f>
        <v>307.28297503936841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INDEX(data!$C$2:$X$53,MATCH($A39,data!$A$2:$A$53,0),MATCH($H$2,data!$C$1:$X$1,0))/1000</f>
        <v>351313</v>
      </c>
      <c r="D39" s="9">
        <f>INDEX(data!$C$2:$X$53,MATCH('Corporate Income'!$A39,data!$A$2:$A$53,0),MATCH('Corporate Income'!$H$2,data!$C$1:$X$1,0))/INDEX(data!$C$2:$X$53,MATCH('Corporate Income'!$A39,data!$A$2:$A$53,0),MATCH('Corporate Income'!$H$3,data!$C$1:$X$1,0))</f>
        <v>30.414337375067106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INDEX(data!$C$2:$X$53,MATCH($A40,data!$A$2:$A$53,0),MATCH($H$2,data!$C$1:$X$1,0))/1000</f>
        <v>446009</v>
      </c>
      <c r="D40" s="9">
        <f>INDEX(data!$C$2:$X$53,MATCH('Corporate Income'!$A40,data!$A$2:$A$53,0),MATCH('Corporate Income'!$H$2,data!$C$1:$X$1,0))/INDEX(data!$C$2:$X$53,MATCH('Corporate Income'!$A40,data!$A$2:$A$53,0),MATCH('Corporate Income'!$H$3,data!$C$1:$X$1,0))</f>
        <v>116.84624209371665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INDEX(data!$C$2:$X$53,MATCH($A41,data!$A$2:$A$53,0),MATCH($H$2,data!$C$1:$X$1,0))/1000</f>
        <v>485376</v>
      </c>
      <c r="D41" s="9">
        <f>INDEX(data!$C$2:$X$53,MATCH('Corporate Income'!$A41,data!$A$2:$A$53,0),MATCH('Corporate Income'!$H$2,data!$C$1:$X$1,0))/INDEX(data!$C$2:$X$53,MATCH('Corporate Income'!$A41,data!$A$2:$A$53,0),MATCH('Corporate Income'!$H$3,data!$C$1:$X$1,0))</f>
        <v>124.49739450542799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INDEX(data!$C$2:$X$53,MATCH($A42,data!$A$2:$A$53,0),MATCH($H$2,data!$C$1:$X$1,0))/1000</f>
        <v>2143708</v>
      </c>
      <c r="D42" s="9">
        <f>INDEX(data!$C$2:$X$53,MATCH('Corporate Income'!$A42,data!$A$2:$A$53,0),MATCH('Corporate Income'!$H$2,data!$C$1:$X$1,0))/INDEX(data!$C$2:$X$53,MATCH('Corporate Income'!$A42,data!$A$2:$A$53,0),MATCH('Corporate Income'!$H$3,data!$C$1:$X$1,0))</f>
        <v>167.87006903578947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INDEX(data!$C$2:$X$53,MATCH($A43,data!$A$2:$A$53,0),MATCH($H$2,data!$C$1:$X$1,0))/1000</f>
        <v>136362</v>
      </c>
      <c r="D43" s="9">
        <f>INDEX(data!$C$2:$X$53,MATCH('Corporate Income'!$A43,data!$A$2:$A$53,0),MATCH('Corporate Income'!$H$2,data!$C$1:$X$1,0))/INDEX(data!$C$2:$X$53,MATCH('Corporate Income'!$A43,data!$A$2:$A$53,0),MATCH('Corporate Income'!$H$3,data!$C$1:$X$1,0))</f>
        <v>129.5432328523508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INDEX(data!$C$2:$X$53,MATCH($A44,data!$A$2:$A$53,0),MATCH($H$2,data!$C$1:$X$1,0))/1000</f>
        <v>252904</v>
      </c>
      <c r="D44" s="9">
        <f>INDEX(data!$C$2:$X$53,MATCH('Corporate Income'!$A44,data!$A$2:$A$53,0),MATCH('Corporate Income'!$H$2,data!$C$1:$X$1,0))/INDEX(data!$C$2:$X$53,MATCH('Corporate Income'!$A44,data!$A$2:$A$53,0),MATCH('Corporate Income'!$H$3,data!$C$1:$X$1,0))</f>
        <v>53.551618899759262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INDEX(data!$C$2:$X$53,MATCH($A45,data!$A$2:$A$53,0),MATCH($H$2,data!$C$1:$X$1,0))/1000</f>
        <v>59837</v>
      </c>
      <c r="D45" s="9">
        <f>INDEX(data!$C$2:$X$53,MATCH('Corporate Income'!$A45,data!$A$2:$A$53,0),MATCH('Corporate Income'!$H$2,data!$C$1:$X$1,0))/INDEX(data!$C$2:$X$53,MATCH('Corporate Income'!$A45,data!$A$2:$A$53,0),MATCH('Corporate Income'!$H$3,data!$C$1:$X$1,0))</f>
        <v>71.703670683423923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INDEX(data!$C$2:$X$53,MATCH($A46,data!$A$2:$A$53,0),MATCH($H$2,data!$C$1:$X$1,0))/1000</f>
        <v>1115383</v>
      </c>
      <c r="D46" s="9">
        <f>INDEX(data!$C$2:$X$53,MATCH('Corporate Income'!$A46,data!$A$2:$A$53,0),MATCH('Corporate Income'!$H$2,data!$C$1:$X$1,0))/INDEX(data!$C$2:$X$53,MATCH('Corporate Income'!$A46,data!$A$2:$A$53,0),MATCH('Corporate Income'!$H$3,data!$C$1:$X$1,0))</f>
        <v>172.7889103583062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INDEX(data!$C$2:$X$53,MATCH($A47,data!$A$2:$A$53,0),MATCH($H$2,data!$C$1:$X$1,0))/1000</f>
        <v>0</v>
      </c>
      <c r="D47" s="9">
        <f>INDEX(data!$C$2:$X$53,MATCH('Corporate Income'!$A47,data!$A$2:$A$53,0),MATCH('Corporate Income'!$H$2,data!$C$1:$X$1,0))/INDEX(data!$C$2:$X$53,MATCH('Corporate Income'!$A47,data!$A$2:$A$53,0),MATCH('Corporate Income'!$H$3,data!$C$1:$X$1,0))</f>
        <v>0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INDEX(data!$C$2:$X$53,MATCH($A48,data!$A$2:$A$53,0),MATCH($H$2,data!$C$1:$X$1,0))/1000</f>
        <v>258578</v>
      </c>
      <c r="D48" s="9">
        <f>INDEX(data!$C$2:$X$53,MATCH('Corporate Income'!$A48,data!$A$2:$A$53,0),MATCH('Corporate Income'!$H$2,data!$C$1:$X$1,0))/INDEX(data!$C$2:$X$53,MATCH('Corporate Income'!$A48,data!$A$2:$A$53,0),MATCH('Corporate Income'!$H$3,data!$C$1:$X$1,0))</f>
        <v>90.56407375470809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INDEX(data!$C$2:$X$53,MATCH($A49,data!$A$2:$A$53,0),MATCH($H$2,data!$C$1:$X$1,0))/1000</f>
        <v>96579</v>
      </c>
      <c r="D49" s="9">
        <f>INDEX(data!$C$2:$X$53,MATCH('Corporate Income'!$A49,data!$A$2:$A$53,0),MATCH('Corporate Income'!$H$2,data!$C$1:$X$1,0))/INDEX(data!$C$2:$X$53,MATCH('Corporate Income'!$A49,data!$A$2:$A$53,0),MATCH('Corporate Income'!$H$3,data!$C$1:$X$1,0))</f>
        <v>154.24554970310061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INDEX(data!$C$2:$X$53,MATCH($A50,data!$A$2:$A$53,0),MATCH($H$2,data!$C$1:$X$1,0))/1000</f>
        <v>838790</v>
      </c>
      <c r="D50" s="9">
        <f>INDEX(data!$C$2:$X$53,MATCH('Corporate Income'!$A50,data!$A$2:$A$53,0),MATCH('Corporate Income'!$H$2,data!$C$1:$X$1,0))/INDEX(data!$C$2:$X$53,MATCH('Corporate Income'!$A50,data!$A$2:$A$53,0),MATCH('Corporate Income'!$H$3,data!$C$1:$X$1,0))</f>
        <v>102.37358700674761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INDEX(data!$C$2:$X$53,MATCH($A51,data!$A$2:$A$53,0),MATCH($H$2,data!$C$1:$X$1,0))/1000</f>
        <v>0</v>
      </c>
      <c r="D51" s="9">
        <f>INDEX(data!$C$2:$X$53,MATCH('Corporate Income'!$A51,data!$A$2:$A$53,0),MATCH('Corporate Income'!$H$2,data!$C$1:$X$1,0))/INDEX(data!$C$2:$X$53,MATCH('Corporate Income'!$A51,data!$A$2:$A$53,0),MATCH('Corporate Income'!$H$3,data!$C$1:$X$1,0))</f>
        <v>0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INDEX(data!$C$2:$X$53,MATCH($A52,data!$A$2:$A$53,0),MATCH($H$2,data!$C$1:$X$1,0))/1000</f>
        <v>192385</v>
      </c>
      <c r="D52" s="9">
        <f>INDEX(data!$C$2:$X$53,MATCH('Corporate Income'!$A52,data!$A$2:$A$53,0),MATCH('Corporate Income'!$H$2,data!$C$1:$X$1,0))/INDEX(data!$C$2:$X$53,MATCH('Corporate Income'!$A52,data!$A$2:$A$53,0),MATCH('Corporate Income'!$H$3,data!$C$1:$X$1,0))</f>
        <v>103.63823342291951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INDEX(data!$C$2:$X$53,MATCH($A53,data!$A$2:$A$53,0),MATCH($H$2,data!$C$1:$X$1,0))/1000</f>
        <v>934103</v>
      </c>
      <c r="D53" s="9">
        <f>INDEX(data!$C$2:$X$53,MATCH('Corporate Income'!$A53,data!$A$2:$A$53,0),MATCH('Corporate Income'!$H$2,data!$C$1:$X$1,0))/INDEX(data!$C$2:$X$53,MATCH('Corporate Income'!$A53,data!$A$2:$A$53,0),MATCH('Corporate Income'!$H$3,data!$C$1:$X$1,0))</f>
        <v>163.16528812441396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INDEX(data!$C$2:$X$53,MATCH($A54,data!$A$2:$A$53,0),MATCH($H$2,data!$C$1:$X$1,0))/1000</f>
        <v>0</v>
      </c>
      <c r="D54" s="10">
        <f>INDEX(data!$C$2:$X$53,MATCH('Corporate Income'!$A54,data!$A$2:$A$53,0),MATCH('Corporate Income'!$H$2,data!$C$1:$X$1,0))/INDEX(data!$C$2:$X$53,MATCH('Corporate Income'!$A54,data!$A$2:$A$53,0),MATCH('Corporate Income'!$H$3,data!$C$1:$X$1,0))</f>
        <v>0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0" sqref="I10"/>
    </sheetView>
  </sheetViews>
  <sheetFormatPr defaultRowHeight="15" x14ac:dyDescent="0.25"/>
  <cols>
    <col min="1" max="1" width="18.7109375" bestFit="1" customWidth="1"/>
    <col min="3" max="3" width="13.85546875" customWidth="1"/>
    <col min="4" max="4" width="19.28515625" bestFit="1" customWidth="1"/>
  </cols>
  <sheetData>
    <row r="1" spans="1:10" x14ac:dyDescent="0.25">
      <c r="A1" s="14" t="s">
        <v>159</v>
      </c>
      <c r="B1" s="15"/>
      <c r="C1" s="15"/>
      <c r="D1" s="16"/>
    </row>
    <row r="2" spans="1:10" ht="30" x14ac:dyDescent="0.25">
      <c r="A2" s="13" t="s">
        <v>132</v>
      </c>
      <c r="B2" s="13" t="s">
        <v>133</v>
      </c>
      <c r="C2" s="13" t="s">
        <v>144</v>
      </c>
      <c r="D2" s="13" t="s">
        <v>145</v>
      </c>
      <c r="H2" t="s">
        <v>117</v>
      </c>
      <c r="I2" s="4" t="s">
        <v>119</v>
      </c>
      <c r="J2" t="s">
        <v>120</v>
      </c>
    </row>
    <row r="3" spans="1:10" x14ac:dyDescent="0.25">
      <c r="A3" s="5" t="s">
        <v>90</v>
      </c>
      <c r="B3" s="5" t="s">
        <v>91</v>
      </c>
      <c r="C3" s="9">
        <f>INDEX(data!$C$2:$X$53,MATCH($A3,data!$A$2:$A$53,0),MATCH($H$2,data!$C$1:$X$1,0))/1000</f>
        <v>476544283</v>
      </c>
      <c r="D3" s="8">
        <f>INDEX(data!$C$2:$X$53,MATCH(Sales!$A3,data!$A$2:$A$53,0),MATCH(Sales!$H$2,data!$C$1:$X$1,0))/INDEX(data!$C$2:$X$53,MATCH(Sales!$A3,data!$A$2:$A$53,0),MATCH(Sales!$H$3,data!$C$1:$X$1,0))</f>
        <v>1517.1154386492581</v>
      </c>
      <c r="H3" t="s">
        <v>106</v>
      </c>
    </row>
    <row r="4" spans="1:10" x14ac:dyDescent="0.25">
      <c r="A4" s="6" t="s">
        <v>2</v>
      </c>
      <c r="B4" s="6" t="s">
        <v>3</v>
      </c>
      <c r="C4" s="9">
        <f>INDEX(data!$C$2:$X$53,MATCH($A4,data!$A$2:$A$53,0),MATCH($H$2,data!$C$1:$X$1,0))/1000</f>
        <v>6797389</v>
      </c>
      <c r="D4" s="9">
        <f>INDEX(data!$C$2:$X$53,MATCH(Sales!$A4,data!$A$2:$A$53,0),MATCH(Sales!$H$2,data!$C$1:$X$1,0))/INDEX(data!$C$2:$X$53,MATCH(Sales!$A4,data!$A$2:$A$53,0),MATCH(Sales!$H$3,data!$C$1:$X$1,0))</f>
        <v>1410.9832020199756</v>
      </c>
      <c r="H4" t="s">
        <v>107</v>
      </c>
    </row>
    <row r="5" spans="1:10" x14ac:dyDescent="0.25">
      <c r="A5" s="6" t="s">
        <v>4</v>
      </c>
      <c r="B5" s="6" t="s">
        <v>5</v>
      </c>
      <c r="C5" s="9">
        <f>INDEX(data!$C$2:$X$53,MATCH($A5,data!$A$2:$A$53,0),MATCH($H$2,data!$C$1:$X$1,0))/1000</f>
        <v>535198</v>
      </c>
      <c r="D5" s="9">
        <f>INDEX(data!$C$2:$X$53,MATCH(Sales!$A5,data!$A$2:$A$53,0),MATCH(Sales!$H$2,data!$C$1:$X$1,0))/INDEX(data!$C$2:$X$53,MATCH(Sales!$A5,data!$A$2:$A$53,0),MATCH(Sales!$H$3,data!$C$1:$X$1,0))</f>
        <v>732.06388895348118</v>
      </c>
    </row>
    <row r="6" spans="1:10" x14ac:dyDescent="0.25">
      <c r="A6" s="6" t="s">
        <v>6</v>
      </c>
      <c r="B6" s="6" t="s">
        <v>7</v>
      </c>
      <c r="C6" s="9">
        <f>INDEX(data!$C$2:$X$53,MATCH($A6,data!$A$2:$A$53,0),MATCH($H$2,data!$C$1:$X$1,0))/1000</f>
        <v>10717612</v>
      </c>
      <c r="D6" s="9">
        <f>INDEX(data!$C$2:$X$53,MATCH(Sales!$A6,data!$A$2:$A$53,0),MATCH(Sales!$H$2,data!$C$1:$X$1,0))/INDEX(data!$C$2:$X$53,MATCH(Sales!$A6,data!$A$2:$A$53,0),MATCH(Sales!$H$3,data!$C$1:$X$1,0))</f>
        <v>1634.7202876772587</v>
      </c>
    </row>
    <row r="7" spans="1:10" x14ac:dyDescent="0.25">
      <c r="A7" s="6" t="s">
        <v>8</v>
      </c>
      <c r="B7" s="6" t="s">
        <v>9</v>
      </c>
      <c r="C7" s="9">
        <f>INDEX(data!$C$2:$X$53,MATCH($A7,data!$A$2:$A$53,0),MATCH($H$2,data!$C$1:$X$1,0))/1000</f>
        <v>5112560</v>
      </c>
      <c r="D7" s="9">
        <f>INDEX(data!$C$2:$X$53,MATCH(Sales!$A7,data!$A$2:$A$53,0),MATCH(Sales!$H$2,data!$C$1:$X$1,0))/INDEX(data!$C$2:$X$53,MATCH(Sales!$A7,data!$A$2:$A$53,0),MATCH(Sales!$H$3,data!$C$1:$X$1,0))</f>
        <v>1733.482521276235</v>
      </c>
    </row>
    <row r="8" spans="1:10" x14ac:dyDescent="0.25">
      <c r="A8" s="6" t="s">
        <v>10</v>
      </c>
      <c r="B8" s="6" t="s">
        <v>11</v>
      </c>
      <c r="C8" s="9">
        <f>INDEX(data!$C$2:$X$53,MATCH($A8,data!$A$2:$A$53,0),MATCH($H$2,data!$C$1:$X$1,0))/1000</f>
        <v>55931587</v>
      </c>
      <c r="D8" s="9">
        <f>INDEX(data!$C$2:$X$53,MATCH(Sales!$A8,data!$A$2:$A$53,0),MATCH(Sales!$H$2,data!$C$1:$X$1,0))/INDEX(data!$C$2:$X$53,MATCH(Sales!$A8,data!$A$2:$A$53,0),MATCH(Sales!$H$3,data!$C$1:$X$1,0))</f>
        <v>1469.4561721450718</v>
      </c>
    </row>
    <row r="9" spans="1:10" x14ac:dyDescent="0.25">
      <c r="A9" s="6" t="s">
        <v>12</v>
      </c>
      <c r="B9" s="6" t="s">
        <v>13</v>
      </c>
      <c r="C9" s="9">
        <f>INDEX(data!$C$2:$X$53,MATCH($A9,data!$A$2:$A$53,0),MATCH($H$2,data!$C$1:$X$1,0))/1000</f>
        <v>7556943</v>
      </c>
      <c r="D9" s="9">
        <f>INDEX(data!$C$2:$X$53,MATCH(Sales!$A9,data!$A$2:$A$53,0),MATCH(Sales!$H$2,data!$C$1:$X$1,0))/INDEX(data!$C$2:$X$53,MATCH(Sales!$A9,data!$A$2:$A$53,0),MATCH(Sales!$H$3,data!$C$1:$X$1,0))</f>
        <v>1455.5790781031833</v>
      </c>
    </row>
    <row r="10" spans="1:10" x14ac:dyDescent="0.25">
      <c r="A10" s="6" t="s">
        <v>14</v>
      </c>
      <c r="B10" s="6" t="s">
        <v>15</v>
      </c>
      <c r="C10" s="9">
        <f>INDEX(data!$C$2:$X$53,MATCH($A10,data!$A$2:$A$53,0),MATCH($H$2,data!$C$1:$X$1,0))/1000</f>
        <v>6694572</v>
      </c>
      <c r="D10" s="9">
        <f>INDEX(data!$C$2:$X$53,MATCH(Sales!$A10,data!$A$2:$A$53,0),MATCH(Sales!$H$2,data!$C$1:$X$1,0))/INDEX(data!$C$2:$X$53,MATCH(Sales!$A10,data!$A$2:$A$53,0),MATCH(Sales!$H$3,data!$C$1:$X$1,0))</f>
        <v>1862.5202469868088</v>
      </c>
    </row>
    <row r="11" spans="1:10" x14ac:dyDescent="0.25">
      <c r="A11" s="6" t="s">
        <v>16</v>
      </c>
      <c r="B11" s="6" t="s">
        <v>17</v>
      </c>
      <c r="C11" s="9">
        <f>INDEX(data!$C$2:$X$53,MATCH($A11,data!$A$2:$A$53,0),MATCH($H$2,data!$C$1:$X$1,0))/1000</f>
        <v>504944</v>
      </c>
      <c r="D11" s="9">
        <f>INDEX(data!$C$2:$X$53,MATCH(Sales!$A11,data!$A$2:$A$53,0),MATCH(Sales!$H$2,data!$C$1:$X$1,0))/INDEX(data!$C$2:$X$53,MATCH(Sales!$A11,data!$A$2:$A$53,0),MATCH(Sales!$H$3,data!$C$1:$X$1,0))</f>
        <v>550.71923183052104</v>
      </c>
    </row>
    <row r="12" spans="1:10" x14ac:dyDescent="0.25">
      <c r="A12" s="6" t="s">
        <v>18</v>
      </c>
      <c r="B12" s="6" t="s">
        <v>19</v>
      </c>
      <c r="C12" s="9">
        <f>INDEX(data!$C$2:$X$53,MATCH($A12,data!$A$2:$A$53,0),MATCH($H$2,data!$C$1:$X$1,0))/1000</f>
        <v>1541191</v>
      </c>
      <c r="D12" s="9">
        <f>INDEX(data!$C$2:$X$53,MATCH(Sales!$A12,data!$A$2:$A$53,0),MATCH(Sales!$H$2,data!$C$1:$X$1,0))/INDEX(data!$C$2:$X$53,MATCH(Sales!$A12,data!$A$2:$A$53,0),MATCH(Sales!$H$3,data!$C$1:$X$1,0))</f>
        <v>2426.9195641219449</v>
      </c>
    </row>
    <row r="13" spans="1:10" x14ac:dyDescent="0.25">
      <c r="A13" s="6" t="s">
        <v>20</v>
      </c>
      <c r="B13" s="6" t="s">
        <v>21</v>
      </c>
      <c r="C13" s="9">
        <f>INDEX(data!$C$2:$X$53,MATCH($A13,data!$A$2:$A$53,0),MATCH($H$2,data!$C$1:$X$1,0))/1000</f>
        <v>33571652</v>
      </c>
      <c r="D13" s="9">
        <f>INDEX(data!$C$2:$X$53,MATCH(Sales!$A13,data!$A$2:$A$53,0),MATCH(Sales!$H$2,data!$C$1:$X$1,0))/INDEX(data!$C$2:$X$53,MATCH(Sales!$A13,data!$A$2:$A$53,0),MATCH(Sales!$H$3,data!$C$1:$X$1,0))</f>
        <v>1734.4978679435774</v>
      </c>
    </row>
    <row r="14" spans="1:10" x14ac:dyDescent="0.25">
      <c r="A14" s="6" t="s">
        <v>22</v>
      </c>
      <c r="B14" s="6" t="s">
        <v>23</v>
      </c>
      <c r="C14" s="9">
        <f>INDEX(data!$C$2:$X$53,MATCH($A14,data!$A$2:$A$53,0),MATCH($H$2,data!$C$1:$X$1,0))/1000</f>
        <v>12317897</v>
      </c>
      <c r="D14" s="9">
        <f>INDEX(data!$C$2:$X$53,MATCH(Sales!$A14,data!$A$2:$A$53,0),MATCH(Sales!$H$2,data!$C$1:$X$1,0))/INDEX(data!$C$2:$X$53,MATCH(Sales!$A14,data!$A$2:$A$53,0),MATCH(Sales!$H$3,data!$C$1:$X$1,0))</f>
        <v>1241.8486742615182</v>
      </c>
    </row>
    <row r="15" spans="1:10" x14ac:dyDescent="0.25">
      <c r="A15" s="6" t="s">
        <v>24</v>
      </c>
      <c r="B15" s="6" t="s">
        <v>25</v>
      </c>
      <c r="C15" s="9">
        <f>INDEX(data!$C$2:$X$53,MATCH($A15,data!$A$2:$A$53,0),MATCH($H$2,data!$C$1:$X$1,0))/1000</f>
        <v>3995686</v>
      </c>
      <c r="D15" s="9">
        <f>INDEX(data!$C$2:$X$53,MATCH(Sales!$A15,data!$A$2:$A$53,0),MATCH(Sales!$H$2,data!$C$1:$X$1,0))/INDEX(data!$C$2:$X$53,MATCH(Sales!$A15,data!$A$2:$A$53,0),MATCH(Sales!$H$3,data!$C$1:$X$1,0))</f>
        <v>2868.88536911441</v>
      </c>
    </row>
    <row r="16" spans="1:10" x14ac:dyDescent="0.25">
      <c r="A16" s="6" t="s">
        <v>26</v>
      </c>
      <c r="B16" s="6" t="s">
        <v>27</v>
      </c>
      <c r="C16" s="9">
        <f>INDEX(data!$C$2:$X$53,MATCH($A16,data!$A$2:$A$53,0),MATCH($H$2,data!$C$1:$X$1,0))/1000</f>
        <v>1688439</v>
      </c>
      <c r="D16" s="9">
        <f>INDEX(data!$C$2:$X$53,MATCH(Sales!$A16,data!$A$2:$A$53,0),MATCH(Sales!$H$2,data!$C$1:$X$1,0))/INDEX(data!$C$2:$X$53,MATCH(Sales!$A16,data!$A$2:$A$53,0),MATCH(Sales!$H$3,data!$C$1:$X$1,0))</f>
        <v>1058.1910139822887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INDEX(data!$C$2:$X$53,MATCH($A17,data!$A$2:$A$53,0),MATCH($H$2,data!$C$1:$X$1,0))/1000</f>
        <v>18336336</v>
      </c>
      <c r="D17" s="9">
        <f>INDEX(data!$C$2:$X$53,MATCH(Sales!$A17,data!$A$2:$A$53,0),MATCH(Sales!$H$2,data!$C$1:$X$1,0))/INDEX(data!$C$2:$X$53,MATCH(Sales!$A17,data!$A$2:$A$53,0),MATCH(Sales!$H$3,data!$C$1:$X$1,0))</f>
        <v>1424.3182820749457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INDEX(data!$C$2:$X$53,MATCH($A18,data!$A$2:$A$53,0),MATCH($H$2,data!$C$1:$X$1,0))/1000</f>
        <v>10098034</v>
      </c>
      <c r="D18" s="9">
        <f>INDEX(data!$C$2:$X$53,MATCH(Sales!$A18,data!$A$2:$A$53,0),MATCH(Sales!$H$2,data!$C$1:$X$1,0))/INDEX(data!$C$2:$X$53,MATCH(Sales!$A18,data!$A$2:$A$53,0),MATCH(Sales!$H$3,data!$C$1:$X$1,0))</f>
        <v>1544.6011644583236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INDEX(data!$C$2:$X$53,MATCH($A19,data!$A$2:$A$53,0),MATCH($H$2,data!$C$1:$X$1,0))/1000</f>
        <v>4556776</v>
      </c>
      <c r="D19" s="9">
        <f>INDEX(data!$C$2:$X$53,MATCH(Sales!$A19,data!$A$2:$A$53,0),MATCH(Sales!$H$2,data!$C$1:$X$1,0))/INDEX(data!$C$2:$X$53,MATCH(Sales!$A19,data!$A$2:$A$53,0),MATCH(Sales!$H$3,data!$C$1:$X$1,0))</f>
        <v>1481.4279235419474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INDEX(data!$C$2:$X$53,MATCH($A20,data!$A$2:$A$53,0),MATCH($H$2,data!$C$1:$X$1,0))/1000</f>
        <v>4818850</v>
      </c>
      <c r="D20" s="9">
        <f>INDEX(data!$C$2:$X$53,MATCH(Sales!$A20,data!$A$2:$A$53,0),MATCH(Sales!$H$2,data!$C$1:$X$1,0))/INDEX(data!$C$2:$X$53,MATCH(Sales!$A20,data!$A$2:$A$53,0),MATCH(Sales!$H$3,data!$C$1:$X$1,0))</f>
        <v>1669.7528661113818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INDEX(data!$C$2:$X$53,MATCH($A21,data!$A$2:$A$53,0),MATCH($H$2,data!$C$1:$X$1,0))/1000</f>
        <v>5609550</v>
      </c>
      <c r="D21" s="9">
        <f>INDEX(data!$C$2:$X$53,MATCH(Sales!$A21,data!$A$2:$A$53,0),MATCH(Sales!$H$2,data!$C$1:$X$1,0))/INDEX(data!$C$2:$X$53,MATCH(Sales!$A21,data!$A$2:$A$53,0),MATCH(Sales!$H$3,data!$C$1:$X$1,0))</f>
        <v>1279.7068072860168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INDEX(data!$C$2:$X$53,MATCH($A22,data!$A$2:$A$53,0),MATCH($H$2,data!$C$1:$X$1,0))/1000</f>
        <v>9070775</v>
      </c>
      <c r="D22" s="9">
        <f>INDEX(data!$C$2:$X$53,MATCH(Sales!$A22,data!$A$2:$A$53,0),MATCH(Sales!$H$2,data!$C$1:$X$1,0))/INDEX(data!$C$2:$X$53,MATCH(Sales!$A22,data!$A$2:$A$53,0),MATCH(Sales!$H$3,data!$C$1:$X$1,0))</f>
        <v>1969.8760669431351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INDEX(data!$C$2:$X$53,MATCH($A23,data!$A$2:$A$53,0),MATCH($H$2,data!$C$1:$X$1,0))/1000</f>
        <v>1755333</v>
      </c>
      <c r="D23" s="9">
        <f>INDEX(data!$C$2:$X$53,MATCH(Sales!$A23,data!$A$2:$A$53,0),MATCH(Sales!$H$2,data!$C$1:$X$1,0))/INDEX(data!$C$2:$X$53,MATCH(Sales!$A23,data!$A$2:$A$53,0),MATCH(Sales!$H$3,data!$C$1:$X$1,0))</f>
        <v>1321.1979298385056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INDEX(data!$C$2:$X$53,MATCH($A24,data!$A$2:$A$53,0),MATCH($H$2,data!$C$1:$X$1,0))/1000</f>
        <v>7930773</v>
      </c>
      <c r="D24" s="9">
        <f>INDEX(data!$C$2:$X$53,MATCH(Sales!$A24,data!$A$2:$A$53,0),MATCH(Sales!$H$2,data!$C$1:$X$1,0))/INDEX(data!$C$2:$X$53,MATCH(Sales!$A24,data!$A$2:$A$53,0),MATCH(Sales!$H$3,data!$C$1:$X$1,0))</f>
        <v>1346.0652813672652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INDEX(data!$C$2:$X$53,MATCH($A25,data!$A$2:$A$53,0),MATCH($H$2,data!$C$1:$X$1,0))/1000</f>
        <v>7618910</v>
      </c>
      <c r="D25" s="9">
        <f>INDEX(data!$C$2:$X$53,MATCH(Sales!$A25,data!$A$2:$A$53,0),MATCH(Sales!$H$2,data!$C$1:$X$1,0))/INDEX(data!$C$2:$X$53,MATCH(Sales!$A25,data!$A$2:$A$53,0),MATCH(Sales!$H$3,data!$C$1:$X$1,0))</f>
        <v>1144.6973772913937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INDEX(data!$C$2:$X$53,MATCH($A26,data!$A$2:$A$53,0),MATCH($H$2,data!$C$1:$X$1,0))/1000</f>
        <v>12929159</v>
      </c>
      <c r="D26" s="9">
        <f>INDEX(data!$C$2:$X$53,MATCH(Sales!$A26,data!$A$2:$A$53,0),MATCH(Sales!$H$2,data!$C$1:$X$1,0))/INDEX(data!$C$2:$X$53,MATCH(Sales!$A26,data!$A$2:$A$53,0),MATCH(Sales!$H$3,data!$C$1:$X$1,0))</f>
        <v>1307.9863883681389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INDEX(data!$C$2:$X$53,MATCH($A27,data!$A$2:$A$53,0),MATCH($H$2,data!$C$1:$X$1,0))/1000</f>
        <v>9443841</v>
      </c>
      <c r="D27" s="9">
        <f>INDEX(data!$C$2:$X$53,MATCH(Sales!$A27,data!$A$2:$A$53,0),MATCH(Sales!$H$2,data!$C$1:$X$1,0))/INDEX(data!$C$2:$X$53,MATCH(Sales!$A27,data!$A$2:$A$53,0),MATCH(Sales!$H$3,data!$C$1:$X$1,0))</f>
        <v>1755.1601443329434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INDEX(data!$C$2:$X$53,MATCH($A28,data!$A$2:$A$53,0),MATCH($H$2,data!$C$1:$X$1,0))/1000</f>
        <v>4501878</v>
      </c>
      <c r="D28" s="9">
        <f>INDEX(data!$C$2:$X$53,MATCH(Sales!$A28,data!$A$2:$A$53,0),MATCH(Sales!$H$2,data!$C$1:$X$1,0))/INDEX(data!$C$2:$X$53,MATCH(Sales!$A28,data!$A$2:$A$53,0),MATCH(Sales!$H$3,data!$C$1:$X$1,0))</f>
        <v>1507.5925853368415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INDEX(data!$C$2:$X$53,MATCH($A29,data!$A$2:$A$53,0),MATCH($H$2,data!$C$1:$X$1,0))/1000</f>
        <v>7587327</v>
      </c>
      <c r="D29" s="9">
        <f>INDEX(data!$C$2:$X$53,MATCH(Sales!$A29,data!$A$2:$A$53,0),MATCH(Sales!$H$2,data!$C$1:$X$1,0))/INDEX(data!$C$2:$X$53,MATCH(Sales!$A29,data!$A$2:$A$53,0),MATCH(Sales!$H$3,data!$C$1:$X$1,0))</f>
        <v>1259.2486557888337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INDEX(data!$C$2:$X$53,MATCH($A30,data!$A$2:$A$53,0),MATCH($H$2,data!$C$1:$X$1,0))/1000</f>
        <v>553198</v>
      </c>
      <c r="D30" s="9">
        <f>INDEX(data!$C$2:$X$53,MATCH(Sales!$A30,data!$A$2:$A$53,0),MATCH(Sales!$H$2,data!$C$1:$X$1,0))/INDEX(data!$C$2:$X$53,MATCH(Sales!$A30,data!$A$2:$A$53,0),MATCH(Sales!$H$3,data!$C$1:$X$1,0))</f>
        <v>550.35650934226589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INDEX(data!$C$2:$X$53,MATCH($A31,data!$A$2:$A$53,0),MATCH($H$2,data!$C$1:$X$1,0))/1000</f>
        <v>2485228</v>
      </c>
      <c r="D31" s="9">
        <f>INDEX(data!$C$2:$X$53,MATCH(Sales!$A31,data!$A$2:$A$53,0),MATCH(Sales!$H$2,data!$C$1:$X$1,0))/INDEX(data!$C$2:$X$53,MATCH(Sales!$A31,data!$A$2:$A$53,0),MATCH(Sales!$H$3,data!$C$1:$X$1,0))</f>
        <v>1339.3939165297304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INDEX(data!$C$2:$X$53,MATCH($A32,data!$A$2:$A$53,0),MATCH($H$2,data!$C$1:$X$1,0))/1000</f>
        <v>6172933</v>
      </c>
      <c r="D32" s="9">
        <f>INDEX(data!$C$2:$X$53,MATCH(Sales!$A32,data!$A$2:$A$53,0),MATCH(Sales!$H$2,data!$C$1:$X$1,0))/INDEX(data!$C$2:$X$53,MATCH(Sales!$A32,data!$A$2:$A$53,0),MATCH(Sales!$H$3,data!$C$1:$X$1,0))</f>
        <v>2240.4297984389773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INDEX(data!$C$2:$X$53,MATCH($A33,data!$A$2:$A$53,0),MATCH($H$2,data!$C$1:$X$1,0))/1000</f>
        <v>875037</v>
      </c>
      <c r="D33" s="9">
        <f>INDEX(data!$C$2:$X$53,MATCH(Sales!$A33,data!$A$2:$A$53,0),MATCH(Sales!$H$2,data!$C$1:$X$1,0))/INDEX(data!$C$2:$X$53,MATCH(Sales!$A33,data!$A$2:$A$53,0),MATCH(Sales!$H$3,data!$C$1:$X$1,0))</f>
        <v>662.25610139128446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INDEX(data!$C$2:$X$53,MATCH($A34,data!$A$2:$A$53,0),MATCH($H$2,data!$C$1:$X$1,0))/1000</f>
        <v>12170396</v>
      </c>
      <c r="D34" s="9">
        <f>INDEX(data!$C$2:$X$53,MATCH(Sales!$A34,data!$A$2:$A$53,0),MATCH(Sales!$H$2,data!$C$1:$X$1,0))/INDEX(data!$C$2:$X$53,MATCH(Sales!$A34,data!$A$2:$A$53,0),MATCH(Sales!$H$3,data!$C$1:$X$1,0))</f>
        <v>1371.1577287066245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INDEX(data!$C$2:$X$53,MATCH($A35,data!$A$2:$A$53,0),MATCH($H$2,data!$C$1:$X$1,0))/1000</f>
        <v>3688656</v>
      </c>
      <c r="D35" s="9">
        <f>INDEX(data!$C$2:$X$53,MATCH(Sales!$A35,data!$A$2:$A$53,0),MATCH(Sales!$H$2,data!$C$1:$X$1,0))/INDEX(data!$C$2:$X$53,MATCH(Sales!$A35,data!$A$2:$A$53,0),MATCH(Sales!$H$3,data!$C$1:$X$1,0))</f>
        <v>1769.4841297633975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INDEX(data!$C$2:$X$53,MATCH($A36,data!$A$2:$A$53,0),MATCH($H$2,data!$C$1:$X$1,0))/1000</f>
        <v>38103692</v>
      </c>
      <c r="D36" s="9">
        <f>INDEX(data!$C$2:$X$53,MATCH(Sales!$A36,data!$A$2:$A$53,0),MATCH(Sales!$H$2,data!$C$1:$X$1,0))/INDEX(data!$C$2:$X$53,MATCH(Sales!$A36,data!$A$2:$A$53,0),MATCH(Sales!$H$3,data!$C$1:$X$1,0))</f>
        <v>1943.3579808171921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INDEX(data!$C$2:$X$53,MATCH($A37,data!$A$2:$A$53,0),MATCH($H$2,data!$C$1:$X$1,0))/1000</f>
        <v>12065162</v>
      </c>
      <c r="D37" s="9">
        <f>INDEX(data!$C$2:$X$53,MATCH(Sales!$A37,data!$A$2:$A$53,0),MATCH(Sales!$H$2,data!$C$1:$X$1,0))/INDEX(data!$C$2:$X$53,MATCH(Sales!$A37,data!$A$2:$A$53,0),MATCH(Sales!$H$3,data!$C$1:$X$1,0))</f>
        <v>1237.6834201170454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INDEX(data!$C$2:$X$53,MATCH($A38,data!$A$2:$A$53,0),MATCH($H$2,data!$C$1:$X$1,0))/1000</f>
        <v>1774401</v>
      </c>
      <c r="D38" s="9">
        <f>INDEX(data!$C$2:$X$53,MATCH(Sales!$A38,data!$A$2:$A$53,0),MATCH(Sales!$H$2,data!$C$1:$X$1,0))/INDEX(data!$C$2:$X$53,MATCH(Sales!$A38,data!$A$2:$A$53,0),MATCH(Sales!$H$3,data!$C$1:$X$1,0))</f>
        <v>2528.6993822190238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INDEX(data!$C$2:$X$53,MATCH($A39,data!$A$2:$A$53,0),MATCH($H$2,data!$C$1:$X$1,0))/1000</f>
        <v>15159631</v>
      </c>
      <c r="D39" s="9">
        <f>INDEX(data!$C$2:$X$53,MATCH(Sales!$A39,data!$A$2:$A$53,0),MATCH(Sales!$H$2,data!$C$1:$X$1,0))/INDEX(data!$C$2:$X$53,MATCH(Sales!$A39,data!$A$2:$A$53,0),MATCH(Sales!$H$3,data!$C$1:$X$1,0))</f>
        <v>1312.4197843960399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INDEX(data!$C$2:$X$53,MATCH($A40,data!$A$2:$A$53,0),MATCH($H$2,data!$C$1:$X$1,0))/1000</f>
        <v>5784697</v>
      </c>
      <c r="D40" s="9">
        <f>INDEX(data!$C$2:$X$53,MATCH(Sales!$A40,data!$A$2:$A$53,0),MATCH(Sales!$H$2,data!$C$1:$X$1,0))/INDEX(data!$C$2:$X$53,MATCH(Sales!$A40,data!$A$2:$A$53,0),MATCH(Sales!$H$3,data!$C$1:$X$1,0))</f>
        <v>1515.4853514184613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INDEX(data!$C$2:$X$53,MATCH($A41,data!$A$2:$A$53,0),MATCH($H$2,data!$C$1:$X$1,0))/1000</f>
        <v>1770761</v>
      </c>
      <c r="D41" s="9">
        <f>INDEX(data!$C$2:$X$53,MATCH(Sales!$A41,data!$A$2:$A$53,0),MATCH(Sales!$H$2,data!$C$1:$X$1,0))/INDEX(data!$C$2:$X$53,MATCH(Sales!$A41,data!$A$2:$A$53,0),MATCH(Sales!$H$3,data!$C$1:$X$1,0))</f>
        <v>454.19454359471041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INDEX(data!$C$2:$X$53,MATCH($A42,data!$A$2:$A$53,0),MATCH($H$2,data!$C$1:$X$1,0))/1000</f>
        <v>18378801</v>
      </c>
      <c r="D42" s="9">
        <f>INDEX(data!$C$2:$X$53,MATCH(Sales!$A42,data!$A$2:$A$53,0),MATCH(Sales!$H$2,data!$C$1:$X$1,0))/INDEX(data!$C$2:$X$53,MATCH(Sales!$A42,data!$A$2:$A$53,0),MATCH(Sales!$H$3,data!$C$1:$X$1,0))</f>
        <v>1439.2121467406178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INDEX(data!$C$2:$X$53,MATCH($A43,data!$A$2:$A$53,0),MATCH($H$2,data!$C$1:$X$1,0))/1000</f>
        <v>1499300</v>
      </c>
      <c r="D43" s="9">
        <f>INDEX(data!$C$2:$X$53,MATCH(Sales!$A43,data!$A$2:$A$53,0),MATCH(Sales!$H$2,data!$C$1:$X$1,0))/INDEX(data!$C$2:$X$53,MATCH(Sales!$A43,data!$A$2:$A$53,0),MATCH(Sales!$H$3,data!$C$1:$X$1,0))</f>
        <v>1424.3276647125267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INDEX(data!$C$2:$X$53,MATCH($A44,data!$A$2:$A$53,0),MATCH($H$2,data!$C$1:$X$1,0))/1000</f>
        <v>4829798</v>
      </c>
      <c r="D44" s="9">
        <f>INDEX(data!$C$2:$X$53,MATCH(Sales!$A44,data!$A$2:$A$53,0),MATCH(Sales!$H$2,data!$C$1:$X$1,0))/INDEX(data!$C$2:$X$53,MATCH(Sales!$A44,data!$A$2:$A$53,0),MATCH(Sales!$H$3,data!$C$1:$X$1,0))</f>
        <v>1022.6943894079157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INDEX(data!$C$2:$X$53,MATCH($A45,data!$A$2:$A$53,0),MATCH($H$2,data!$C$1:$X$1,0))/1000</f>
        <v>1531730</v>
      </c>
      <c r="D45" s="9">
        <f>INDEX(data!$C$2:$X$53,MATCH(Sales!$A45,data!$A$2:$A$53,0),MATCH(Sales!$H$2,data!$C$1:$X$1,0))/INDEX(data!$C$2:$X$53,MATCH(Sales!$A45,data!$A$2:$A$53,0),MATCH(Sales!$H$3,data!$C$1:$X$1,0))</f>
        <v>1835.4974931216627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INDEX(data!$C$2:$X$53,MATCH($A46,data!$A$2:$A$53,0),MATCH($H$2,data!$C$1:$X$1,0))/1000</f>
        <v>10838114</v>
      </c>
      <c r="D46" s="9">
        <f>INDEX(data!$C$2:$X$53,MATCH(Sales!$A46,data!$A$2:$A$53,0),MATCH(Sales!$H$2,data!$C$1:$X$1,0))/INDEX(data!$C$2:$X$53,MATCH(Sales!$A46,data!$A$2:$A$53,0),MATCH(Sales!$H$3,data!$C$1:$X$1,0))</f>
        <v>1678.98014260492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INDEX(data!$C$2:$X$53,MATCH($A47,data!$A$2:$A$53,0),MATCH($H$2,data!$C$1:$X$1,0))/1000</f>
        <v>45369554</v>
      </c>
      <c r="D47" s="9">
        <f>INDEX(data!$C$2:$X$53,MATCH(Sales!$A47,data!$A$2:$A$53,0),MATCH(Sales!$H$2,data!$C$1:$X$1,0))/INDEX(data!$C$2:$X$53,MATCH(Sales!$A47,data!$A$2:$A$53,0),MATCH(Sales!$H$3,data!$C$1:$X$1,0))</f>
        <v>1738.6686702621732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INDEX(data!$C$2:$X$53,MATCH($A48,data!$A$2:$A$53,0),MATCH($H$2,data!$C$1:$X$1,0))/1000</f>
        <v>3661052</v>
      </c>
      <c r="D48" s="9">
        <f>INDEX(data!$C$2:$X$53,MATCH(Sales!$A48,data!$A$2:$A$53,0),MATCH(Sales!$H$2,data!$C$1:$X$1,0))/INDEX(data!$C$2:$X$53,MATCH(Sales!$A48,data!$A$2:$A$53,0),MATCH(Sales!$H$3,data!$C$1:$X$1,0))</f>
        <v>1282.2428178260391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INDEX(data!$C$2:$X$53,MATCH($A49,data!$A$2:$A$53,0),MATCH($H$2,data!$C$1:$X$1,0))/1000</f>
        <v>986194</v>
      </c>
      <c r="D49" s="9">
        <f>INDEX(data!$C$2:$X$53,MATCH(Sales!$A49,data!$A$2:$A$53,0),MATCH(Sales!$H$2,data!$C$1:$X$1,0))/INDEX(data!$C$2:$X$53,MATCH(Sales!$A49,data!$A$2:$A$53,0),MATCH(Sales!$H$3,data!$C$1:$X$1,0))</f>
        <v>1575.042562502196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INDEX(data!$C$2:$X$53,MATCH($A50,data!$A$2:$A$53,0),MATCH($H$2,data!$C$1:$X$1,0))/1000</f>
        <v>8410905</v>
      </c>
      <c r="D50" s="9">
        <f>INDEX(data!$C$2:$X$53,MATCH(Sales!$A50,data!$A$2:$A$53,0),MATCH(Sales!$H$2,data!$C$1:$X$1,0))/INDEX(data!$C$2:$X$53,MATCH(Sales!$A50,data!$A$2:$A$53,0),MATCH(Sales!$H$3,data!$C$1:$X$1,0))</f>
        <v>1026.5436102278145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INDEX(data!$C$2:$X$53,MATCH($A51,data!$A$2:$A$53,0),MATCH($H$2,data!$C$1:$X$1,0))/1000</f>
        <v>17932456</v>
      </c>
      <c r="D51" s="9">
        <f>INDEX(data!$C$2:$X$53,MATCH(Sales!$A51,data!$A$2:$A$53,0),MATCH(Sales!$H$2,data!$C$1:$X$1,0))/INDEX(data!$C$2:$X$53,MATCH(Sales!$A51,data!$A$2:$A$53,0),MATCH(Sales!$H$3,data!$C$1:$X$1,0))</f>
        <v>2600.2916045865009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INDEX(data!$C$2:$X$53,MATCH($A52,data!$A$2:$A$53,0),MATCH($H$2,data!$C$1:$X$1,0))/1000</f>
        <v>2684416</v>
      </c>
      <c r="D52" s="9">
        <f>INDEX(data!$C$2:$X$53,MATCH(Sales!$A52,data!$A$2:$A$53,0),MATCH(Sales!$H$2,data!$C$1:$X$1,0))/INDEX(data!$C$2:$X$53,MATCH(Sales!$A52,data!$A$2:$A$53,0),MATCH(Sales!$H$3,data!$C$1:$X$1,0))</f>
        <v>1446.1009538800838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INDEX(data!$C$2:$X$53,MATCH($A53,data!$A$2:$A$53,0),MATCH($H$2,data!$C$1:$X$1,0))/1000</f>
        <v>7436239</v>
      </c>
      <c r="D53" s="9">
        <f>INDEX(data!$C$2:$X$53,MATCH(Sales!$A53,data!$A$2:$A$53,0),MATCH(Sales!$H$2,data!$C$1:$X$1,0))/INDEX(data!$C$2:$X$53,MATCH(Sales!$A53,data!$A$2:$A$53,0),MATCH(Sales!$H$3,data!$C$1:$X$1,0))</f>
        <v>1298.9317869624699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INDEX(data!$C$2:$X$53,MATCH($A54,data!$A$2:$A$53,0),MATCH($H$2,data!$C$1:$X$1,0))/1000</f>
        <v>1158720</v>
      </c>
      <c r="D54" s="10">
        <f>INDEX(data!$C$2:$X$53,MATCH(Sales!$A54,data!$A$2:$A$53,0),MATCH(Sales!$H$2,data!$C$1:$X$1,0))/INDEX(data!$C$2:$X$53,MATCH(Sales!$A54,data!$A$2:$A$53,0),MATCH(Sales!$H$3,data!$C$1:$X$1,0))</f>
        <v>2008.5527125480808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A2" sqref="A2"/>
    </sheetView>
  </sheetViews>
  <sheetFormatPr defaultRowHeight="15" x14ac:dyDescent="0.25"/>
  <cols>
    <col min="3" max="3" width="18.42578125" customWidth="1"/>
    <col min="4" max="4" width="19.28515625" bestFit="1" customWidth="1"/>
  </cols>
  <sheetData>
    <row r="1" spans="1:8" x14ac:dyDescent="0.25">
      <c r="A1" s="14" t="s">
        <v>154</v>
      </c>
      <c r="B1" s="15"/>
      <c r="C1" s="15"/>
      <c r="D1" s="16"/>
    </row>
    <row r="2" spans="1:8" ht="60" x14ac:dyDescent="0.25">
      <c r="A2" s="13" t="s">
        <v>132</v>
      </c>
      <c r="B2" s="13" t="s">
        <v>133</v>
      </c>
      <c r="C2" s="13" t="s">
        <v>146</v>
      </c>
      <c r="D2" s="13" t="s">
        <v>147</v>
      </c>
      <c r="G2" t="s">
        <v>116</v>
      </c>
      <c r="H2" t="s">
        <v>114</v>
      </c>
    </row>
    <row r="3" spans="1:8" x14ac:dyDescent="0.25">
      <c r="A3" s="5" t="s">
        <v>90</v>
      </c>
      <c r="B3" s="5" t="s">
        <v>91</v>
      </c>
      <c r="C3" s="9">
        <f>INDEX(data!$C$2:$X$53,MATCH($A3,data!$A$2:$A$53,0),MATCH($H$2,data!$C$1:$X$1,0))/1000</f>
        <v>585128368</v>
      </c>
      <c r="D3" s="8">
        <f>INDEX(data!$C$2:$X$53,MATCH($A3,data!$A$2:$A$53,0),MATCH($H$2,data!$C$1:$X$1,0))/INDEX(data!$C$2:$X$53,MATCH($A3,data!$A$2:$A$53,0),MATCH($H$3,data!$C$1:$X$1,0))</f>
        <v>1862.8012387349206</v>
      </c>
      <c r="H3" t="s">
        <v>106</v>
      </c>
    </row>
    <row r="4" spans="1:8" x14ac:dyDescent="0.25">
      <c r="A4" s="6" t="s">
        <v>2</v>
      </c>
      <c r="B4" s="6" t="s">
        <v>3</v>
      </c>
      <c r="C4" s="9">
        <f>INDEX(data!$C$2:$X$53,MATCH($A4,data!$A$2:$A$53,0),MATCH($H$2,data!$C$1:$X$1,0))/1000</f>
        <v>9183305</v>
      </c>
      <c r="D4" s="9">
        <f>INDEX(data!$C$2:$X$53,MATCH($A4,data!$A$2:$A$53,0),MATCH($H$2,data!$C$1:$X$1,0))/INDEX(data!$C$2:$X$53,MATCH($A4,data!$A$2:$A$53,0),MATCH($H$3,data!$C$1:$X$1,0))</f>
        <v>1906.2450440935559</v>
      </c>
      <c r="H4" t="s">
        <v>107</v>
      </c>
    </row>
    <row r="5" spans="1:8" x14ac:dyDescent="0.25">
      <c r="A5" s="6" t="s">
        <v>4</v>
      </c>
      <c r="B5" s="6" t="s">
        <v>5</v>
      </c>
      <c r="C5" s="9">
        <f>INDEX(data!$C$2:$X$53,MATCH($A5,data!$A$2:$A$53,0),MATCH($H$2,data!$C$1:$X$1,0))/1000</f>
        <v>3161800</v>
      </c>
      <c r="D5" s="9">
        <f>INDEX(data!$C$2:$X$53,MATCH($A5,data!$A$2:$A$53,0),MATCH($H$2,data!$C$1:$X$1,0))/INDEX(data!$C$2:$X$53,MATCH($A5,data!$A$2:$A$53,0),MATCH($H$3,data!$C$1:$X$1,0))</f>
        <v>4324.8285757665699</v>
      </c>
    </row>
    <row r="6" spans="1:8" x14ac:dyDescent="0.25">
      <c r="A6" s="6" t="s">
        <v>6</v>
      </c>
      <c r="B6" s="6" t="s">
        <v>7</v>
      </c>
      <c r="C6" s="9">
        <f>INDEX(data!$C$2:$X$53,MATCH($A6,data!$A$2:$A$53,0),MATCH($H$2,data!$C$1:$X$1,0))/1000</f>
        <v>11352985</v>
      </c>
      <c r="D6" s="9">
        <f>INDEX(data!$C$2:$X$53,MATCH($A6,data!$A$2:$A$53,0),MATCH($H$2,data!$C$1:$X$1,0))/INDEX(data!$C$2:$X$53,MATCH($A6,data!$A$2:$A$53,0),MATCH($H$3,data!$C$1:$X$1,0))</f>
        <v>1731.6315337031797</v>
      </c>
    </row>
    <row r="7" spans="1:8" x14ac:dyDescent="0.25">
      <c r="A7" s="6" t="s">
        <v>8</v>
      </c>
      <c r="B7" s="6" t="s">
        <v>9</v>
      </c>
      <c r="C7" s="9">
        <f>INDEX(data!$C$2:$X$53,MATCH($A7,data!$A$2:$A$53,0),MATCH($H$2,data!$C$1:$X$1,0))/1000</f>
        <v>6269469</v>
      </c>
      <c r="D7" s="9">
        <f>INDEX(data!$C$2:$X$53,MATCH($A7,data!$A$2:$A$53,0),MATCH($H$2,data!$C$1:$X$1,0))/INDEX(data!$C$2:$X$53,MATCH($A7,data!$A$2:$A$53,0),MATCH($H$3,data!$C$1:$X$1,0))</f>
        <v>2125.7481436273015</v>
      </c>
    </row>
    <row r="8" spans="1:8" x14ac:dyDescent="0.25">
      <c r="A8" s="6" t="s">
        <v>10</v>
      </c>
      <c r="B8" s="6" t="s">
        <v>11</v>
      </c>
      <c r="C8" s="9">
        <f>INDEX(data!$C$2:$X$53,MATCH($A8,data!$A$2:$A$53,0),MATCH($H$2,data!$C$1:$X$1,0))/1000</f>
        <v>65659503</v>
      </c>
      <c r="D8" s="9">
        <f>INDEX(data!$C$2:$X$53,MATCH($A8,data!$A$2:$A$53,0),MATCH($H$2,data!$C$1:$X$1,0))/INDEX(data!$C$2:$X$53,MATCH($A8,data!$A$2:$A$53,0),MATCH($H$3,data!$C$1:$X$1,0))</f>
        <v>1725.0317239045598</v>
      </c>
    </row>
    <row r="9" spans="1:8" x14ac:dyDescent="0.25">
      <c r="A9" s="6" t="s">
        <v>12</v>
      </c>
      <c r="B9" s="6" t="s">
        <v>13</v>
      </c>
      <c r="C9" s="9">
        <f>INDEX(data!$C$2:$X$53,MATCH($A9,data!$A$2:$A$53,0),MATCH($H$2,data!$C$1:$X$1,0))/1000</f>
        <v>7647636</v>
      </c>
      <c r="D9" s="9">
        <f>INDEX(data!$C$2:$X$53,MATCH($A9,data!$A$2:$A$53,0),MATCH($H$2,data!$C$1:$X$1,0))/INDEX(data!$C$2:$X$53,MATCH($A9,data!$A$2:$A$53,0),MATCH($H$3,data!$C$1:$X$1,0))</f>
        <v>1473.0478923221622</v>
      </c>
    </row>
    <row r="10" spans="1:8" x14ac:dyDescent="0.25">
      <c r="A10" s="6" t="s">
        <v>14</v>
      </c>
      <c r="B10" s="6" t="s">
        <v>15</v>
      </c>
      <c r="C10" s="9">
        <f>INDEX(data!$C$2:$X$53,MATCH($A10,data!$A$2:$A$53,0),MATCH($H$2,data!$C$1:$X$1,0))/1000</f>
        <v>6397879</v>
      </c>
      <c r="D10" s="9">
        <f>INDEX(data!$C$2:$X$53,MATCH($A10,data!$A$2:$A$53,0),MATCH($H$2,data!$C$1:$X$1,0))/INDEX(data!$C$2:$X$53,MATCH($A10,data!$A$2:$A$53,0),MATCH($H$3,data!$C$1:$X$1,0))</f>
        <v>1779.9762516964067</v>
      </c>
    </row>
    <row r="11" spans="1:8" x14ac:dyDescent="0.25">
      <c r="A11" s="6" t="s">
        <v>16</v>
      </c>
      <c r="B11" s="6" t="s">
        <v>17</v>
      </c>
      <c r="C11" s="9">
        <f>INDEX(data!$C$2:$X$53,MATCH($A11,data!$A$2:$A$53,0),MATCH($H$2,data!$C$1:$X$1,0))/1000</f>
        <v>1890225</v>
      </c>
      <c r="D11" s="9">
        <f>INDEX(data!$C$2:$X$53,MATCH($A11,data!$A$2:$A$53,0),MATCH($H$2,data!$C$1:$X$1,0))/INDEX(data!$C$2:$X$53,MATCH($A11,data!$A$2:$A$53,0),MATCH($H$3,data!$C$1:$X$1,0))</f>
        <v>2061.581601101997</v>
      </c>
    </row>
    <row r="12" spans="1:8" x14ac:dyDescent="0.25">
      <c r="A12" s="6" t="s">
        <v>18</v>
      </c>
      <c r="B12" s="6" t="s">
        <v>19</v>
      </c>
      <c r="C12" s="9">
        <f>INDEX(data!$C$2:$X$53,MATCH($A12,data!$A$2:$A$53,0),MATCH($H$2,data!$C$1:$X$1,0))/1000</f>
        <v>3474236</v>
      </c>
      <c r="D12" s="9">
        <f>INDEX(data!$C$2:$X$53,MATCH($A12,data!$A$2:$A$53,0),MATCH($H$2,data!$C$1:$X$1,0))/INDEX(data!$C$2:$X$53,MATCH($A12,data!$A$2:$A$53,0),MATCH($H$3,data!$C$1:$X$1,0))</f>
        <v>5470.8931720836481</v>
      </c>
    </row>
    <row r="13" spans="1:8" x14ac:dyDescent="0.25">
      <c r="A13" s="6" t="s">
        <v>20</v>
      </c>
      <c r="B13" s="6" t="s">
        <v>21</v>
      </c>
      <c r="C13" s="9">
        <f>INDEX(data!$C$2:$X$53,MATCH($A13,data!$A$2:$A$53,0),MATCH($H$2,data!$C$1:$X$1,0))/1000</f>
        <v>27260609</v>
      </c>
      <c r="D13" s="9">
        <f>INDEX(data!$C$2:$X$53,MATCH($A13,data!$A$2:$A$53,0),MATCH($H$2,data!$C$1:$X$1,0))/INDEX(data!$C$2:$X$53,MATCH($A13,data!$A$2:$A$53,0),MATCH($H$3,data!$C$1:$X$1,0))</f>
        <v>1408.4343597194293</v>
      </c>
    </row>
    <row r="14" spans="1:8" x14ac:dyDescent="0.25">
      <c r="A14" s="6" t="s">
        <v>22</v>
      </c>
      <c r="B14" s="6" t="s">
        <v>23</v>
      </c>
      <c r="C14" s="9">
        <f>INDEX(data!$C$2:$X$53,MATCH($A14,data!$A$2:$A$53,0),MATCH($H$2,data!$C$1:$X$1,0))/1000</f>
        <v>15213467</v>
      </c>
      <c r="D14" s="9">
        <f>INDEX(data!$C$2:$X$53,MATCH($A14,data!$A$2:$A$53,0),MATCH($H$2,data!$C$1:$X$1,0))/INDEX(data!$C$2:$X$53,MATCH($A14,data!$A$2:$A$53,0),MATCH($H$3,data!$C$1:$X$1,0))</f>
        <v>1533.7702389353765</v>
      </c>
    </row>
    <row r="15" spans="1:8" x14ac:dyDescent="0.25">
      <c r="A15" s="6" t="s">
        <v>24</v>
      </c>
      <c r="B15" s="6" t="s">
        <v>25</v>
      </c>
      <c r="C15" s="9">
        <f>INDEX(data!$C$2:$X$53,MATCH($A15,data!$A$2:$A$53,0),MATCH($H$2,data!$C$1:$X$1,0))/1000</f>
        <v>2651763</v>
      </c>
      <c r="D15" s="9">
        <f>INDEX(data!$C$2:$X$53,MATCH($A15,data!$A$2:$A$53,0),MATCH($H$2,data!$C$1:$X$1,0))/INDEX(data!$C$2:$X$53,MATCH($A15,data!$A$2:$A$53,0),MATCH($H$3,data!$C$1:$X$1,0))</f>
        <v>1903.9544331208544</v>
      </c>
    </row>
    <row r="16" spans="1:8" x14ac:dyDescent="0.25">
      <c r="A16" s="6" t="s">
        <v>26</v>
      </c>
      <c r="B16" s="6" t="s">
        <v>27</v>
      </c>
      <c r="C16" s="9">
        <f>INDEX(data!$C$2:$X$53,MATCH($A16,data!$A$2:$A$53,0),MATCH($H$2,data!$C$1:$X$1,0))/1000</f>
        <v>2674278</v>
      </c>
      <c r="D16" s="9">
        <f>INDEX(data!$C$2:$X$53,MATCH($A16,data!$A$2:$A$53,0),MATCH($H$2,data!$C$1:$X$1,0))/INDEX(data!$C$2:$X$53,MATCH($A16,data!$A$2:$A$53,0),MATCH($H$3,data!$C$1:$X$1,0))</f>
        <v>1676.0433444681905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INDEX(data!$C$2:$X$53,MATCH($A17,data!$A$2:$A$53,0),MATCH($H$2,data!$C$1:$X$1,0))/1000</f>
        <v>19072621</v>
      </c>
      <c r="D17" s="9">
        <f>INDEX(data!$C$2:$X$53,MATCH($A17,data!$A$2:$A$53,0),MATCH($H$2,data!$C$1:$X$1,0))/INDEX(data!$C$2:$X$53,MATCH($A17,data!$A$2:$A$53,0),MATCH($H$3,data!$C$1:$X$1,0))</f>
        <v>1481.510961480338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INDEX(data!$C$2:$X$53,MATCH($A18,data!$A$2:$A$53,0),MATCH($H$2,data!$C$1:$X$1,0))/1000</f>
        <v>11115800</v>
      </c>
      <c r="D18" s="9">
        <f>INDEX(data!$C$2:$X$53,MATCH($A18,data!$A$2:$A$53,0),MATCH($H$2,data!$C$1:$X$1,0))/INDEX(data!$C$2:$X$53,MATCH($A18,data!$A$2:$A$53,0),MATCH($H$3,data!$C$1:$X$1,0))</f>
        <v>1700.2792448397217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INDEX(data!$C$2:$X$53,MATCH($A19,data!$A$2:$A$53,0),MATCH($H$2,data!$C$1:$X$1,0))/1000</f>
        <v>6741283</v>
      </c>
      <c r="D19" s="9">
        <f>INDEX(data!$C$2:$X$53,MATCH($A19,data!$A$2:$A$53,0),MATCH($H$2,data!$C$1:$X$1,0))/INDEX(data!$C$2:$X$53,MATCH($A19,data!$A$2:$A$53,0),MATCH($H$3,data!$C$1:$X$1,0))</f>
        <v>2191.6207592163032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INDEX(data!$C$2:$X$53,MATCH($A20,data!$A$2:$A$53,0),MATCH($H$2,data!$C$1:$X$1,0))/1000</f>
        <v>4331875</v>
      </c>
      <c r="D20" s="9">
        <f>INDEX(data!$C$2:$X$53,MATCH($A20,data!$A$2:$A$53,0),MATCH($H$2,data!$C$1:$X$1,0))/INDEX(data!$C$2:$X$53,MATCH($A20,data!$A$2:$A$53,0),MATCH($H$3,data!$C$1:$X$1,0))</f>
        <v>1501.0138719582974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INDEX(data!$C$2:$X$53,MATCH($A21,data!$A$2:$A$53,0),MATCH($H$2,data!$C$1:$X$1,0))/1000</f>
        <v>8606289</v>
      </c>
      <c r="D21" s="9">
        <f>INDEX(data!$C$2:$X$53,MATCH($A21,data!$A$2:$A$53,0),MATCH($H$2,data!$C$1:$X$1,0))/INDEX(data!$C$2:$X$53,MATCH($A21,data!$A$2:$A$53,0),MATCH($H$3,data!$C$1:$X$1,0))</f>
        <v>1963.3529639223764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INDEX(data!$C$2:$X$53,MATCH($A22,data!$A$2:$A$53,0),MATCH($H$2,data!$C$1:$X$1,0))/1000</f>
        <v>12120237</v>
      </c>
      <c r="D22" s="9">
        <f>INDEX(data!$C$2:$X$53,MATCH($A22,data!$A$2:$A$53,0),MATCH($H$2,data!$C$1:$X$1,0))/INDEX(data!$C$2:$X$53,MATCH($A22,data!$A$2:$A$53,0),MATCH($H$3,data!$C$1:$X$1,0))</f>
        <v>2632.119614032832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INDEX(data!$C$2:$X$53,MATCH($A23,data!$A$2:$A$53,0),MATCH($H$2,data!$C$1:$X$1,0))/1000</f>
        <v>3054548</v>
      </c>
      <c r="D23" s="9">
        <f>INDEX(data!$C$2:$X$53,MATCH($A23,data!$A$2:$A$53,0),MATCH($H$2,data!$C$1:$X$1,0))/INDEX(data!$C$2:$X$53,MATCH($A23,data!$A$2:$A$53,0),MATCH($H$3,data!$C$1:$X$1,0))</f>
        <v>2299.0865517781231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INDEX(data!$C$2:$X$53,MATCH($A24,data!$A$2:$A$53,0),MATCH($H$2,data!$C$1:$X$1,0))/1000</f>
        <v>11497953</v>
      </c>
      <c r="D24" s="9">
        <f>INDEX(data!$C$2:$X$53,MATCH($A24,data!$A$2:$A$53,0),MATCH($H$2,data!$C$1:$X$1,0))/INDEX(data!$C$2:$X$53,MATCH($A24,data!$A$2:$A$53,0),MATCH($H$3,data!$C$1:$X$1,0))</f>
        <v>1951.511579021691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INDEX(data!$C$2:$X$53,MATCH($A25,data!$A$2:$A$53,0),MATCH($H$2,data!$C$1:$X$1,0))/1000</f>
        <v>14539789</v>
      </c>
      <c r="D25" s="9">
        <f>INDEX(data!$C$2:$X$53,MATCH($A25,data!$A$2:$A$53,0),MATCH($H$2,data!$C$1:$X$1,0))/INDEX(data!$C$2:$X$53,MATCH($A25,data!$A$2:$A$53,0),MATCH($H$3,data!$C$1:$X$1,0))</f>
        <v>2184.5196143110047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INDEX(data!$C$2:$X$53,MATCH($A26,data!$A$2:$A$53,0),MATCH($H$2,data!$C$1:$X$1,0))/1000</f>
        <v>19833179</v>
      </c>
      <c r="D26" s="9">
        <f>INDEX(data!$C$2:$X$53,MATCH($A26,data!$A$2:$A$53,0),MATCH($H$2,data!$C$1:$X$1,0))/INDEX(data!$C$2:$X$53,MATCH($A26,data!$A$2:$A$53,0),MATCH($H$3,data!$C$1:$X$1,0))</f>
        <v>2006.4358532576493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INDEX(data!$C$2:$X$53,MATCH($A27,data!$A$2:$A$53,0),MATCH($H$2,data!$C$1:$X$1,0))/1000</f>
        <v>10626093</v>
      </c>
      <c r="D27" s="9">
        <f>INDEX(data!$C$2:$X$53,MATCH($A27,data!$A$2:$A$53,0),MATCH($H$2,data!$C$1:$X$1,0))/INDEX(data!$C$2:$X$53,MATCH($A27,data!$A$2:$A$53,0),MATCH($H$3,data!$C$1:$X$1,0))</f>
        <v>1974.884469526253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INDEX(data!$C$2:$X$53,MATCH($A28,data!$A$2:$A$53,0),MATCH($H$2,data!$C$1:$X$1,0))/1000</f>
        <v>8265332</v>
      </c>
      <c r="D28" s="9">
        <f>INDEX(data!$C$2:$X$53,MATCH($A28,data!$A$2:$A$53,0),MATCH($H$2,data!$C$1:$X$1,0))/INDEX(data!$C$2:$X$53,MATCH($A28,data!$A$2:$A$53,0),MATCH($H$3,data!$C$1:$X$1,0))</f>
        <v>2767.9011378245541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INDEX(data!$C$2:$X$53,MATCH($A29,data!$A$2:$A$53,0),MATCH($H$2,data!$C$1:$X$1,0))/1000</f>
        <v>11393251</v>
      </c>
      <c r="D29" s="9">
        <f>INDEX(data!$C$2:$X$53,MATCH($A29,data!$A$2:$A$53,0),MATCH($H$2,data!$C$1:$X$1,0))/INDEX(data!$C$2:$X$53,MATCH($A29,data!$A$2:$A$53,0),MATCH($H$3,data!$C$1:$X$1,0))</f>
        <v>1890.9078265395424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INDEX(data!$C$2:$X$53,MATCH($A30,data!$A$2:$A$53,0),MATCH($H$2,data!$C$1:$X$1,0))/1000</f>
        <v>2470255</v>
      </c>
      <c r="D30" s="9">
        <f>INDEX(data!$C$2:$X$53,MATCH($A30,data!$A$2:$A$53,0),MATCH($H$2,data!$C$1:$X$1,0))/INDEX(data!$C$2:$X$53,MATCH($A30,data!$A$2:$A$53,0),MATCH($H$3,data!$C$1:$X$1,0))</f>
        <v>2457.5665837282113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INDEX(data!$C$2:$X$53,MATCH($A31,data!$A$2:$A$53,0),MATCH($H$2,data!$C$1:$X$1,0))/1000</f>
        <v>3538034</v>
      </c>
      <c r="D31" s="9">
        <f>INDEX(data!$C$2:$X$53,MATCH($A31,data!$A$2:$A$53,0),MATCH($H$2,data!$C$1:$X$1,0))/INDEX(data!$C$2:$X$53,MATCH($A31,data!$A$2:$A$53,0),MATCH($H$3,data!$C$1:$X$1,0))</f>
        <v>1906.7953588464916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INDEX(data!$C$2:$X$53,MATCH($A32,data!$A$2:$A$53,0),MATCH($H$2,data!$C$1:$X$1,0))/1000</f>
        <v>3406878</v>
      </c>
      <c r="D32" s="9">
        <f>INDEX(data!$C$2:$X$53,MATCH($A32,data!$A$2:$A$53,0),MATCH($H$2,data!$C$1:$X$1,0))/INDEX(data!$C$2:$X$53,MATCH($A32,data!$A$2:$A$53,0),MATCH($H$3,data!$C$1:$X$1,0))</f>
        <v>1236.5063723915659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INDEX(data!$C$2:$X$53,MATCH($A33,data!$A$2:$A$53,0),MATCH($H$2,data!$C$1:$X$1,0))/1000</f>
        <v>1847680</v>
      </c>
      <c r="D33" s="9">
        <f>INDEX(data!$C$2:$X$53,MATCH($A33,data!$A$2:$A$53,0),MATCH($H$2,data!$C$1:$X$1,0))/INDEX(data!$C$2:$X$53,MATCH($A33,data!$A$2:$A$53,0),MATCH($H$3,data!$C$1:$X$1,0))</f>
        <v>1398.3835579737183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INDEX(data!$C$2:$X$53,MATCH($A34,data!$A$2:$A$53,0),MATCH($H$2,data!$C$1:$X$1,0))/1000</f>
        <v>14446339</v>
      </c>
      <c r="D34" s="9">
        <f>INDEX(data!$C$2:$X$53,MATCH($A34,data!$A$2:$A$53,0),MATCH($H$2,data!$C$1:$X$1,0))/INDEX(data!$C$2:$X$53,MATCH($A34,data!$A$2:$A$53,0),MATCH($H$3,data!$C$1:$X$1,0))</f>
        <v>1627.5731185218567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INDEX(data!$C$2:$X$53,MATCH($A35,data!$A$2:$A$53,0),MATCH($H$2,data!$C$1:$X$1,0))/1000</f>
        <v>5608149</v>
      </c>
      <c r="D35" s="9">
        <f>INDEX(data!$C$2:$X$53,MATCH($A35,data!$A$2:$A$53,0),MATCH($H$2,data!$C$1:$X$1,0))/INDEX(data!$C$2:$X$53,MATCH($A35,data!$A$2:$A$53,0),MATCH($H$3,data!$C$1:$X$1,0))</f>
        <v>2690.2835756027312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INDEX(data!$C$2:$X$53,MATCH($A36,data!$A$2:$A$53,0),MATCH($H$2,data!$C$1:$X$1,0))/1000</f>
        <v>55300699</v>
      </c>
      <c r="D36" s="9">
        <f>INDEX(data!$C$2:$X$53,MATCH($A36,data!$A$2:$A$53,0),MATCH($H$2,data!$C$1:$X$1,0))/INDEX(data!$C$2:$X$53,MATCH($A36,data!$A$2:$A$53,0),MATCH($H$3,data!$C$1:$X$1,0))</f>
        <v>2820.4367898632845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INDEX(data!$C$2:$X$53,MATCH($A37,data!$A$2:$A$53,0),MATCH($H$2,data!$C$1:$X$1,0))/1000</f>
        <v>17596261</v>
      </c>
      <c r="D37" s="9">
        <f>INDEX(data!$C$2:$X$53,MATCH($A37,data!$A$2:$A$53,0),MATCH($H$2,data!$C$1:$X$1,0))/INDEX(data!$C$2:$X$53,MATCH($A37,data!$A$2:$A$53,0),MATCH($H$3,data!$C$1:$X$1,0))</f>
        <v>1805.081481355342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INDEX(data!$C$2:$X$53,MATCH($A38,data!$A$2:$A$53,0),MATCH($H$2,data!$C$1:$X$1,0))/1000</f>
        <v>1978441</v>
      </c>
      <c r="D38" s="9">
        <f>INDEX(data!$C$2:$X$53,MATCH($A38,data!$A$2:$A$53,0),MATCH($H$2,data!$C$1:$X$1,0))/INDEX(data!$C$2:$X$53,MATCH($A38,data!$A$2:$A$53,0),MATCH($H$3,data!$C$1:$X$1,0))</f>
        <v>2819.4768456830147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INDEX(data!$C$2:$X$53,MATCH($A39,data!$A$2:$A$53,0),MATCH($H$2,data!$C$1:$X$1,0))/1000</f>
        <v>23227443</v>
      </c>
      <c r="D39" s="9">
        <f>INDEX(data!$C$2:$X$53,MATCH($A39,data!$A$2:$A$53,0),MATCH($H$2,data!$C$1:$X$1,0))/INDEX(data!$C$2:$X$53,MATCH($A39,data!$A$2:$A$53,0),MATCH($H$3,data!$C$1:$X$1,0))</f>
        <v>2010.8771601453427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INDEX(data!$C$2:$X$53,MATCH($A40,data!$A$2:$A$53,0),MATCH($H$2,data!$C$1:$X$1,0))/1000</f>
        <v>7832540</v>
      </c>
      <c r="D40" s="9">
        <f>INDEX(data!$C$2:$X$53,MATCH($A40,data!$A$2:$A$53,0),MATCH($H$2,data!$C$1:$X$1,0))/INDEX(data!$C$2:$X$53,MATCH($A40,data!$A$2:$A$53,0),MATCH($H$3,data!$C$1:$X$1,0))</f>
        <v>2051.9829533680249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INDEX(data!$C$2:$X$53,MATCH($A41,data!$A$2:$A$53,0),MATCH($H$2,data!$C$1:$X$1,0))/1000</f>
        <v>8916374</v>
      </c>
      <c r="D41" s="9">
        <f>INDEX(data!$C$2:$X$53,MATCH($A41,data!$A$2:$A$53,0),MATCH($H$2,data!$C$1:$X$1,0))/INDEX(data!$C$2:$X$53,MATCH($A41,data!$A$2:$A$53,0),MATCH($H$3,data!$C$1:$X$1,0))</f>
        <v>2287.0214667308251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INDEX(data!$C$2:$X$53,MATCH($A42,data!$A$2:$A$53,0),MATCH($H$2,data!$C$1:$X$1,0))/1000</f>
        <v>23463388</v>
      </c>
      <c r="D42" s="9">
        <f>INDEX(data!$C$2:$X$53,MATCH($A42,data!$A$2:$A$53,0),MATCH($H$2,data!$C$1:$X$1,0))/INDEX(data!$C$2:$X$53,MATCH($A42,data!$A$2:$A$53,0),MATCH($H$3,data!$C$1:$X$1,0))</f>
        <v>1837.37736826728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INDEX(data!$C$2:$X$53,MATCH($A43,data!$A$2:$A$53,0),MATCH($H$2,data!$C$1:$X$1,0))/1000</f>
        <v>2498189</v>
      </c>
      <c r="D43" s="9">
        <f>INDEX(data!$C$2:$X$53,MATCH($A43,data!$A$2:$A$53,0),MATCH($H$2,data!$C$1:$X$1,0))/INDEX(data!$C$2:$X$53,MATCH($A43,data!$A$2:$A$53,0),MATCH($H$3,data!$C$1:$X$1,0))</f>
        <v>2373.2673276732626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INDEX(data!$C$2:$X$53,MATCH($A44,data!$A$2:$A$53,0),MATCH($H$2,data!$C$1:$X$1,0))/1000</f>
        <v>7333391</v>
      </c>
      <c r="D44" s="9">
        <f>INDEX(data!$C$2:$X$53,MATCH($A44,data!$A$2:$A$53,0),MATCH($H$2,data!$C$1:$X$1,0))/INDEX(data!$C$2:$X$53,MATCH($A44,data!$A$2:$A$53,0),MATCH($H$3,data!$C$1:$X$1,0))</f>
        <v>1552.8222569628178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INDEX(data!$C$2:$X$53,MATCH($A45,data!$A$2:$A$53,0),MATCH($H$2,data!$C$1:$X$1,0))/1000</f>
        <v>1817463</v>
      </c>
      <c r="D45" s="9">
        <f>INDEX(data!$C$2:$X$53,MATCH($A45,data!$A$2:$A$53,0),MATCH($H$2,data!$C$1:$X$1,0))/INDEX(data!$C$2:$X$53,MATCH($A45,data!$A$2:$A$53,0),MATCH($H$3,data!$C$1:$X$1,0))</f>
        <v>2177.8960915705616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INDEX(data!$C$2:$X$53,MATCH($A46,data!$A$2:$A$53,0),MATCH($H$2,data!$C$1:$X$1,0))/1000</f>
        <v>12011295</v>
      </c>
      <c r="D46" s="9">
        <f>INDEX(data!$C$2:$X$53,MATCH($A46,data!$A$2:$A$53,0),MATCH($H$2,data!$C$1:$X$1,0))/INDEX(data!$C$2:$X$53,MATCH($A46,data!$A$2:$A$53,0),MATCH($H$3,data!$C$1:$X$1,0))</f>
        <v>1860.7227966018593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INDEX(data!$C$2:$X$53,MATCH($A47,data!$A$2:$A$53,0),MATCH($H$2,data!$C$1:$X$1,0))/1000</f>
        <v>41672151</v>
      </c>
      <c r="D47" s="9">
        <f>INDEX(data!$C$2:$X$53,MATCH($A47,data!$A$2:$A$53,0),MATCH($H$2,data!$C$1:$X$1,0))/INDEX(data!$C$2:$X$53,MATCH($A47,data!$A$2:$A$53,0),MATCH($H$3,data!$C$1:$X$1,0))</f>
        <v>1596.9754378924354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INDEX(data!$C$2:$X$53,MATCH($A48,data!$A$2:$A$53,0),MATCH($H$2,data!$C$1:$X$1,0))/1000</f>
        <v>5154881</v>
      </c>
      <c r="D48" s="9">
        <f>INDEX(data!$C$2:$X$53,MATCH($A48,data!$A$2:$A$53,0),MATCH($H$2,data!$C$1:$X$1,0))/INDEX(data!$C$2:$X$53,MATCH($A48,data!$A$2:$A$53,0),MATCH($H$3,data!$C$1:$X$1,0))</f>
        <v>1805.4398405152153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INDEX(data!$C$2:$X$53,MATCH($A49,data!$A$2:$A$53,0),MATCH($H$2,data!$C$1:$X$1,0))/1000</f>
        <v>1993221</v>
      </c>
      <c r="D49" s="9">
        <f>INDEX(data!$C$2:$X$53,MATCH($A49,data!$A$2:$A$53,0),MATCH($H$2,data!$C$1:$X$1,0))/INDEX(data!$C$2:$X$53,MATCH($A49,data!$A$2:$A$53,0),MATCH($H$3,data!$C$1:$X$1,0))</f>
        <v>3183.3573429499565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INDEX(data!$C$2:$X$53,MATCH($A50,data!$A$2:$A$53,0),MATCH($H$2,data!$C$1:$X$1,0))/1000</f>
        <v>10997861</v>
      </c>
      <c r="D50" s="9">
        <f>INDEX(data!$C$2:$X$53,MATCH($A50,data!$A$2:$A$53,0),MATCH($H$2,data!$C$1:$X$1,0))/INDEX(data!$C$2:$X$53,MATCH($A50,data!$A$2:$A$53,0),MATCH($H$3,data!$C$1:$X$1,0))</f>
        <v>1342.2793309071594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INDEX(data!$C$2:$X$53,MATCH($A51,data!$A$2:$A$53,0),MATCH($H$2,data!$C$1:$X$1,0))/1000</f>
        <v>11606030</v>
      </c>
      <c r="D51" s="9">
        <f>INDEX(data!$C$2:$X$53,MATCH($A51,data!$A$2:$A$53,0),MATCH($H$2,data!$C$1:$X$1,0))/INDEX(data!$C$2:$X$53,MATCH($A51,data!$A$2:$A$53,0),MATCH($H$3,data!$C$1:$X$1,0))</f>
        <v>1682.9296763131088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INDEX(data!$C$2:$X$53,MATCH($A52,data!$A$2:$A$53,0),MATCH($H$2,data!$C$1:$X$1,0))/1000</f>
        <v>4517590</v>
      </c>
      <c r="D52" s="9">
        <f>INDEX(data!$C$2:$X$53,MATCH($A52,data!$A$2:$A$53,0),MATCH($H$2,data!$C$1:$X$1,0))/INDEX(data!$C$2:$X$53,MATCH($A52,data!$A$2:$A$53,0),MATCH($H$3,data!$C$1:$X$1,0))</f>
        <v>2433.6359223902436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INDEX(data!$C$2:$X$53,MATCH($A53,data!$A$2:$A$53,0),MATCH($H$2,data!$C$1:$X$1,0))/1000</f>
        <v>9520107</v>
      </c>
      <c r="D53" s="9">
        <f>INDEX(data!$C$2:$X$53,MATCH($A53,data!$A$2:$A$53,0),MATCH($H$2,data!$C$1:$X$1,0))/INDEX(data!$C$2:$X$53,MATCH($A53,data!$A$2:$A$53,0),MATCH($H$3,data!$C$1:$X$1,0))</f>
        <v>1662.9333185208166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INDEX(data!$C$2:$X$53,MATCH($A54,data!$A$2:$A$53,0),MATCH($H$2,data!$C$1:$X$1,0))/1000</f>
        <v>2338303</v>
      </c>
      <c r="D54" s="9">
        <f>INDEX(data!$C$2:$X$53,MATCH($A54,data!$A$2:$A$53,0),MATCH($H$2,data!$C$1:$X$1,0))/INDEX(data!$C$2:$X$53,MATCH($A54,data!$A$2:$A$53,0),MATCH($H$3,data!$C$1:$X$1,0))</f>
        <v>4053.2698438011903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J37" sqref="J37"/>
    </sheetView>
  </sheetViews>
  <sheetFormatPr defaultRowHeight="15" x14ac:dyDescent="0.25"/>
  <cols>
    <col min="1" max="1" width="18.7109375" bestFit="1" customWidth="1"/>
    <col min="3" max="3" width="12.5703125" bestFit="1" customWidth="1"/>
    <col min="4" max="4" width="19.28515625" bestFit="1" customWidth="1"/>
  </cols>
  <sheetData>
    <row r="1" spans="1:7" x14ac:dyDescent="0.25">
      <c r="A1" s="14" t="s">
        <v>155</v>
      </c>
      <c r="B1" s="15"/>
      <c r="C1" s="15"/>
      <c r="D1" s="16"/>
    </row>
    <row r="2" spans="1:7" ht="75" x14ac:dyDescent="0.25">
      <c r="A2" s="13" t="s">
        <v>132</v>
      </c>
      <c r="B2" s="13" t="s">
        <v>133</v>
      </c>
      <c r="C2" s="13" t="s">
        <v>148</v>
      </c>
      <c r="D2" s="13" t="s">
        <v>149</v>
      </c>
      <c r="G2" t="s">
        <v>115</v>
      </c>
    </row>
    <row r="3" spans="1:7" x14ac:dyDescent="0.25">
      <c r="A3" s="5" t="s">
        <v>90</v>
      </c>
      <c r="B3" s="5" t="s">
        <v>91</v>
      </c>
      <c r="C3" s="9">
        <f>INDEX(data!$C$2:$X$53,MATCH($A3,data!$A$2:$A$53,0),MATCH($G$2,data!$C$1:$X$1,0))/1000</f>
        <v>426419887</v>
      </c>
      <c r="D3" s="8">
        <f>INDEX(data!$C$2:$X$53,MATCH($A3,data!$A$2:$A$53,0),MATCH($G$2,data!$C$1:$X$1,0))/INDEX(data!$C$2:$X$53,MATCH($A3,data!$A$2:$A$53,0),MATCH($G$3,data!$C$1:$X$1,0))</f>
        <v>1357.540562321198</v>
      </c>
      <c r="G3" t="s">
        <v>106</v>
      </c>
    </row>
    <row r="4" spans="1:7" x14ac:dyDescent="0.25">
      <c r="A4" s="6" t="s">
        <v>2</v>
      </c>
      <c r="B4" s="6" t="s">
        <v>3</v>
      </c>
      <c r="C4" s="9">
        <f>INDEX(data!$C$2:$X$53,MATCH($A4,data!$A$2:$A$53,0),MATCH($G$2,data!$C$1:$X$1,0))/1000</f>
        <v>8348369</v>
      </c>
      <c r="D4" s="9">
        <f>INDEX(data!$C$2:$X$53,MATCH($A4,data!$A$2:$A$53,0),MATCH($G$2,data!$C$1:$X$1,0))/INDEX(data!$C$2:$X$53,MATCH($A4,data!$A$2:$A$53,0),MATCH($G$3,data!$C$1:$X$1,0))</f>
        <v>1732.9313392633997</v>
      </c>
      <c r="G4" t="s">
        <v>107</v>
      </c>
    </row>
    <row r="5" spans="1:7" x14ac:dyDescent="0.25">
      <c r="A5" s="6" t="s">
        <v>4</v>
      </c>
      <c r="B5" s="6" t="s">
        <v>5</v>
      </c>
      <c r="C5" s="9">
        <f>INDEX(data!$C$2:$X$53,MATCH($A5,data!$A$2:$A$53,0),MATCH($G$2,data!$C$1:$X$1,0))/1000</f>
        <v>1379070</v>
      </c>
      <c r="D5" s="9">
        <f>INDEX(data!$C$2:$X$53,MATCH($A5,data!$A$2:$A$53,0),MATCH($G$2,data!$C$1:$X$1,0))/INDEX(data!$C$2:$X$53,MATCH($A5,data!$A$2:$A$53,0),MATCH($G$3,data!$C$1:$X$1,0))</f>
        <v>1886.3436472839535</v>
      </c>
    </row>
    <row r="6" spans="1:7" x14ac:dyDescent="0.25">
      <c r="A6" s="6" t="s">
        <v>6</v>
      </c>
      <c r="B6" s="6" t="s">
        <v>7</v>
      </c>
      <c r="C6" s="9">
        <f>INDEX(data!$C$2:$X$53,MATCH($A6,data!$A$2:$A$53,0),MATCH($G$2,data!$C$1:$X$1,0))/1000</f>
        <v>6980474</v>
      </c>
      <c r="D6" s="9">
        <f>INDEX(data!$C$2:$X$53,MATCH($A6,data!$A$2:$A$53,0),MATCH($G$2,data!$C$1:$X$1,0))/INDEX(data!$C$2:$X$53,MATCH($A6,data!$A$2:$A$53,0),MATCH($G$3,data!$C$1:$X$1,0))</f>
        <v>1064.7075547616041</v>
      </c>
    </row>
    <row r="7" spans="1:7" x14ac:dyDescent="0.25">
      <c r="A7" s="6" t="s">
        <v>8</v>
      </c>
      <c r="B7" s="6" t="s">
        <v>9</v>
      </c>
      <c r="C7" s="9">
        <f>INDEX(data!$C$2:$X$53,MATCH($A7,data!$A$2:$A$53,0),MATCH($G$2,data!$C$1:$X$1,0))/1000</f>
        <v>3143972</v>
      </c>
      <c r="D7" s="9">
        <f>INDEX(data!$C$2:$X$53,MATCH($A7,data!$A$2:$A$53,0),MATCH($G$2,data!$C$1:$X$1,0))/INDEX(data!$C$2:$X$53,MATCH($A7,data!$A$2:$A$53,0),MATCH($G$3,data!$C$1:$X$1,0))</f>
        <v>1066.0061709558199</v>
      </c>
    </row>
    <row r="8" spans="1:7" x14ac:dyDescent="0.25">
      <c r="A8" s="6" t="s">
        <v>10</v>
      </c>
      <c r="B8" s="6" t="s">
        <v>11</v>
      </c>
      <c r="C8" s="9">
        <f>INDEX(data!$C$2:$X$53,MATCH($A8,data!$A$2:$A$53,0),MATCH($G$2,data!$C$1:$X$1,0))/1000</f>
        <v>60710541</v>
      </c>
      <c r="D8" s="9">
        <f>INDEX(data!$C$2:$X$53,MATCH($A8,data!$A$2:$A$53,0),MATCH($G$2,data!$C$1:$X$1,0))/INDEX(data!$C$2:$X$53,MATCH($A8,data!$A$2:$A$53,0),MATCH($G$3,data!$C$1:$X$1,0))</f>
        <v>1595.0106902333462</v>
      </c>
    </row>
    <row r="9" spans="1:7" x14ac:dyDescent="0.25">
      <c r="A9" s="6" t="s">
        <v>12</v>
      </c>
      <c r="B9" s="6" t="s">
        <v>13</v>
      </c>
      <c r="C9" s="9">
        <f>INDEX(data!$C$2:$X$53,MATCH($A9,data!$A$2:$A$53,0),MATCH($G$2,data!$C$1:$X$1,0))/1000</f>
        <v>8332969</v>
      </c>
      <c r="D9" s="9">
        <f>INDEX(data!$C$2:$X$53,MATCH($A9,data!$A$2:$A$53,0),MATCH($G$2,data!$C$1:$X$1,0))/INDEX(data!$C$2:$X$53,MATCH($A9,data!$A$2:$A$53,0),MATCH($G$3,data!$C$1:$X$1,0))</f>
        <v>1605.0531722791088</v>
      </c>
    </row>
    <row r="10" spans="1:7" x14ac:dyDescent="0.25">
      <c r="A10" s="6" t="s">
        <v>14</v>
      </c>
      <c r="B10" s="6" t="s">
        <v>15</v>
      </c>
      <c r="C10" s="9">
        <f>INDEX(data!$C$2:$X$53,MATCH($A10,data!$A$2:$A$53,0),MATCH($G$2,data!$C$1:$X$1,0))/1000</f>
        <v>2960126</v>
      </c>
      <c r="D10" s="9">
        <f>INDEX(data!$C$2:$X$53,MATCH($A10,data!$A$2:$A$53,0),MATCH($G$2,data!$C$1:$X$1,0))/INDEX(data!$C$2:$X$53,MATCH($A10,data!$A$2:$A$53,0),MATCH($G$3,data!$C$1:$X$1,0))</f>
        <v>823.54698831113842</v>
      </c>
    </row>
    <row r="11" spans="1:7" x14ac:dyDescent="0.25">
      <c r="A11" s="6" t="s">
        <v>16</v>
      </c>
      <c r="B11" s="6" t="s">
        <v>17</v>
      </c>
      <c r="C11" s="9">
        <f>INDEX(data!$C$2:$X$53,MATCH($A11,data!$A$2:$A$53,0),MATCH($G$2,data!$C$1:$X$1,0))/1000</f>
        <v>1437973</v>
      </c>
      <c r="D11" s="9">
        <f>INDEX(data!$C$2:$X$53,MATCH($A11,data!$A$2:$A$53,0),MATCH($G$2,data!$C$1:$X$1,0))/INDEX(data!$C$2:$X$53,MATCH($A11,data!$A$2:$A$53,0),MATCH($G$3,data!$C$1:$X$1,0))</f>
        <v>1568.3311138522884</v>
      </c>
    </row>
    <row r="12" spans="1:7" x14ac:dyDescent="0.25">
      <c r="A12" s="6" t="s">
        <v>18</v>
      </c>
      <c r="B12" s="6" t="s">
        <v>19</v>
      </c>
      <c r="C12" s="9">
        <f>INDEX(data!$C$2:$X$53,MATCH($A12,data!$A$2:$A$53,0),MATCH($G$2,data!$C$1:$X$1,0))/1000</f>
        <v>652294</v>
      </c>
      <c r="D12" s="9">
        <f>INDEX(data!$C$2:$X$53,MATCH($A12,data!$A$2:$A$53,0),MATCH($G$2,data!$C$1:$X$1,0))/INDEX(data!$C$2:$X$53,MATCH($A12,data!$A$2:$A$53,0),MATCH($G$3,data!$C$1:$X$1,0))</f>
        <v>1027.1699420508944</v>
      </c>
    </row>
    <row r="13" spans="1:7" x14ac:dyDescent="0.25">
      <c r="A13" s="6" t="s">
        <v>20</v>
      </c>
      <c r="B13" s="6" t="s">
        <v>21</v>
      </c>
      <c r="C13" s="9">
        <f>INDEX(data!$C$2:$X$53,MATCH($A13,data!$A$2:$A$53,0),MATCH($G$2,data!$C$1:$X$1,0))/1000</f>
        <v>29029969</v>
      </c>
      <c r="D13" s="9">
        <f>INDEX(data!$C$2:$X$53,MATCH($A13,data!$A$2:$A$53,0),MATCH($G$2,data!$C$1:$X$1,0))/INDEX(data!$C$2:$X$53,MATCH($A13,data!$A$2:$A$53,0),MATCH($G$3,data!$C$1:$X$1,0))</f>
        <v>1499.8493174231683</v>
      </c>
    </row>
    <row r="14" spans="1:7" x14ac:dyDescent="0.25">
      <c r="A14" s="6" t="s">
        <v>22</v>
      </c>
      <c r="B14" s="6" t="s">
        <v>23</v>
      </c>
      <c r="C14" s="9">
        <f>INDEX(data!$C$2:$X$53,MATCH($A14,data!$A$2:$A$53,0),MATCH($G$2,data!$C$1:$X$1,0))/1000</f>
        <v>11659250</v>
      </c>
      <c r="D14" s="9">
        <f>INDEX(data!$C$2:$X$53,MATCH($A14,data!$A$2:$A$53,0),MATCH($G$2,data!$C$1:$X$1,0))/INDEX(data!$C$2:$X$53,MATCH($A14,data!$A$2:$A$53,0),MATCH($G$3,data!$C$1:$X$1,0))</f>
        <v>1175.4461135195081</v>
      </c>
    </row>
    <row r="15" spans="1:7" x14ac:dyDescent="0.25">
      <c r="A15" s="6" t="s">
        <v>24</v>
      </c>
      <c r="B15" s="6" t="s">
        <v>25</v>
      </c>
      <c r="C15" s="9">
        <f>INDEX(data!$C$2:$X$53,MATCH($A15,data!$A$2:$A$53,0),MATCH($G$2,data!$C$1:$X$1,0))/1000</f>
        <v>2228625</v>
      </c>
      <c r="D15" s="9">
        <f>INDEX(data!$C$2:$X$53,MATCH($A15,data!$A$2:$A$53,0),MATCH($G$2,data!$C$1:$X$1,0))/INDEX(data!$C$2:$X$53,MATCH($A15,data!$A$2:$A$53,0),MATCH($G$3,data!$C$1:$X$1,0))</f>
        <v>1600.1431683427079</v>
      </c>
    </row>
    <row r="16" spans="1:7" x14ac:dyDescent="0.25">
      <c r="A16" s="6" t="s">
        <v>26</v>
      </c>
      <c r="B16" s="6" t="s">
        <v>27</v>
      </c>
      <c r="C16" s="9">
        <f>INDEX(data!$C$2:$X$53,MATCH($A16,data!$A$2:$A$53,0),MATCH($G$2,data!$C$1:$X$1,0))/1000</f>
        <v>1880628</v>
      </c>
      <c r="D16" s="9">
        <f>INDEX(data!$C$2:$X$53,MATCH($A16,data!$A$2:$A$53,0),MATCH($G$2,data!$C$1:$X$1,0))/INDEX(data!$C$2:$X$53,MATCH($A16,data!$A$2:$A$53,0),MATCH($G$3,data!$C$1:$X$1,0))</f>
        <v>1178.6411296134972</v>
      </c>
    </row>
    <row r="17" spans="1:4" x14ac:dyDescent="0.25">
      <c r="A17" s="6" t="s">
        <v>28</v>
      </c>
      <c r="B17" s="6" t="s">
        <v>29</v>
      </c>
      <c r="C17" s="9">
        <f>INDEX(data!$C$2:$X$53,MATCH($A17,data!$A$2:$A$53,0),MATCH($G$2,data!$C$1:$X$1,0))/1000</f>
        <v>12126101</v>
      </c>
      <c r="D17" s="9">
        <f>INDEX(data!$C$2:$X$53,MATCH($A17,data!$A$2:$A$53,0),MATCH($G$2,data!$C$1:$X$1,0))/INDEX(data!$C$2:$X$53,MATCH($A17,data!$A$2:$A$53,0),MATCH($G$3,data!$C$1:$X$1,0))</f>
        <v>941.92358520193352</v>
      </c>
    </row>
    <row r="18" spans="1:4" x14ac:dyDescent="0.25">
      <c r="A18" s="6" t="s">
        <v>30</v>
      </c>
      <c r="B18" s="6" t="s">
        <v>31</v>
      </c>
      <c r="C18" s="9">
        <f>INDEX(data!$C$2:$X$53,MATCH($A18,data!$A$2:$A$53,0),MATCH($G$2,data!$C$1:$X$1,0))/1000</f>
        <v>8952321</v>
      </c>
      <c r="D18" s="9">
        <f>INDEX(data!$C$2:$X$53,MATCH($A18,data!$A$2:$A$53,0),MATCH($G$2,data!$C$1:$X$1,0))/INDEX(data!$C$2:$X$53,MATCH($A18,data!$A$2:$A$53,0),MATCH($G$3,data!$C$1:$X$1,0))</f>
        <v>1369.3522364060871</v>
      </c>
    </row>
    <row r="19" spans="1:4" x14ac:dyDescent="0.25">
      <c r="A19" s="6" t="s">
        <v>32</v>
      </c>
      <c r="B19" s="6" t="s">
        <v>33</v>
      </c>
      <c r="C19" s="9">
        <f>INDEX(data!$C$2:$X$53,MATCH($A19,data!$A$2:$A$53,0),MATCH($G$2,data!$C$1:$X$1,0))/1000</f>
        <v>5963534</v>
      </c>
      <c r="D19" s="9">
        <f>INDEX(data!$C$2:$X$53,MATCH($A19,data!$A$2:$A$53,0),MATCH($G$2,data!$C$1:$X$1,0))/INDEX(data!$C$2:$X$53,MATCH($A19,data!$A$2:$A$53,0),MATCH($G$3,data!$C$1:$X$1,0))</f>
        <v>1938.7711378816523</v>
      </c>
    </row>
    <row r="20" spans="1:4" x14ac:dyDescent="0.25">
      <c r="A20" s="6" t="s">
        <v>34</v>
      </c>
      <c r="B20" s="6" t="s">
        <v>35</v>
      </c>
      <c r="C20" s="9">
        <f>INDEX(data!$C$2:$X$53,MATCH($A20,data!$A$2:$A$53,0),MATCH($G$2,data!$C$1:$X$1,0))/1000</f>
        <v>4802253</v>
      </c>
      <c r="D20" s="9">
        <f>INDEX(data!$C$2:$X$53,MATCH($A20,data!$A$2:$A$53,0),MATCH($G$2,data!$C$1:$X$1,0))/INDEX(data!$C$2:$X$53,MATCH($A20,data!$A$2:$A$53,0),MATCH($G$3,data!$C$1:$X$1,0))</f>
        <v>1664.0019321086943</v>
      </c>
    </row>
    <row r="21" spans="1:4" x14ac:dyDescent="0.25">
      <c r="A21" s="6" t="s">
        <v>36</v>
      </c>
      <c r="B21" s="6" t="s">
        <v>37</v>
      </c>
      <c r="C21" s="9">
        <f>INDEX(data!$C$2:$X$53,MATCH($A21,data!$A$2:$A$53,0),MATCH($G$2,data!$C$1:$X$1,0))/1000</f>
        <v>5128066</v>
      </c>
      <c r="D21" s="9">
        <f>INDEX(data!$C$2:$X$53,MATCH($A21,data!$A$2:$A$53,0),MATCH($G$2,data!$C$1:$X$1,0))/INDEX(data!$C$2:$X$53,MATCH($A21,data!$A$2:$A$53,0),MATCH($G$3,data!$C$1:$X$1,0))</f>
        <v>1169.8658481361206</v>
      </c>
    </row>
    <row r="22" spans="1:4" x14ac:dyDescent="0.25">
      <c r="A22" s="6" t="s">
        <v>38</v>
      </c>
      <c r="B22" s="6" t="s">
        <v>39</v>
      </c>
      <c r="C22" s="9">
        <f>INDEX(data!$C$2:$X$53,MATCH($A22,data!$A$2:$A$53,0),MATCH($G$2,data!$C$1:$X$1,0))/1000</f>
        <v>6416922</v>
      </c>
      <c r="D22" s="9">
        <f>INDEX(data!$C$2:$X$53,MATCH($A22,data!$A$2:$A$53,0),MATCH($G$2,data!$C$1:$X$1,0))/INDEX(data!$C$2:$X$53,MATCH($A22,data!$A$2:$A$53,0),MATCH($G$3,data!$C$1:$X$1,0))</f>
        <v>1393.5458735599634</v>
      </c>
    </row>
    <row r="23" spans="1:4" x14ac:dyDescent="0.25">
      <c r="A23" s="6" t="s">
        <v>40</v>
      </c>
      <c r="B23" s="6" t="s">
        <v>41</v>
      </c>
      <c r="C23" s="9">
        <f>INDEX(data!$C$2:$X$53,MATCH($A23,data!$A$2:$A$53,0),MATCH($G$2,data!$C$1:$X$1,0))/1000</f>
        <v>1301088</v>
      </c>
      <c r="D23" s="9">
        <f>INDEX(data!$C$2:$X$53,MATCH($A23,data!$A$2:$A$53,0),MATCH($G$2,data!$C$1:$X$1,0))/INDEX(data!$C$2:$X$53,MATCH($A23,data!$A$2:$A$53,0),MATCH($G$3,data!$C$1:$X$1,0))</f>
        <v>979.29838505726366</v>
      </c>
    </row>
    <row r="24" spans="1:4" x14ac:dyDescent="0.25">
      <c r="A24" s="6" t="s">
        <v>42</v>
      </c>
      <c r="B24" s="6" t="s">
        <v>43</v>
      </c>
      <c r="C24" s="9">
        <f>INDEX(data!$C$2:$X$53,MATCH($A24,data!$A$2:$A$53,0),MATCH($G$2,data!$C$1:$X$1,0))/1000</f>
        <v>6231977</v>
      </c>
      <c r="D24" s="9">
        <f>INDEX(data!$C$2:$X$53,MATCH($A24,data!$A$2:$A$53,0),MATCH($G$2,data!$C$1:$X$1,0))/INDEX(data!$C$2:$X$53,MATCH($A24,data!$A$2:$A$53,0),MATCH($G$3,data!$C$1:$X$1,0))</f>
        <v>1057.7339527911499</v>
      </c>
    </row>
    <row r="25" spans="1:4" x14ac:dyDescent="0.25">
      <c r="A25" s="6" t="s">
        <v>44</v>
      </c>
      <c r="B25" s="6" t="s">
        <v>45</v>
      </c>
      <c r="C25" s="9">
        <f>INDEX(data!$C$2:$X$53,MATCH($A25,data!$A$2:$A$53,0),MATCH($G$2,data!$C$1:$X$1,0))/1000</f>
        <v>7548392</v>
      </c>
      <c r="D25" s="9">
        <f>INDEX(data!$C$2:$X$53,MATCH($A25,data!$A$2:$A$53,0),MATCH($G$2,data!$C$1:$X$1,0))/INDEX(data!$C$2:$X$53,MATCH($A25,data!$A$2:$A$53,0),MATCH($G$3,data!$C$1:$X$1,0))</f>
        <v>1134.1024536537823</v>
      </c>
    </row>
    <row r="26" spans="1:4" x14ac:dyDescent="0.25">
      <c r="A26" s="6" t="s">
        <v>46</v>
      </c>
      <c r="B26" s="6" t="s">
        <v>47</v>
      </c>
      <c r="C26" s="9">
        <f>INDEX(data!$C$2:$X$53,MATCH($A26,data!$A$2:$A$53,0),MATCH($G$2,data!$C$1:$X$1,0))/1000</f>
        <v>14177845</v>
      </c>
      <c r="D26" s="9">
        <f>INDEX(data!$C$2:$X$53,MATCH($A26,data!$A$2:$A$53,0),MATCH($G$2,data!$C$1:$X$1,0))/INDEX(data!$C$2:$X$53,MATCH($A26,data!$A$2:$A$53,0),MATCH($G$3,data!$C$1:$X$1,0))</f>
        <v>1434.3104819418861</v>
      </c>
    </row>
    <row r="27" spans="1:4" x14ac:dyDescent="0.25">
      <c r="A27" s="6" t="s">
        <v>48</v>
      </c>
      <c r="B27" s="6" t="s">
        <v>49</v>
      </c>
      <c r="C27" s="9">
        <f>INDEX(data!$C$2:$X$53,MATCH($A27,data!$A$2:$A$53,0),MATCH($G$2,data!$C$1:$X$1,0))/1000</f>
        <v>7031732</v>
      </c>
      <c r="D27" s="9">
        <f>INDEX(data!$C$2:$X$53,MATCH($A27,data!$A$2:$A$53,0),MATCH($G$2,data!$C$1:$X$1,0))/INDEX(data!$C$2:$X$53,MATCH($A27,data!$A$2:$A$53,0),MATCH($G$3,data!$C$1:$X$1,0))</f>
        <v>1306.8639923131464</v>
      </c>
    </row>
    <row r="28" spans="1:4" x14ac:dyDescent="0.25">
      <c r="A28" s="6" t="s">
        <v>50</v>
      </c>
      <c r="B28" s="6" t="s">
        <v>51</v>
      </c>
      <c r="C28" s="9">
        <f>INDEX(data!$C$2:$X$53,MATCH($A28,data!$A$2:$A$53,0),MATCH($G$2,data!$C$1:$X$1,0))/1000</f>
        <v>5091576</v>
      </c>
      <c r="D28" s="9">
        <f>INDEX(data!$C$2:$X$53,MATCH($A28,data!$A$2:$A$53,0),MATCH($G$2,data!$C$1:$X$1,0))/INDEX(data!$C$2:$X$53,MATCH($A28,data!$A$2:$A$53,0),MATCH($G$3,data!$C$1:$X$1,0))</f>
        <v>1705.0711337088687</v>
      </c>
    </row>
    <row r="29" spans="1:4" x14ac:dyDescent="0.25">
      <c r="A29" s="6" t="s">
        <v>52</v>
      </c>
      <c r="B29" s="6" t="s">
        <v>53</v>
      </c>
      <c r="C29" s="9">
        <f>INDEX(data!$C$2:$X$53,MATCH($A29,data!$A$2:$A$53,0),MATCH($G$2,data!$C$1:$X$1,0))/1000</f>
        <v>6908398</v>
      </c>
      <c r="D29" s="9">
        <f>INDEX(data!$C$2:$X$53,MATCH($A29,data!$A$2:$A$53,0),MATCH($G$2,data!$C$1:$X$1,0))/INDEX(data!$C$2:$X$53,MATCH($A29,data!$A$2:$A$53,0),MATCH($G$3,data!$C$1:$X$1,0))</f>
        <v>1146.5685998711097</v>
      </c>
    </row>
    <row r="30" spans="1:4" x14ac:dyDescent="0.25">
      <c r="A30" s="6" t="s">
        <v>54</v>
      </c>
      <c r="B30" s="6" t="s">
        <v>55</v>
      </c>
      <c r="C30" s="9">
        <f>INDEX(data!$C$2:$X$53,MATCH($A30,data!$A$2:$A$53,0),MATCH($G$2,data!$C$1:$X$1,0))/1000</f>
        <v>1100888</v>
      </c>
      <c r="D30" s="9">
        <f>INDEX(data!$C$2:$X$53,MATCH($A30,data!$A$2:$A$53,0),MATCH($G$2,data!$C$1:$X$1,0))/INDEX(data!$C$2:$X$53,MATCH($A30,data!$A$2:$A$53,0),MATCH($G$3,data!$C$1:$X$1,0))</f>
        <v>1095.2333104183103</v>
      </c>
    </row>
    <row r="31" spans="1:4" x14ac:dyDescent="0.25">
      <c r="A31" s="6" t="s">
        <v>56</v>
      </c>
      <c r="B31" s="6" t="s">
        <v>57</v>
      </c>
      <c r="C31" s="9">
        <f>INDEX(data!$C$2:$X$53,MATCH($A31,data!$A$2:$A$53,0),MATCH($G$2,data!$C$1:$X$1,0))/1000</f>
        <v>2713732</v>
      </c>
      <c r="D31" s="9">
        <f>INDEX(data!$C$2:$X$53,MATCH($A31,data!$A$2:$A$53,0),MATCH($G$2,data!$C$1:$X$1,0))/INDEX(data!$C$2:$X$53,MATCH($A31,data!$A$2:$A$53,0),MATCH($G$3,data!$C$1:$X$1,0))</f>
        <v>1462.5443347218277</v>
      </c>
    </row>
    <row r="32" spans="1:4" x14ac:dyDescent="0.25">
      <c r="A32" s="6" t="s">
        <v>58</v>
      </c>
      <c r="B32" s="6" t="s">
        <v>59</v>
      </c>
      <c r="C32" s="9">
        <f>INDEX(data!$C$2:$X$53,MATCH($A32,data!$A$2:$A$53,0),MATCH($G$2,data!$C$1:$X$1,0))/1000</f>
        <v>3036040</v>
      </c>
      <c r="D32" s="9">
        <f>INDEX(data!$C$2:$X$53,MATCH($A32,data!$A$2:$A$53,0),MATCH($G$2,data!$C$1:$X$1,0))/INDEX(data!$C$2:$X$53,MATCH($A32,data!$A$2:$A$53,0),MATCH($G$3,data!$C$1:$X$1,0))</f>
        <v>1101.9128970381944</v>
      </c>
    </row>
    <row r="33" spans="1:4" x14ac:dyDescent="0.25">
      <c r="A33" s="6" t="s">
        <v>60</v>
      </c>
      <c r="B33" s="6" t="s">
        <v>61</v>
      </c>
      <c r="C33" s="9">
        <f>INDEX(data!$C$2:$X$53,MATCH($A33,data!$A$2:$A$53,0),MATCH($G$2,data!$C$1:$X$1,0))/1000</f>
        <v>1312550</v>
      </c>
      <c r="D33" s="9">
        <f>INDEX(data!$C$2:$X$53,MATCH($A33,data!$A$2:$A$53,0),MATCH($G$2,data!$C$1:$X$1,0))/INDEX(data!$C$2:$X$53,MATCH($A33,data!$A$2:$A$53,0),MATCH($G$3,data!$C$1:$X$1,0))</f>
        <v>993.37998951030693</v>
      </c>
    </row>
    <row r="34" spans="1:4" x14ac:dyDescent="0.25">
      <c r="A34" s="6" t="s">
        <v>62</v>
      </c>
      <c r="B34" s="6" t="s">
        <v>63</v>
      </c>
      <c r="C34" s="9">
        <f>INDEX(data!$C$2:$X$53,MATCH($A34,data!$A$2:$A$53,0),MATCH($G$2,data!$C$1:$X$1,0))/1000</f>
        <v>10335013</v>
      </c>
      <c r="D34" s="9">
        <f>INDEX(data!$C$2:$X$53,MATCH($A34,data!$A$2:$A$53,0),MATCH($G$2,data!$C$1:$X$1,0))/INDEX(data!$C$2:$X$53,MATCH($A34,data!$A$2:$A$53,0),MATCH($G$3,data!$C$1:$X$1,0))</f>
        <v>1164.3773095989184</v>
      </c>
    </row>
    <row r="35" spans="1:4" x14ac:dyDescent="0.25">
      <c r="A35" s="6" t="s">
        <v>64</v>
      </c>
      <c r="B35" s="6" t="s">
        <v>65</v>
      </c>
      <c r="C35" s="9">
        <f>INDEX(data!$C$2:$X$53,MATCH($A35,data!$A$2:$A$53,0),MATCH($G$2,data!$C$1:$X$1,0))/1000</f>
        <v>2294178</v>
      </c>
      <c r="D35" s="9">
        <f>INDEX(data!$C$2:$X$53,MATCH($A35,data!$A$2:$A$53,0),MATCH($G$2,data!$C$1:$X$1,0))/INDEX(data!$C$2:$X$53,MATCH($A35,data!$A$2:$A$53,0),MATCH($G$3,data!$C$1:$X$1,0))</f>
        <v>1100.5394815489251</v>
      </c>
    </row>
    <row r="36" spans="1:4" x14ac:dyDescent="0.25">
      <c r="A36" s="6" t="s">
        <v>66</v>
      </c>
      <c r="B36" s="6" t="s">
        <v>67</v>
      </c>
      <c r="C36" s="9">
        <f>INDEX(data!$C$2:$X$53,MATCH($A36,data!$A$2:$A$53,0),MATCH($G$2,data!$C$1:$X$1,0))/1000</f>
        <v>27428629</v>
      </c>
      <c r="D36" s="9">
        <f>INDEX(data!$C$2:$X$53,MATCH($A36,data!$A$2:$A$53,0),MATCH($G$2,data!$C$1:$X$1,0))/INDEX(data!$C$2:$X$53,MATCH($A36,data!$A$2:$A$53,0),MATCH($G$3,data!$C$1:$X$1,0))</f>
        <v>1398.910243921347</v>
      </c>
    </row>
    <row r="37" spans="1:4" x14ac:dyDescent="0.25">
      <c r="A37" s="6" t="s">
        <v>68</v>
      </c>
      <c r="B37" s="6" t="s">
        <v>69</v>
      </c>
      <c r="C37" s="9">
        <f>INDEX(data!$C$2:$X$53,MATCH($A37,data!$A$2:$A$53,0),MATCH($G$2,data!$C$1:$X$1,0))/1000</f>
        <v>15224265</v>
      </c>
      <c r="D37" s="9">
        <f>INDEX(data!$C$2:$X$53,MATCH($A37,data!$A$2:$A$53,0),MATCH($G$2,data!$C$1:$X$1,0))/INDEX(data!$C$2:$X$53,MATCH($A37,data!$A$2:$A$53,0),MATCH($G$3,data!$C$1:$X$1,0))</f>
        <v>1561.7544442393919</v>
      </c>
    </row>
    <row r="38" spans="1:4" x14ac:dyDescent="0.25">
      <c r="A38" s="6" t="s">
        <v>70</v>
      </c>
      <c r="B38" s="6" t="s">
        <v>71</v>
      </c>
      <c r="C38" s="9">
        <f>INDEX(data!$C$2:$X$53,MATCH($A38,data!$A$2:$A$53,0),MATCH($G$2,data!$C$1:$X$1,0))/1000</f>
        <v>1109596</v>
      </c>
      <c r="D38" s="9">
        <f>INDEX(data!$C$2:$X$53,MATCH($A38,data!$A$2:$A$53,0),MATCH($G$2,data!$C$1:$X$1,0))/INDEX(data!$C$2:$X$53,MATCH($A38,data!$A$2:$A$53,0),MATCH($G$3,data!$C$1:$X$1,0))</f>
        <v>1581.2855829729017</v>
      </c>
    </row>
    <row r="39" spans="1:4" x14ac:dyDescent="0.25">
      <c r="A39" s="6" t="s">
        <v>72</v>
      </c>
      <c r="B39" s="6" t="s">
        <v>73</v>
      </c>
      <c r="C39" s="9">
        <f>INDEX(data!$C$2:$X$53,MATCH($A39,data!$A$2:$A$53,0),MATCH($G$2,data!$C$1:$X$1,0))/1000</f>
        <v>15530356</v>
      </c>
      <c r="D39" s="9">
        <f>INDEX(data!$C$2:$X$53,MATCH($A39,data!$A$2:$A$53,0),MATCH($G$2,data!$C$1:$X$1,0))/INDEX(data!$C$2:$X$53,MATCH($A39,data!$A$2:$A$53,0),MATCH($G$3,data!$C$1:$X$1,0))</f>
        <v>1344.5146833134488</v>
      </c>
    </row>
    <row r="40" spans="1:4" x14ac:dyDescent="0.25">
      <c r="A40" s="6" t="s">
        <v>74</v>
      </c>
      <c r="B40" s="6" t="s">
        <v>75</v>
      </c>
      <c r="C40" s="9">
        <f>INDEX(data!$C$2:$X$53,MATCH($A40,data!$A$2:$A$53,0),MATCH($G$2,data!$C$1:$X$1,0))/1000</f>
        <v>4847942</v>
      </c>
      <c r="D40" s="9">
        <f>INDEX(data!$C$2:$X$53,MATCH($A40,data!$A$2:$A$53,0),MATCH($G$2,data!$C$1:$X$1,0))/INDEX(data!$C$2:$X$53,MATCH($A40,data!$A$2:$A$53,0),MATCH($G$3,data!$C$1:$X$1,0))</f>
        <v>1270.0725872982314</v>
      </c>
    </row>
    <row r="41" spans="1:4" x14ac:dyDescent="0.25">
      <c r="A41" s="6" t="s">
        <v>76</v>
      </c>
      <c r="B41" s="6" t="s">
        <v>77</v>
      </c>
      <c r="C41" s="9">
        <f>INDEX(data!$C$2:$X$53,MATCH($A41,data!$A$2:$A$53,0),MATCH($G$2,data!$C$1:$X$1,0))/1000</f>
        <v>6470418</v>
      </c>
      <c r="D41" s="9">
        <f>INDEX(data!$C$2:$X$53,MATCH($A41,data!$A$2:$A$53,0),MATCH($G$2,data!$C$1:$X$1,0))/INDEX(data!$C$2:$X$53,MATCH($A41,data!$A$2:$A$53,0),MATCH($G$3,data!$C$1:$X$1,0))</f>
        <v>1659.6415611011305</v>
      </c>
    </row>
    <row r="42" spans="1:4" x14ac:dyDescent="0.25">
      <c r="A42" s="6" t="s">
        <v>78</v>
      </c>
      <c r="B42" s="6" t="s">
        <v>79</v>
      </c>
      <c r="C42" s="9">
        <f>INDEX(data!$C$2:$X$53,MATCH($A42,data!$A$2:$A$53,0),MATCH($G$2,data!$C$1:$X$1,0))/1000</f>
        <v>16342571</v>
      </c>
      <c r="D42" s="9">
        <f>INDEX(data!$C$2:$X$53,MATCH($A42,data!$A$2:$A$53,0),MATCH($G$2,data!$C$1:$X$1,0))/INDEX(data!$C$2:$X$53,MATCH($A42,data!$A$2:$A$53,0),MATCH($G$3,data!$C$1:$X$1,0))</f>
        <v>1279.7584941569892</v>
      </c>
    </row>
    <row r="43" spans="1:4" x14ac:dyDescent="0.25">
      <c r="A43" s="6" t="s">
        <v>80</v>
      </c>
      <c r="B43" s="6" t="s">
        <v>81</v>
      </c>
      <c r="C43" s="9">
        <f>INDEX(data!$C$2:$X$53,MATCH($A43,data!$A$2:$A$53,0),MATCH($G$2,data!$C$1:$X$1,0))/1000</f>
        <v>1101914</v>
      </c>
      <c r="D43" s="9">
        <f>INDEX(data!$C$2:$X$53,MATCH($A43,data!$A$2:$A$53,0),MATCH($G$2,data!$C$1:$X$1,0))/INDEX(data!$C$2:$X$53,MATCH($A43,data!$A$2:$A$53,0),MATCH($G$3,data!$C$1:$X$1,0))</f>
        <v>1046.8129089135191</v>
      </c>
    </row>
    <row r="44" spans="1:4" x14ac:dyDescent="0.25">
      <c r="A44" s="6" t="s">
        <v>82</v>
      </c>
      <c r="B44" s="6" t="s">
        <v>83</v>
      </c>
      <c r="C44" s="9">
        <f>INDEX(data!$C$2:$X$53,MATCH($A44,data!$A$2:$A$53,0),MATCH($G$2,data!$C$1:$X$1,0))/1000</f>
        <v>9351006</v>
      </c>
      <c r="D44" s="9">
        <f>INDEX(data!$C$2:$X$53,MATCH($A44,data!$A$2:$A$53,0),MATCH($G$2,data!$C$1:$X$1,0))/INDEX(data!$C$2:$X$53,MATCH($A44,data!$A$2:$A$53,0),MATCH($G$3,data!$C$1:$X$1,0))</f>
        <v>1980.0458262477553</v>
      </c>
    </row>
    <row r="45" spans="1:4" x14ac:dyDescent="0.25">
      <c r="A45" s="6" t="s">
        <v>84</v>
      </c>
      <c r="B45" s="6" t="s">
        <v>85</v>
      </c>
      <c r="C45" s="9">
        <f>INDEX(data!$C$2:$X$53,MATCH($A45,data!$A$2:$A$53,0),MATCH($G$2,data!$C$1:$X$1,0))/1000</f>
        <v>775935</v>
      </c>
      <c r="D45" s="9">
        <f>INDEX(data!$C$2:$X$53,MATCH($A45,data!$A$2:$A$53,0),MATCH($G$2,data!$C$1:$X$1,0))/INDEX(data!$C$2:$X$53,MATCH($A45,data!$A$2:$A$53,0),MATCH($G$3,data!$C$1:$X$1,0))</f>
        <v>929.81579477150501</v>
      </c>
    </row>
    <row r="46" spans="1:4" x14ac:dyDescent="0.25">
      <c r="A46" s="6" t="s">
        <v>86</v>
      </c>
      <c r="B46" s="6" t="s">
        <v>87</v>
      </c>
      <c r="C46" s="9">
        <f>INDEX(data!$C$2:$X$53,MATCH($A46,data!$A$2:$A$53,0),MATCH($G$2,data!$C$1:$X$1,0))/1000</f>
        <v>7299290</v>
      </c>
      <c r="D46" s="9">
        <f>INDEX(data!$C$2:$X$53,MATCH($A46,data!$A$2:$A$53,0),MATCH($G$2,data!$C$1:$X$1,0))/INDEX(data!$C$2:$X$53,MATCH($A46,data!$A$2:$A$53,0),MATCH($G$3,data!$C$1:$X$1,0))</f>
        <v>1130.765275684927</v>
      </c>
    </row>
    <row r="47" spans="1:4" x14ac:dyDescent="0.25">
      <c r="A47" s="6" t="s">
        <v>88</v>
      </c>
      <c r="B47" s="6" t="s">
        <v>89</v>
      </c>
      <c r="C47" s="9">
        <f>INDEX(data!$C$2:$X$53,MATCH($A47,data!$A$2:$A$53,0),MATCH($G$2,data!$C$1:$X$1,0))/1000</f>
        <v>29787122</v>
      </c>
      <c r="D47" s="9">
        <f>INDEX(data!$C$2:$X$53,MATCH($A47,data!$A$2:$A$53,0),MATCH($G$2,data!$C$1:$X$1,0))/INDEX(data!$C$2:$X$53,MATCH($A47,data!$A$2:$A$53,0),MATCH($G$3,data!$C$1:$X$1,0))</f>
        <v>1141.5130022807173</v>
      </c>
    </row>
    <row r="48" spans="1:4" x14ac:dyDescent="0.25">
      <c r="A48" s="6" t="s">
        <v>92</v>
      </c>
      <c r="B48" s="6" t="s">
        <v>93</v>
      </c>
      <c r="C48" s="9">
        <f>INDEX(data!$C$2:$X$53,MATCH($A48,data!$A$2:$A$53,0),MATCH($G$2,data!$C$1:$X$1,0))/1000</f>
        <v>4449950</v>
      </c>
      <c r="D48" s="9">
        <f>INDEX(data!$C$2:$X$53,MATCH($A48,data!$A$2:$A$53,0),MATCH($G$2,data!$C$1:$X$1,0))/INDEX(data!$C$2:$X$53,MATCH($A48,data!$A$2:$A$53,0),MATCH($G$3,data!$C$1:$X$1,0))</f>
        <v>1558.5455839428073</v>
      </c>
    </row>
    <row r="49" spans="1:4" x14ac:dyDescent="0.25">
      <c r="A49" s="6" t="s">
        <v>94</v>
      </c>
      <c r="B49" s="6" t="s">
        <v>95</v>
      </c>
      <c r="C49" s="9">
        <f>INDEX(data!$C$2:$X$53,MATCH($A49,data!$A$2:$A$53,0),MATCH($G$2,data!$C$1:$X$1,0))/1000</f>
        <v>735154</v>
      </c>
      <c r="D49" s="9">
        <f>INDEX(data!$C$2:$X$53,MATCH($A49,data!$A$2:$A$53,0),MATCH($G$2,data!$C$1:$X$1,0))/INDEX(data!$C$2:$X$53,MATCH($A49,data!$A$2:$A$53,0),MATCH($G$3,data!$C$1:$X$1,0))</f>
        <v>1174.1085830919062</v>
      </c>
    </row>
    <row r="50" spans="1:4" x14ac:dyDescent="0.25">
      <c r="A50" s="6" t="s">
        <v>96</v>
      </c>
      <c r="B50" s="6" t="s">
        <v>97</v>
      </c>
      <c r="C50" s="9">
        <f>INDEX(data!$C$2:$X$53,MATCH($A50,data!$A$2:$A$53,0),MATCH($G$2,data!$C$1:$X$1,0))/1000</f>
        <v>11985020</v>
      </c>
      <c r="D50" s="9">
        <f>INDEX(data!$C$2:$X$53,MATCH($A50,data!$A$2:$A$53,0),MATCH($G$2,data!$C$1:$X$1,0))/INDEX(data!$C$2:$X$53,MATCH($A50,data!$A$2:$A$53,0),MATCH($G$3,data!$C$1:$X$1,0))</f>
        <v>1462.7612247971604</v>
      </c>
    </row>
    <row r="51" spans="1:4" x14ac:dyDescent="0.25">
      <c r="A51" s="6" t="s">
        <v>98</v>
      </c>
      <c r="B51" s="6" t="s">
        <v>99</v>
      </c>
      <c r="C51" s="9">
        <f>INDEX(data!$C$2:$X$53,MATCH($A51,data!$A$2:$A$53,0),MATCH($G$2,data!$C$1:$X$1,0))/1000</f>
        <v>11712352</v>
      </c>
      <c r="D51" s="9">
        <f>INDEX(data!$C$2:$X$53,MATCH($A51,data!$A$2:$A$53,0),MATCH($G$2,data!$C$1:$X$1,0))/INDEX(data!$C$2:$X$53,MATCH($A51,data!$A$2:$A$53,0),MATCH($G$3,data!$C$1:$X$1,0))</f>
        <v>1698.3468731534549</v>
      </c>
    </row>
    <row r="52" spans="1:4" x14ac:dyDescent="0.25">
      <c r="A52" s="6" t="s">
        <v>100</v>
      </c>
      <c r="B52" s="6" t="s">
        <v>101</v>
      </c>
      <c r="C52" s="9">
        <f>INDEX(data!$C$2:$X$53,MATCH($A52,data!$A$2:$A$53,0),MATCH($G$2,data!$C$1:$X$1,0))/1000</f>
        <v>2287467</v>
      </c>
      <c r="D52" s="9">
        <f>INDEX(data!$C$2:$X$53,MATCH($A52,data!$A$2:$A$53,0),MATCH($G$2,data!$C$1:$X$1,0))/INDEX(data!$C$2:$X$53,MATCH($A52,data!$A$2:$A$53,0),MATCH($G$3,data!$C$1:$X$1,0))</f>
        <v>1232.2636322646019</v>
      </c>
    </row>
    <row r="53" spans="1:4" x14ac:dyDescent="0.25">
      <c r="A53" s="6" t="s">
        <v>102</v>
      </c>
      <c r="B53" s="6" t="s">
        <v>103</v>
      </c>
      <c r="C53" s="9">
        <f>INDEX(data!$C$2:$X$53,MATCH($A53,data!$A$2:$A$53,0),MATCH($G$2,data!$C$1:$X$1,0))/1000</f>
        <v>7287301</v>
      </c>
      <c r="D53" s="9">
        <f>INDEX(data!$C$2:$X$53,MATCH($A53,data!$A$2:$A$53,0),MATCH($G$2,data!$C$1:$X$1,0))/INDEX(data!$C$2:$X$53,MATCH($A53,data!$A$2:$A$53,0),MATCH($G$3,data!$C$1:$X$1,0))</f>
        <v>1272.9159068264742</v>
      </c>
    </row>
    <row r="54" spans="1:4" x14ac:dyDescent="0.25">
      <c r="A54" s="7" t="s">
        <v>104</v>
      </c>
      <c r="B54" s="7" t="s">
        <v>105</v>
      </c>
      <c r="C54" s="9">
        <f>INDEX(data!$C$2:$X$53,MATCH($A54,data!$A$2:$A$53,0),MATCH($G$2,data!$C$1:$X$1,0))/1000</f>
        <v>1476733</v>
      </c>
      <c r="D54" s="9">
        <f>INDEX(data!$C$2:$X$53,MATCH($A54,data!$A$2:$A$53,0),MATCH($G$2,data!$C$1:$X$1,0))/INDEX(data!$C$2:$X$53,MATCH($A54,data!$A$2:$A$53,0),MATCH($G$3,data!$C$1:$X$1,0))</f>
        <v>2559.8039844477225</v>
      </c>
    </row>
    <row r="55" spans="1:4" x14ac:dyDescent="0.25">
      <c r="A55" s="17" t="s">
        <v>137</v>
      </c>
      <c r="B55" s="18"/>
      <c r="C55" s="18"/>
      <c r="D55" s="19"/>
    </row>
    <row r="56" spans="1:4" x14ac:dyDescent="0.25">
      <c r="A56" s="20"/>
      <c r="B56" s="21"/>
      <c r="C56" s="21"/>
      <c r="D56" s="22"/>
    </row>
    <row r="57" spans="1:4" x14ac:dyDescent="0.25">
      <c r="A57" s="20"/>
      <c r="B57" s="21"/>
      <c r="C57" s="21"/>
      <c r="D57" s="22"/>
    </row>
    <row r="58" spans="1:4" x14ac:dyDescent="0.25">
      <c r="A58" s="20"/>
      <c r="B58" s="21"/>
      <c r="C58" s="21"/>
      <c r="D58" s="22"/>
    </row>
    <row r="59" spans="1:4" x14ac:dyDescent="0.25">
      <c r="A59" s="20"/>
      <c r="B59" s="21"/>
      <c r="C59" s="21"/>
      <c r="D59" s="22"/>
    </row>
    <row r="60" spans="1:4" x14ac:dyDescent="0.25">
      <c r="A60" s="23"/>
      <c r="B60" s="24"/>
      <c r="C60" s="24"/>
      <c r="D60" s="25"/>
    </row>
  </sheetData>
  <mergeCells count="2">
    <mergeCell ref="A1:D1"/>
    <mergeCell ref="A55:D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Total Revenue</vt:lpstr>
      <vt:lpstr>Total Tax</vt:lpstr>
      <vt:lpstr>Property</vt:lpstr>
      <vt:lpstr>Individual Income</vt:lpstr>
      <vt:lpstr>Corporate Income</vt:lpstr>
      <vt:lpstr>Sales</vt:lpstr>
      <vt:lpstr>Fed IG</vt:lpstr>
      <vt:lpstr>Charges</vt:lpstr>
      <vt:lpstr>Misc.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2015-11-20T16:31:29Z</dcterms:created>
  <dcterms:modified xsi:type="dcterms:W3CDTF">2016-12-28T22:33:38Z</dcterms:modified>
</cp:coreProperties>
</file>