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40" yWindow="2385" windowWidth="15090" windowHeight="9030" activeTab="1"/>
  </bookViews>
  <sheets>
    <sheet name="Raw" sheetId="19" r:id="rId1"/>
    <sheet name="Data" sheetId="20" r:id="rId2"/>
  </sheets>
  <definedNames>
    <definedName name="\P">#REF!</definedName>
    <definedName name="_1_1990">#REF!</definedName>
  </definedNames>
  <calcPr calcId="145621"/>
</workbook>
</file>

<file path=xl/calcChain.xml><?xml version="1.0" encoding="utf-8"?>
<calcChain xmlns="http://schemas.openxmlformats.org/spreadsheetml/2006/main">
  <c r="D3" i="20" l="1"/>
  <c r="E3" i="20"/>
  <c r="D4" i="20"/>
  <c r="E4" i="20"/>
  <c r="D5" i="20"/>
  <c r="E5" i="20"/>
  <c r="D6" i="20"/>
  <c r="E6" i="20"/>
  <c r="D7" i="20"/>
  <c r="E7" i="20"/>
  <c r="D8" i="20"/>
  <c r="E8" i="20"/>
  <c r="D9" i="20"/>
  <c r="E9" i="20"/>
  <c r="D10" i="20"/>
  <c r="E10"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E2" i="20"/>
  <c r="D2" i="20"/>
</calcChain>
</file>

<file path=xl/sharedStrings.xml><?xml version="1.0" encoding="utf-8"?>
<sst xmlns="http://schemas.openxmlformats.org/spreadsheetml/2006/main" count="177" uniqueCount="126">
  <si>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</si>
  <si>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</si>
  <si>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</si>
  <si>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</si>
  <si>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</si>
  <si>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</si>
  <si>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</si>
  <si>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</si>
  <si>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</si>
  <si>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</si>
  <si>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</si>
  <si>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</si>
  <si>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</si>
  <si>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</si>
  <si>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</si>
  <si>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</si>
  <si>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</si>
  <si>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</si>
  <si>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</si>
  <si>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</si>
  <si>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</si>
  <si>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</si>
  <si>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</si>
  <si>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</si>
  <si>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</si>
  <si>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</si>
  <si>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</si>
  <si>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</si>
  <si>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</si>
  <si>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</si>
  <si>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</si>
  <si>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</si>
  <si>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</si>
  <si>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</si>
  <si>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</si>
  <si>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</si>
  <si>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</si>
  <si>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</si>
  <si>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</si>
  <si>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</si>
  <si>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</si>
  <si>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</si>
  <si>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</si>
  <si>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</si>
  <si>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</si>
  <si>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</si>
  <si>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</si>
  <si>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</si>
  <si>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</si>
  <si>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</si>
  <si>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\1 Includes overnight visitors.</t>
  </si>
  <si>
    <t>http://www.naspd.org/</t>
  </si>
  <si>
    <t>Revenue</t>
  </si>
  <si>
    <t>Acreage (1,000)</t>
  </si>
  <si>
    <t>Percent of operating expenditures</t>
  </si>
  <si>
    <t>Operating expenditures ($1,000)</t>
  </si>
  <si>
    <t>Total ($1,000)</t>
  </si>
  <si>
    <t>Visitors (1,000)\1</t>
  </si>
  <si>
    <t>FOOTNOTE:</t>
  </si>
  <si>
    <r>
      <t>Table 1253.</t>
    </r>
    <r>
      <rPr>
        <b/>
        <sz val="12"/>
        <rFont val="Courier New"/>
        <family val="3"/>
      </rPr>
      <t xml:space="preserve"> State Parks and Recreation Areas by State: 2010</t>
    </r>
  </si>
  <si>
    <t>[For year ending June 30 (13,997 represents 13,997,000).  Data are shown as reported by state park directors. In some states, park agency has under its control forests, fish and wildlife areas, and/or other areas. In other states, agency is responsible for state parks only]</t>
  </si>
  <si>
    <t>Table with row headers in column A and column headers in rows 4 and 5.  Leading dots indicate sub-parts.</t>
  </si>
  <si>
    <t>Source: National Association of State Park Directors, Tucson, AZ, 2009-2010 Annual Information Exchange, February 2011.</t>
  </si>
  <si>
    <t>For more information:</t>
  </si>
  <si>
    <t>Internet release date: 9/30/2011</t>
  </si>
  <si>
    <t>Code</t>
  </si>
  <si>
    <t xml:space="preserve">State </t>
  </si>
  <si>
    <t>US</t>
  </si>
  <si>
    <t>United States</t>
  </si>
  <si>
    <t>AL</t>
  </si>
  <si>
    <t>AK</t>
  </si>
  <si>
    <t>AZ</t>
  </si>
  <si>
    <t>AR</t>
  </si>
  <si>
    <t>CA</t>
  </si>
  <si>
    <t>CO</t>
  </si>
  <si>
    <t>CT</t>
  </si>
  <si>
    <t>DE</t>
  </si>
  <si>
    <t>DC</t>
  </si>
  <si>
    <t>District of Columbia</t>
  </si>
  <si>
    <t>FL</t>
  </si>
  <si>
    <t>GA</t>
  </si>
  <si>
    <t>HI</t>
  </si>
  <si>
    <t>ID</t>
  </si>
  <si>
    <t>IL</t>
  </si>
  <si>
    <t>IN</t>
  </si>
  <si>
    <t>IA</t>
  </si>
  <si>
    <t>KS</t>
  </si>
  <si>
    <t>KY</t>
  </si>
  <si>
    <t>LA</t>
  </si>
  <si>
    <t>ME</t>
  </si>
  <si>
    <t>MD</t>
  </si>
  <si>
    <t>MA</t>
  </si>
  <si>
    <t>MI</t>
  </si>
  <si>
    <t>Michigan</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</si>
  <si>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</si>
  <si>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</si>
  <si>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</si>
  <si>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</si>
  <si>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</si>
  <si>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</si>
  <si>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</si>
  <si>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</si>
  <si>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</si>
  <si>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</si>
  <si>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</si>
  <si>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</si>
  <si>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</si>
  <si>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</si>
  <si>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</si>
  <si>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</si>
  <si>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</si>
  <si>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</si>
  <si>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</si>
  <si>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</si>
  <si>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</si>
  <si>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</si>
  <si>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</si>
  <si>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</si>
  <si>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</si>
  <si>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</si>
  <si>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</si>
  <si>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</si>
  <si>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Acreage</t>
  </si>
  <si>
    <t>Visitors</t>
  </si>
  <si>
    <t>Table 1253. State Parks and Recreation Areas by State: 2010</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</si>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</sst>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name val="Courier New"/>
    </font>
    <font>
      <b/>
      <sz val="12"/>
      <name val="Courier New"/>
      <family val="3"/>
    </font>
    <font>
      <b/>
      <sz val="12"/>
      <name val="Courier New"/>
      <family val="3"/>
    </font>
    <font>
      <u/>
      <sz val="12"/>
      <color indexed="12"/>
      <name val="Courier New"/>
      <family val="3"/>
    </font>
    <font>
      <sz val="12"/>
      <name val="Courier New"/>
      <family val="3"/>
    </font>
    <font>
      <sz val="12"/>
      <color rgb="FFFFFFFF"/>
      <name val="Courier New"/>
      <family val="3"/>
    </font>
    <font>
      <sz val="11"/>
      <name val="Cambria"/>
      <family val="1"/>
      <scheme val="major"/>
    </font>
  </fonts>
  <fills count="2">
    <fill>
      <patternFill patternType="none"/>
    </fill>
    <fill>
      <patternFill patternType="gray125"/>
    </fill>
  </fills>
  <borders count="11">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8"/>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6">
    <xf numFmtId="0" fontId="0" fillId="0" borderId="0" xfId="0" applyAlignment="1"/>
    <xf numFmtId="0" fontId="0" fillId="0" borderId="0" xfId="0" applyNumberFormat="1" applyFont="1" applyAlignment="1"/>
    <xf numFmtId="0" fontId="1" fillId="0" borderId="0" xfId="0" applyNumberFormat="1" applyFont="1" applyAlignment="1"/>
    <xf numFmtId="0" fontId="4" fillId="0" borderId="0" xfId="0" applyNumberFormat="1" applyFont="1" applyAlignment="1"/>
    <xf numFmtId="3" fontId="4" fillId="0" borderId="0" xfId="0" applyNumberFormat="1" applyFont="1" applyBorder="1" applyAlignment="1">
      <alignment horizontal="right"/>
    </xf>
    <xf numFmtId="0" fontId="3" fillId="0" borderId="0" xfId="1" applyNumberFormat="1" applyFont="1" applyAlignment="1" applyProtection="1"/>
    <xf numFmtId="3" fontId="2" fillId="0" borderId="0" xfId="0" applyNumberFormat="1" applyFont="1" applyBorder="1" applyAlignment="1">
      <alignment horizontal="right"/>
    </xf>
    <xf numFmtId="3" fontId="2" fillId="0" borderId="1" xfId="0" applyNumberFormat="1" applyFont="1" applyFill="1" applyBorder="1" applyAlignment="1">
      <alignment horizontal="right" vertical="center" wrapText="1"/>
    </xf>
    <xf numFmtId="3" fontId="4" fillId="0" borderId="0" xfId="0" applyNumberFormat="1" applyFont="1" applyBorder="1"/>
    <xf numFmtId="3" fontId="4" fillId="0" borderId="1" xfId="0" applyNumberFormat="1" applyFont="1" applyBorder="1" applyAlignment="1">
      <alignment horizontal="right"/>
    </xf>
    <xf numFmtId="3" fontId="2" fillId="0" borderId="1" xfId="0" applyNumberFormat="1" applyFont="1" applyFill="1" applyBorder="1" applyAlignment="1">
      <alignment horizontal="right"/>
    </xf>
    <xf numFmtId="164" fontId="2" fillId="0" borderId="0" xfId="0" applyNumberFormat="1" applyFont="1" applyFill="1" applyAlignment="1"/>
    <xf numFmtId="3" fontId="2" fillId="0" borderId="0" xfId="0" applyNumberFormat="1" applyFont="1" applyFill="1" applyBorder="1" applyAlignment="1">
      <alignment horizontal="right"/>
    </xf>
    <xf numFmtId="0" fontId="4" fillId="0" borderId="0" xfId="0" applyFont="1" applyAlignment="1"/>
    <xf numFmtId="164" fontId="4" fillId="0" borderId="0" xfId="0" applyNumberFormat="1" applyFont="1"/>
    <xf numFmtId="3" fontId="4" fillId="0" borderId="1" xfId="0" applyNumberFormat="1" applyFont="1" applyBorder="1" applyAlignment="1">
      <alignment vertical="top"/>
    </xf>
    <xf numFmtId="3" fontId="4" fillId="0" borderId="0" xfId="0" applyNumberFormat="1" applyFont="1" applyBorder="1" applyAlignment="1">
      <alignment vertical="top"/>
    </xf>
    <xf numFmtId="3" fontId="4" fillId="0" borderId="1" xfId="0" applyNumberFormat="1" applyFont="1" applyBorder="1"/>
    <xf numFmtId="3" fontId="2" fillId="0" borderId="1" xfId="0" applyNumberFormat="1" applyFont="1" applyBorder="1"/>
    <xf numFmtId="3" fontId="4" fillId="0" borderId="1" xfId="0" applyNumberFormat="1" applyFont="1" applyBorder="1" applyAlignment="1">
      <alignment horizontal="right" vertical="top"/>
    </xf>
    <xf numFmtId="3" fontId="4" fillId="0" borderId="2" xfId="0" applyNumberFormat="1" applyFont="1" applyBorder="1" applyAlignment="1">
      <alignment horizontal="right" vertical="top"/>
    </xf>
    <xf numFmtId="3" fontId="4" fillId="0" borderId="2" xfId="0" applyNumberFormat="1" applyFont="1" applyBorder="1" applyAlignment="1">
      <alignment vertical="top"/>
    </xf>
    <xf numFmtId="3" fontId="4" fillId="0" borderId="3" xfId="0" applyNumberFormat="1" applyFont="1" applyBorder="1" applyAlignment="1">
      <alignment vertical="top"/>
    </xf>
    <xf numFmtId="164" fontId="4" fillId="0" borderId="3" xfId="0" applyNumberFormat="1" applyFont="1" applyBorder="1"/>
    <xf numFmtId="164" fontId="2" fillId="0" borderId="0" xfId="0" applyNumberFormat="1" applyFont="1"/>
    <xf numFmtId="3" fontId="4" fillId="0" borderId="1" xfId="0" applyNumberFormat="1" applyFont="1" applyBorder="1" applyAlignment="1"/>
    <xf numFmtId="3" fontId="4" fillId="0" borderId="0" xfId="0" applyNumberFormat="1" applyFont="1" applyBorder="1" applyAlignment="1"/>
    <xf numFmtId="3" fontId="0" fillId="0" borderId="0" xfId="0" applyNumberFormat="1"/>
    <xf numFmtId="3" fontId="0" fillId="0" borderId="3" xfId="0" applyNumberFormat="1" applyBorder="1"/>
    <xf numFmtId="3" fontId="4" fillId="0" borderId="3" xfId="0" applyNumberFormat="1" applyFont="1" applyBorder="1" applyAlignment="1">
      <alignment horizontal="right" wrapText="1"/>
    </xf>
    <xf numFmtId="3" fontId="4" fillId="0" borderId="2" xfId="0" applyNumberFormat="1" applyFont="1" applyBorder="1" applyAlignment="1">
      <alignment horizontal="right" wrapText="1"/>
    </xf>
    <xf numFmtId="0" fontId="4" fillId="0" borderId="4" xfId="0" applyFont="1" applyBorder="1" applyAlignment="1">
      <alignment horizontal="right" wrapText="1"/>
    </xf>
    <xf numFmtId="0" fontId="5" fillId="0" borderId="0" xfId="0" applyFont="1" applyAlignment="1"/>
    <xf numFmtId="0" fontId="6" fillId="0" borderId="0" xfId="0" applyFont="1"/>
    <xf numFmtId="0" fontId="4" fillId="0" borderId="0" xfId="0" applyNumberFormat="1" applyFont="1" applyAlignment="1">
      <alignment horizontal="left" wrapText="1"/>
    </xf>
    <xf numFmtId="0" fontId="4" fillId="0" borderId="5" xfId="0" applyNumberFormat="1" applyFont="1" applyBorder="1" applyAlignment="1">
      <alignment horizontal="left"/>
    </xf>
    <xf numFmtId="0" fontId="0" fillId="0" borderId="0" xfId="0" applyNumberFormat="1" applyAlignment="1">
      <alignment horizontal="left"/>
    </xf>
    <xf numFmtId="0" fontId="0" fillId="0" borderId="5" xfId="0" applyNumberFormat="1" applyFont="1" applyBorder="1" applyAlignment="1">
      <alignment horizontal="center" vertical="center"/>
    </xf>
    <xf numFmtId="0" fontId="0" fillId="0" borderId="3" xfId="0" applyNumberFormat="1" applyFont="1" applyBorder="1" applyAlignment="1">
      <alignment horizontal="center" vertical="center"/>
    </xf>
    <xf numFmtId="3" fontId="4" fillId="0" borderId="6" xfId="0" applyNumberFormat="1" applyFont="1" applyBorder="1" applyAlignment="1">
      <alignment horizontal="right" wrapText="1"/>
    </xf>
    <xf numFmtId="3" fontId="4" fillId="0" borderId="2" xfId="0" applyNumberFormat="1" applyFont="1" applyBorder="1" applyAlignment="1">
      <alignment horizontal="right" wrapText="1"/>
    </xf>
    <xf numFmtId="3" fontId="3" fillId="0" borderId="9" xfId="1" applyNumberFormat="1" applyBorder="1" applyAlignment="1" applyProtection="1">
      <alignment horizontal="right" wrapText="1"/>
    </xf>
    <xf numFmtId="3" fontId="3" fillId="0" borderId="10" xfId="1" applyNumberFormat="1" applyBorder="1" applyAlignment="1" applyProtection="1">
      <alignment horizontal="right" wrapText="1"/>
    </xf>
    <xf numFmtId="0" fontId="4" fillId="0" borderId="7" xfId="0" applyNumberFormat="1" applyFont="1" applyBorder="1" applyAlignment="1">
      <alignment horizontal="center" vertical="center"/>
    </xf>
    <xf numFmtId="0" fontId="4" fillId="0" borderId="8" xfId="0" applyNumberFormat="1" applyFont="1" applyBorder="1" applyAlignment="1">
      <alignment horizontal="center" vertical="center"/>
    </xf>
    <xf numFmtId="0" fontId="4" fillId="0" borderId="3" xfId="0" applyNumberFormat="1" applyFont="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zoomScale="75" zoomScaleNormal="75" workbookViewId="0">
      <pane xSplit="1" ySplit="5" topLeftCell="B6" activePane="bottomRight" state="frozen"/>
      <selection pane="topRight" activeCell="B1" sqref="B1"/>
      <selection pane="bottomLeft" activeCell="A6" sqref="A6"/>
      <selection pane="bottomRight" activeCell="G12" sqref="G12"/>
    </sheetView>
  </sheetViews>
  <sheetFormatPr defaultColWidth="18.09765625" defaultRowHeight="15.75" x14ac:dyDescent="0.25"/>
  <cols>
    <col min="1" max="1" width="21.3984375" customWidth="1"/>
    <col min="2" max="2" width="10.19921875" style="13" customWidth="1"/>
    <col min="3" max="3" width="10.59765625" style="13" customWidth="1"/>
    <col min="4" max="4" width="12.59765625" style="13" customWidth="1"/>
    <col min="5" max="5" width="15.19921875" style="13" customWidth="1"/>
    <col min="6" max="6" width="12.59765625" style="13" customWidth="1"/>
  </cols>
  <sheetData>
    <row r="1" spans="1:6" ht="3" customHeight="1" x14ac:dyDescent="0.25">
      <c r="A1" s="32" t="s">
        <v>61</v>
      </c>
    </row>
    <row r="2" spans="1:6" ht="16.5" x14ac:dyDescent="0.3">
      <c r="A2" s="34" t="s">
        <v>59</v>
      </c>
      <c r="B2" s="34"/>
      <c r="C2" s="34"/>
      <c r="D2" s="34"/>
      <c r="E2" s="34"/>
      <c r="F2" s="34"/>
    </row>
    <row r="3" spans="1:6" ht="69.75" customHeight="1" x14ac:dyDescent="0.25">
      <c r="A3" s="45" t="s">
        <v>60</v>
      </c>
      <c r="B3" s="45"/>
      <c r="C3" s="45"/>
      <c r="D3" s="45"/>
      <c r="E3" s="45"/>
      <c r="F3" s="45"/>
    </row>
    <row r="4" spans="1:6" ht="20.25" customHeight="1" x14ac:dyDescent="0.25">
      <c r="A4" s="37" t="s">
        <v>0</v>
      </c>
      <c r="B4" s="39" t="s">
        <v>53</v>
      </c>
      <c r="C4" s="41" t="s">
        <v>57</v>
      </c>
      <c r="D4" s="43" t="s">
        <v>52</v>
      </c>
      <c r="E4" s="44"/>
      <c r="F4" s="44"/>
    </row>
    <row r="5" spans="1:6" ht="63" x14ac:dyDescent="0.25">
      <c r="A5" s="38"/>
      <c r="B5" s="40"/>
      <c r="C5" s="42"/>
      <c r="D5" s="30" t="s">
        <v>56</v>
      </c>
      <c r="E5" s="29" t="s">
        <v>55</v>
      </c>
      <c r="F5" s="31" t="s">
        <v>54</v>
      </c>
    </row>
    <row r="6" spans="1:6" ht="16.5" x14ac:dyDescent="0.3">
      <c r="A6" s="2" t="s">
        <v>68</v>
      </c>
      <c r="B6" s="18">
        <v>13997.22126</v>
      </c>
      <c r="C6" s="6">
        <v>740733.01575000002</v>
      </c>
      <c r="D6" s="18">
        <v>980205.497227696</v>
      </c>
      <c r="E6" s="12">
        <v>2222947.6099700001</v>
      </c>
      <c r="F6" s="24">
        <v>50.056995270567725</v>
      </c>
    </row>
    <row r="7" spans="1:6" ht="16.5" x14ac:dyDescent="0.3">
      <c r="A7" s="2"/>
      <c r="B7" s="7"/>
      <c r="C7" s="6"/>
      <c r="D7" s="10"/>
      <c r="E7" s="12"/>
      <c r="F7" s="11"/>
    </row>
    <row r="8" spans="1:6" x14ac:dyDescent="0.25">
      <c r="A8" s="1" t="s">
        <v>1</v>
      </c>
      <c r="B8" s="25">
        <v>48.154000000000003</v>
      </c>
      <c r="C8" s="26">
        <v>3838.5680000000002</v>
      </c>
      <c r="D8" s="9">
        <v>28414.41</v>
      </c>
      <c r="E8" s="27">
        <v>31928.204000000002</v>
      </c>
      <c r="F8" s="14">
        <v>88.99470198824838</v>
      </c>
    </row>
    <row r="9" spans="1:6" x14ac:dyDescent="0.25">
      <c r="A9" s="1" t="s">
        <v>2</v>
      </c>
      <c r="B9" s="15">
        <v>3386.7020000000002</v>
      </c>
      <c r="C9" s="16">
        <v>5405.2380000000003</v>
      </c>
      <c r="D9" s="19">
        <v>2939.509</v>
      </c>
      <c r="E9" s="27">
        <v>8375.09</v>
      </c>
      <c r="F9" s="14">
        <v>35.098237750280894</v>
      </c>
    </row>
    <row r="10" spans="1:6" x14ac:dyDescent="0.25">
      <c r="A10" s="1" t="s">
        <v>3</v>
      </c>
      <c r="B10" s="15">
        <v>64.087999999999994</v>
      </c>
      <c r="C10" s="16">
        <v>2267.4070000000002</v>
      </c>
      <c r="D10" s="19">
        <v>9947.2729999999992</v>
      </c>
      <c r="E10" s="27">
        <v>18908.651999999998</v>
      </c>
      <c r="F10" s="14">
        <v>52.606991762289553</v>
      </c>
    </row>
    <row r="11" spans="1:6" x14ac:dyDescent="0.25">
      <c r="A11" s="1" t="s">
        <v>4</v>
      </c>
      <c r="B11" s="15">
        <v>54.161999999999999</v>
      </c>
      <c r="C11" s="16">
        <v>8830.8160000000007</v>
      </c>
      <c r="D11" s="19">
        <v>22548.580999999998</v>
      </c>
      <c r="E11" s="27">
        <v>51043.343999999997</v>
      </c>
      <c r="F11" s="14">
        <v>44.175360062616583</v>
      </c>
    </row>
    <row r="12" spans="1:6" x14ac:dyDescent="0.25">
      <c r="A12" s="1" t="s">
        <v>5</v>
      </c>
      <c r="B12" s="15">
        <v>1570.864</v>
      </c>
      <c r="C12" s="16">
        <v>65036.233999999997</v>
      </c>
      <c r="D12" s="19">
        <v>94836.122000000003</v>
      </c>
      <c r="E12" s="27">
        <v>354600</v>
      </c>
      <c r="F12" s="14">
        <v>26.744535250987028</v>
      </c>
    </row>
    <row r="13" spans="1:6" x14ac:dyDescent="0.25">
      <c r="A13" s="1" t="s">
        <v>6</v>
      </c>
      <c r="B13" s="15">
        <v>225.19900000000001</v>
      </c>
      <c r="C13" s="16">
        <v>12285.251</v>
      </c>
      <c r="D13" s="19">
        <v>27000.048999999999</v>
      </c>
      <c r="E13" s="27">
        <v>55259.453999999998</v>
      </c>
      <c r="F13" s="14">
        <v>48.86050629454283</v>
      </c>
    </row>
    <row r="14" spans="1:6" x14ac:dyDescent="0.25">
      <c r="A14" s="1" t="s">
        <v>7</v>
      </c>
      <c r="B14" s="15">
        <v>206.53399999999999</v>
      </c>
      <c r="C14" s="16">
        <v>8208.7510000000002</v>
      </c>
      <c r="D14" s="19">
        <v>6466.268</v>
      </c>
      <c r="E14" s="27">
        <v>18731.442999999999</v>
      </c>
      <c r="F14" s="14">
        <v>34.520928259504622</v>
      </c>
    </row>
    <row r="15" spans="1:6" x14ac:dyDescent="0.25">
      <c r="A15" s="1" t="s">
        <v>8</v>
      </c>
      <c r="B15" s="15">
        <v>25.632000000000001</v>
      </c>
      <c r="C15" s="16">
        <v>4947.1480000000001</v>
      </c>
      <c r="D15" s="19">
        <v>13079.089</v>
      </c>
      <c r="E15" s="27">
        <v>20666.940999999999</v>
      </c>
      <c r="F15" s="14">
        <v>63.285074457801962</v>
      </c>
    </row>
    <row r="16" spans="1:6" x14ac:dyDescent="0.25">
      <c r="A16" s="1" t="s">
        <v>9</v>
      </c>
      <c r="B16" s="15">
        <v>704.13699999999994</v>
      </c>
      <c r="C16" s="16">
        <v>20110.021000000001</v>
      </c>
      <c r="D16" s="19">
        <v>52706.161</v>
      </c>
      <c r="E16" s="27">
        <v>80653.040999999997</v>
      </c>
      <c r="F16" s="14">
        <v>65.349254468904647</v>
      </c>
    </row>
    <row r="17" spans="1:6" x14ac:dyDescent="0.25">
      <c r="A17" s="1" t="s">
        <v>10</v>
      </c>
      <c r="B17" s="15">
        <v>86.917000000000002</v>
      </c>
      <c r="C17" s="16">
        <v>9722.2430000000004</v>
      </c>
      <c r="D17" s="19">
        <v>32552.14</v>
      </c>
      <c r="E17" s="27">
        <v>49101.580999999998</v>
      </c>
      <c r="F17" s="14">
        <v>66.295502786356309</v>
      </c>
    </row>
    <row r="18" spans="1:6" x14ac:dyDescent="0.25">
      <c r="A18" s="1" t="s">
        <v>11</v>
      </c>
      <c r="B18" s="15">
        <v>33.832999999999998</v>
      </c>
      <c r="C18" s="16">
        <v>10425.184999999999</v>
      </c>
      <c r="D18" s="19">
        <v>2333.9369999999999</v>
      </c>
      <c r="E18" s="27">
        <v>8180.7070000000003</v>
      </c>
      <c r="F18" s="14">
        <v>28.52977132661028</v>
      </c>
    </row>
    <row r="19" spans="1:6" x14ac:dyDescent="0.25">
      <c r="A19" s="1" t="s">
        <v>12</v>
      </c>
      <c r="B19" s="15">
        <v>46.097000000000001</v>
      </c>
      <c r="C19" s="4">
        <v>4649.326</v>
      </c>
      <c r="D19" s="19">
        <v>6184.0590000000002</v>
      </c>
      <c r="E19" s="27">
        <v>16063.9</v>
      </c>
      <c r="F19" s="14">
        <v>38.496622862443118</v>
      </c>
    </row>
    <row r="20" spans="1:6" x14ac:dyDescent="0.25">
      <c r="A20" s="1" t="s">
        <v>13</v>
      </c>
      <c r="B20" s="15">
        <v>488.03699999999998</v>
      </c>
      <c r="C20" s="16">
        <v>42293.523000000001</v>
      </c>
      <c r="D20" s="19">
        <v>7475.17</v>
      </c>
      <c r="E20" s="27">
        <v>60537.623</v>
      </c>
      <c r="F20" s="14">
        <v>12.347974085470783</v>
      </c>
    </row>
    <row r="21" spans="1:6" x14ac:dyDescent="0.25">
      <c r="A21" s="1" t="s">
        <v>14</v>
      </c>
      <c r="B21" s="15">
        <v>179.65799999999999</v>
      </c>
      <c r="C21" s="16">
        <v>15846.351000000001</v>
      </c>
      <c r="D21" s="19">
        <v>44568.288</v>
      </c>
      <c r="E21" s="27">
        <v>53357.098729999998</v>
      </c>
      <c r="F21" s="14">
        <v>83.528319681560021</v>
      </c>
    </row>
    <row r="22" spans="1:6" x14ac:dyDescent="0.25">
      <c r="A22" s="1" t="s">
        <v>15</v>
      </c>
      <c r="B22" s="15">
        <v>69.448999999999998</v>
      </c>
      <c r="C22" s="16">
        <v>14373.901</v>
      </c>
      <c r="D22" s="19">
        <v>4107.7809999999999</v>
      </c>
      <c r="E22" s="27">
        <v>13352.694</v>
      </c>
      <c r="F22" s="14">
        <v>30.763687088163632</v>
      </c>
    </row>
    <row r="23" spans="1:6" x14ac:dyDescent="0.25">
      <c r="A23" s="1" t="s">
        <v>16</v>
      </c>
      <c r="B23" s="15">
        <v>32.9</v>
      </c>
      <c r="C23" s="16">
        <v>7800.1</v>
      </c>
      <c r="D23" s="19">
        <v>6583.3850000000002</v>
      </c>
      <c r="E23" s="27">
        <v>11833.985000000001</v>
      </c>
      <c r="F23" s="14">
        <v>55.631175804262043</v>
      </c>
    </row>
    <row r="24" spans="1:6" x14ac:dyDescent="0.25">
      <c r="A24" s="1" t="s">
        <v>17</v>
      </c>
      <c r="B24" s="15">
        <v>45.433999999999997</v>
      </c>
      <c r="C24" s="16">
        <v>7013.1197499999998</v>
      </c>
      <c r="D24" s="19">
        <v>52427.32892</v>
      </c>
      <c r="E24" s="27">
        <v>87190.679000000004</v>
      </c>
      <c r="F24" s="14">
        <v>60.129510999679226</v>
      </c>
    </row>
    <row r="25" spans="1:6" x14ac:dyDescent="0.25">
      <c r="A25" s="1" t="s">
        <v>18</v>
      </c>
      <c r="B25" s="15">
        <v>43.878999999999998</v>
      </c>
      <c r="C25" s="16">
        <v>2068.7939999999999</v>
      </c>
      <c r="D25" s="19">
        <v>7708.8019999999997</v>
      </c>
      <c r="E25" s="27">
        <v>30128.232</v>
      </c>
      <c r="F25" s="14">
        <v>25.586639136342288</v>
      </c>
    </row>
    <row r="26" spans="1:6" x14ac:dyDescent="0.25">
      <c r="A26" s="1" t="s">
        <v>19</v>
      </c>
      <c r="B26" s="15">
        <v>97.344999999999999</v>
      </c>
      <c r="C26" s="16">
        <v>2602.0970000000002</v>
      </c>
      <c r="D26" s="19">
        <v>3462.8588300000001</v>
      </c>
      <c r="E26" s="27">
        <v>8462.0042400000002</v>
      </c>
      <c r="F26" s="14">
        <v>40.92244262453832</v>
      </c>
    </row>
    <row r="27" spans="1:6" x14ac:dyDescent="0.25">
      <c r="A27" s="1" t="s">
        <v>20</v>
      </c>
      <c r="B27" s="15">
        <v>134.09800000000001</v>
      </c>
      <c r="C27" s="16">
        <v>10131.635</v>
      </c>
      <c r="D27" s="19">
        <v>13924.428</v>
      </c>
      <c r="E27" s="27">
        <v>33279.991999999998</v>
      </c>
      <c r="F27" s="14">
        <v>41.840238423134238</v>
      </c>
    </row>
    <row r="28" spans="1:6" x14ac:dyDescent="0.25">
      <c r="A28" s="1" t="s">
        <v>21</v>
      </c>
      <c r="B28" s="15">
        <v>349.77600000000001</v>
      </c>
      <c r="C28" s="8">
        <v>35270.78</v>
      </c>
      <c r="D28" s="19">
        <v>12644.281999999999</v>
      </c>
      <c r="E28" s="27">
        <v>64881.957000000002</v>
      </c>
      <c r="F28" s="14">
        <v>19.488132887237047</v>
      </c>
    </row>
    <row r="29" spans="1:6" x14ac:dyDescent="0.25">
      <c r="A29" s="1" t="s">
        <v>93</v>
      </c>
      <c r="B29" s="15">
        <v>285.14999999999998</v>
      </c>
      <c r="C29" s="16">
        <v>21167.13</v>
      </c>
      <c r="D29" s="19">
        <v>40769.813999999998</v>
      </c>
      <c r="E29" s="27">
        <v>45979.328999999998</v>
      </c>
      <c r="F29" s="14">
        <v>88.669875978398906</v>
      </c>
    </row>
    <row r="30" spans="1:6" x14ac:dyDescent="0.25">
      <c r="A30" s="1" t="s">
        <v>22</v>
      </c>
      <c r="B30" s="15">
        <v>284.21699999999998</v>
      </c>
      <c r="C30" s="16">
        <v>8922.1350000000002</v>
      </c>
      <c r="D30" s="19">
        <v>18126.346000000001</v>
      </c>
      <c r="E30" s="27">
        <v>62509</v>
      </c>
      <c r="F30" s="14">
        <v>28.99797789118367</v>
      </c>
    </row>
    <row r="31" spans="1:6" x14ac:dyDescent="0.25">
      <c r="A31" s="1" t="s">
        <v>23</v>
      </c>
      <c r="B31" s="17">
        <v>23.614999999999998</v>
      </c>
      <c r="C31" s="8">
        <v>1217.4090000000001</v>
      </c>
      <c r="D31" s="9">
        <v>8618.3412776959904</v>
      </c>
      <c r="E31" s="27">
        <v>16591.401000000002</v>
      </c>
      <c r="F31" s="14">
        <v>51.944626482694204</v>
      </c>
    </row>
    <row r="32" spans="1:6" x14ac:dyDescent="0.25">
      <c r="A32" s="1" t="s">
        <v>24</v>
      </c>
      <c r="B32" s="15">
        <v>204.17099999999999</v>
      </c>
      <c r="C32" s="16">
        <v>16214.98</v>
      </c>
      <c r="D32" s="19">
        <v>9083.9140000000007</v>
      </c>
      <c r="E32" s="27">
        <v>26244.624</v>
      </c>
      <c r="F32" s="14">
        <v>34.612475301608434</v>
      </c>
    </row>
    <row r="33" spans="1:6" x14ac:dyDescent="0.25">
      <c r="A33" s="1" t="s">
        <v>25</v>
      </c>
      <c r="B33" s="15">
        <v>45.92</v>
      </c>
      <c r="C33" s="16">
        <v>1896.183</v>
      </c>
      <c r="D33" s="19">
        <v>1448.1990000000001</v>
      </c>
      <c r="E33" s="27">
        <v>7275.4709999999995</v>
      </c>
      <c r="F33" s="14">
        <v>19.905226754391574</v>
      </c>
    </row>
    <row r="34" spans="1:6" x14ac:dyDescent="0.25">
      <c r="A34" s="1" t="s">
        <v>26</v>
      </c>
      <c r="B34" s="17">
        <v>134.68100000000001</v>
      </c>
      <c r="C34" s="8">
        <v>11143.763000000001</v>
      </c>
      <c r="D34" s="9">
        <v>17958.525000000001</v>
      </c>
      <c r="E34" s="27">
        <v>23312.952000000001</v>
      </c>
      <c r="F34" s="14">
        <v>77.032393838412233</v>
      </c>
    </row>
    <row r="35" spans="1:6" x14ac:dyDescent="0.25">
      <c r="A35" s="1" t="s">
        <v>27</v>
      </c>
      <c r="B35" s="15">
        <v>146.065</v>
      </c>
      <c r="C35" s="16">
        <v>3045.556</v>
      </c>
      <c r="D35" s="19">
        <v>2585.692</v>
      </c>
      <c r="E35" s="27">
        <v>10217.776</v>
      </c>
      <c r="F35" s="14">
        <v>25.305819974914307</v>
      </c>
    </row>
    <row r="36" spans="1:6" x14ac:dyDescent="0.25">
      <c r="A36" s="1" t="s">
        <v>28</v>
      </c>
      <c r="B36" s="15">
        <v>232.834</v>
      </c>
      <c r="C36" s="16">
        <v>1585.665</v>
      </c>
      <c r="D36" s="19">
        <v>15718.906000000001</v>
      </c>
      <c r="E36" s="27">
        <v>13321.486000000001</v>
      </c>
      <c r="F36" s="14">
        <v>117.99664091528528</v>
      </c>
    </row>
    <row r="37" spans="1:6" x14ac:dyDescent="0.25">
      <c r="A37" s="1" t="s">
        <v>29</v>
      </c>
      <c r="B37" s="15">
        <v>437.32100000000003</v>
      </c>
      <c r="C37" s="16">
        <v>17163.594000000001</v>
      </c>
      <c r="D37" s="19">
        <v>11621.929</v>
      </c>
      <c r="E37" s="27">
        <v>35439.675000000003</v>
      </c>
      <c r="F37" s="14">
        <v>32.793554116960721</v>
      </c>
    </row>
    <row r="38" spans="1:6" x14ac:dyDescent="0.25">
      <c r="A38" s="1" t="s">
        <v>30</v>
      </c>
      <c r="B38" s="15">
        <v>99.254999999999995</v>
      </c>
      <c r="C38" s="16">
        <v>4768.71</v>
      </c>
      <c r="D38" s="19">
        <v>5800.2</v>
      </c>
      <c r="E38" s="27">
        <v>20978.9</v>
      </c>
      <c r="F38" s="14">
        <v>27.647779435528079</v>
      </c>
    </row>
    <row r="39" spans="1:6" x14ac:dyDescent="0.25">
      <c r="A39" s="1" t="s">
        <v>31</v>
      </c>
      <c r="B39" s="15">
        <v>1354.2819999999999</v>
      </c>
      <c r="C39" s="16">
        <v>56322</v>
      </c>
      <c r="D39" s="19">
        <v>85558.425000000003</v>
      </c>
      <c r="E39" s="27">
        <v>216081.4</v>
      </c>
      <c r="F39" s="14">
        <v>39.595460321897214</v>
      </c>
    </row>
    <row r="40" spans="1:6" x14ac:dyDescent="0.25">
      <c r="A40" s="1" t="s">
        <v>32</v>
      </c>
      <c r="B40" s="15">
        <v>211.18199999999999</v>
      </c>
      <c r="C40" s="16">
        <v>14899.148999999999</v>
      </c>
      <c r="D40" s="19">
        <v>6200.01</v>
      </c>
      <c r="E40" s="27">
        <v>34302.413999999997</v>
      </c>
      <c r="F40" s="14">
        <v>18.074558834255804</v>
      </c>
    </row>
    <row r="41" spans="1:6" x14ac:dyDescent="0.25">
      <c r="A41" s="1" t="s">
        <v>33</v>
      </c>
      <c r="B41" s="15">
        <v>19.841999999999999</v>
      </c>
      <c r="C41" s="16">
        <v>1086.058</v>
      </c>
      <c r="D41" s="19">
        <v>1669.895</v>
      </c>
      <c r="E41" s="27">
        <v>3679.768</v>
      </c>
      <c r="F41" s="14">
        <v>45.380442462676996</v>
      </c>
    </row>
    <row r="42" spans="1:6" x14ac:dyDescent="0.25">
      <c r="A42" s="1" t="s">
        <v>34</v>
      </c>
      <c r="B42" s="15">
        <v>174.33799999999999</v>
      </c>
      <c r="C42" s="16">
        <v>53813.555999999997</v>
      </c>
      <c r="D42" s="19">
        <v>27268.431</v>
      </c>
      <c r="E42" s="27">
        <v>64404.165000000001</v>
      </c>
      <c r="F42" s="14">
        <v>42.339545897381015</v>
      </c>
    </row>
    <row r="43" spans="1:6" x14ac:dyDescent="0.25">
      <c r="A43" s="1" t="s">
        <v>35</v>
      </c>
      <c r="B43" s="15">
        <v>71.593999999999994</v>
      </c>
      <c r="C43" s="16">
        <v>11087.825999999999</v>
      </c>
      <c r="D43" s="19">
        <v>29980.062000000002</v>
      </c>
      <c r="E43" s="27">
        <v>31605.16</v>
      </c>
      <c r="F43" s="14">
        <v>94.858124432845784</v>
      </c>
    </row>
    <row r="44" spans="1:6" x14ac:dyDescent="0.25">
      <c r="A44" s="1" t="s">
        <v>36</v>
      </c>
      <c r="B44" s="15">
        <v>103.473</v>
      </c>
      <c r="C44" s="16">
        <v>43755.24</v>
      </c>
      <c r="D44" s="19">
        <v>16112.237999999999</v>
      </c>
      <c r="E44" s="27">
        <v>50258.578999999998</v>
      </c>
      <c r="F44" s="14">
        <v>32.058681961541332</v>
      </c>
    </row>
    <row r="45" spans="1:6" x14ac:dyDescent="0.25">
      <c r="A45" s="1" t="s">
        <v>37</v>
      </c>
      <c r="B45" s="15">
        <v>294.11099999999999</v>
      </c>
      <c r="C45" s="16">
        <v>38523.250999999997</v>
      </c>
      <c r="D45" s="19">
        <v>19526.952000000001</v>
      </c>
      <c r="E45" s="27">
        <v>77577</v>
      </c>
      <c r="F45" s="14">
        <v>25.171058432267294</v>
      </c>
    </row>
    <row r="46" spans="1:6" x14ac:dyDescent="0.25">
      <c r="A46" s="1" t="s">
        <v>38</v>
      </c>
      <c r="B46" s="15">
        <v>9.4749999999999996</v>
      </c>
      <c r="C46" s="16">
        <v>5871.9440000000004</v>
      </c>
      <c r="D46" s="19">
        <v>5247.4822000000004</v>
      </c>
      <c r="E46" s="27">
        <v>8995.3469999999998</v>
      </c>
      <c r="F46" s="14">
        <v>58.33551724019096</v>
      </c>
    </row>
    <row r="47" spans="1:6" x14ac:dyDescent="0.25">
      <c r="A47" s="1" t="s">
        <v>39</v>
      </c>
      <c r="B47" s="15">
        <v>84.573999999999998</v>
      </c>
      <c r="C47" s="16">
        <v>8197.4830000000002</v>
      </c>
      <c r="D47" s="19">
        <v>19492.906999999999</v>
      </c>
      <c r="E47" s="27">
        <v>25257.32</v>
      </c>
      <c r="F47" s="14">
        <v>77.177257919684266</v>
      </c>
    </row>
    <row r="48" spans="1:6" x14ac:dyDescent="0.25">
      <c r="A48" s="1" t="s">
        <v>40</v>
      </c>
      <c r="B48" s="15">
        <v>103.479</v>
      </c>
      <c r="C48" s="16">
        <v>7785.5020000000004</v>
      </c>
      <c r="D48" s="19">
        <v>14139.725</v>
      </c>
      <c r="E48" s="27">
        <v>16555.092000000001</v>
      </c>
      <c r="F48" s="14">
        <v>85.410126382867574</v>
      </c>
    </row>
    <row r="49" spans="1:6" x14ac:dyDescent="0.25">
      <c r="A49" s="1" t="s">
        <v>41</v>
      </c>
      <c r="B49" s="15">
        <v>180.52500000000001</v>
      </c>
      <c r="C49" s="16">
        <v>29918.632000000001</v>
      </c>
      <c r="D49" s="19">
        <v>33661.411999999997</v>
      </c>
      <c r="E49" s="27">
        <v>77882.100000000006</v>
      </c>
      <c r="F49" s="14">
        <v>43.220986593838632</v>
      </c>
    </row>
    <row r="50" spans="1:6" x14ac:dyDescent="0.25">
      <c r="A50" s="1" t="s">
        <v>42</v>
      </c>
      <c r="B50" s="15">
        <v>615.30200000000002</v>
      </c>
      <c r="C50" s="16">
        <v>7473.6930000000002</v>
      </c>
      <c r="D50" s="19">
        <v>37666.709000000003</v>
      </c>
      <c r="E50" s="27">
        <v>77205.937999999995</v>
      </c>
      <c r="F50" s="14">
        <v>48.787321255005025</v>
      </c>
    </row>
    <row r="51" spans="1:6" x14ac:dyDescent="0.25">
      <c r="A51" s="1" t="s">
        <v>43</v>
      </c>
      <c r="B51" s="15">
        <v>150.75654</v>
      </c>
      <c r="C51" s="16">
        <v>4682.9589999999998</v>
      </c>
      <c r="D51" s="19">
        <v>12089.933999999999</v>
      </c>
      <c r="E51" s="27">
        <v>30103.596000000001</v>
      </c>
      <c r="F51" s="14">
        <v>40.161095704313865</v>
      </c>
    </row>
    <row r="52" spans="1:6" x14ac:dyDescent="0.25">
      <c r="A52" s="1" t="s">
        <v>44</v>
      </c>
      <c r="B52" s="15">
        <v>69.289000000000001</v>
      </c>
      <c r="C52" s="16">
        <v>758.28200000000004</v>
      </c>
      <c r="D52" s="19">
        <v>10968.526</v>
      </c>
      <c r="E52" s="27">
        <v>7715.0550000000003</v>
      </c>
      <c r="F52" s="14">
        <v>142.17041874620466</v>
      </c>
    </row>
    <row r="53" spans="1:6" x14ac:dyDescent="0.25">
      <c r="A53" s="1" t="s">
        <v>45</v>
      </c>
      <c r="B53" s="15">
        <v>70.067999999999998</v>
      </c>
      <c r="C53" s="16">
        <v>7463.46</v>
      </c>
      <c r="D53" s="19">
        <v>14887.571</v>
      </c>
      <c r="E53" s="27">
        <v>29209.793000000001</v>
      </c>
      <c r="F53" s="14">
        <v>50.967738799107543</v>
      </c>
    </row>
    <row r="54" spans="1:6" x14ac:dyDescent="0.25">
      <c r="A54" s="1" t="s">
        <v>46</v>
      </c>
      <c r="B54" s="15">
        <v>108.59699999999999</v>
      </c>
      <c r="C54" s="16">
        <v>44134.792999999998</v>
      </c>
      <c r="D54" s="19">
        <v>20477.981</v>
      </c>
      <c r="E54" s="27">
        <v>66057.875</v>
      </c>
      <c r="F54" s="14">
        <v>31.000060174506068</v>
      </c>
    </row>
    <row r="55" spans="1:6" x14ac:dyDescent="0.25">
      <c r="A55" s="1" t="s">
        <v>47</v>
      </c>
      <c r="B55" s="15">
        <v>177.13300000000001</v>
      </c>
      <c r="C55" s="16">
        <v>7171.4610000000002</v>
      </c>
      <c r="D55" s="19">
        <v>21093.93</v>
      </c>
      <c r="E55" s="27">
        <v>36325.43</v>
      </c>
      <c r="F55" s="14">
        <v>58.069319482247003</v>
      </c>
    </row>
    <row r="56" spans="1:6" x14ac:dyDescent="0.25">
      <c r="A56" s="1" t="s">
        <v>48</v>
      </c>
      <c r="B56" s="15">
        <v>293.26900000000001</v>
      </c>
      <c r="C56" s="16">
        <v>14469.998</v>
      </c>
      <c r="D56" s="19">
        <v>18885.629000000001</v>
      </c>
      <c r="E56" s="27">
        <v>22838.409</v>
      </c>
      <c r="F56" s="14">
        <v>82.692402084576031</v>
      </c>
    </row>
    <row r="57" spans="1:6" x14ac:dyDescent="0.25">
      <c r="A57" s="1" t="s">
        <v>49</v>
      </c>
      <c r="B57" s="21">
        <v>119.80772</v>
      </c>
      <c r="C57" s="22">
        <v>3066.1149999999998</v>
      </c>
      <c r="D57" s="20">
        <v>1635.89</v>
      </c>
      <c r="E57" s="28">
        <v>8485.9330000000009</v>
      </c>
      <c r="F57" s="23">
        <v>19.277668112628277</v>
      </c>
    </row>
    <row r="58" spans="1:6" x14ac:dyDescent="0.25">
      <c r="A58" s="35" t="s">
        <v>58</v>
      </c>
      <c r="B58" s="35"/>
      <c r="C58" s="35"/>
      <c r="D58" s="35"/>
      <c r="E58" s="35"/>
      <c r="F58" s="35"/>
    </row>
    <row r="59" spans="1:6" x14ac:dyDescent="0.25">
      <c r="A59" s="36" t="s">
        <v>50</v>
      </c>
      <c r="B59" s="36"/>
      <c r="C59" s="36"/>
      <c r="D59" s="36"/>
      <c r="E59" s="36"/>
      <c r="F59" s="36"/>
    </row>
    <row r="60" spans="1:6" ht="37.5" customHeight="1" x14ac:dyDescent="0.25">
      <c r="A60" s="34" t="s">
        <v>62</v>
      </c>
      <c r="B60" s="34"/>
      <c r="C60" s="34"/>
      <c r="D60" s="34"/>
      <c r="E60" s="34"/>
      <c r="F60" s="34"/>
    </row>
    <row r="61" spans="1:6" x14ac:dyDescent="0.25">
      <c r="A61" s="3" t="s">
        <v>63</v>
      </c>
      <c r="B61" s="3"/>
      <c r="C61" s="3"/>
      <c r="D61" s="3"/>
      <c r="E61" s="3"/>
      <c r="F61" s="3"/>
    </row>
    <row r="62" spans="1:6" x14ac:dyDescent="0.25">
      <c r="A62" s="5" t="s">
        <v>51</v>
      </c>
      <c r="B62" s="3"/>
      <c r="C62" s="3"/>
      <c r="D62" s="3"/>
      <c r="E62" s="3"/>
      <c r="F62" s="3"/>
    </row>
    <row r="63" spans="1:6" x14ac:dyDescent="0.25">
      <c r="A63" s="3" t="s">
        <v>64</v>
      </c>
      <c r="B63" s="3"/>
      <c r="C63" s="3"/>
      <c r="D63" s="3"/>
      <c r="E63" s="3"/>
      <c r="F63" s="3"/>
    </row>
    <row r="64" spans="1:6" x14ac:dyDescent="0.25">
      <c r="A64" t="s">
        <v>124</v>
      </c>
    </row>
  </sheetData>
  <mergeCells count="9">
    <mergeCell ref="A2:F2"/>
    <mergeCell ref="A58:F58"/>
    <mergeCell ref="A59:F59"/>
    <mergeCell ref="A60:F60"/>
    <mergeCell ref="A4:A5"/>
    <mergeCell ref="B4:B5"/>
    <mergeCell ref="C4:C5"/>
    <mergeCell ref="D4:F4"/>
    <mergeCell ref="A3:F3"/>
  </mergeCells>
  <hyperlinks>
    <hyperlink ref="C4:C5" location="Data!A59" display="Visitors (1,00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F11" sqref="F11"/>
    </sheetView>
  </sheetViews>
  <sheetFormatPr defaultRowHeight="15.75" x14ac:dyDescent="0.25"/>
  <cols>
    <col min="5" max="5" width="9.8984375" bestFit="1" customWidth="1"/>
  </cols>
  <sheetData>
    <row r="1" spans="1:5" x14ac:dyDescent="0.25">
      <c r="A1" s="33" t="s">
        <v>65</v>
      </c>
      <c r="B1" s="33" t="s">
        <v>66</v>
      </c>
      <c r="C1" s="33" t="s">
        <v>125</v>
      </c>
      <c r="D1" t="s">
        <v>122</v>
      </c>
      <c r="E1" t="s">
        <v>123</v>
      </c>
    </row>
    <row r="2" spans="1:5" x14ac:dyDescent="0.25">
      <c r="A2" s="33" t="s">
        <v>67</v>
      </c>
      <c r="B2" s="33" t="s">
        <v>68</v>
      </c>
      <c r="C2" s="33">
        <v>2010</v>
      </c>
      <c r="D2">
        <f>VLOOKUP($B2,Raw!$A$6:$F$57,2,FALSE)*1000</f>
        <v>13997221.26</v>
      </c>
      <c r="E2">
        <f>VLOOKUP($B2,Raw!$A$6:$F$57,3,FALSE)*1000</f>
        <v>740733015.75</v>
      </c>
    </row>
    <row r="3" spans="1:5" x14ac:dyDescent="0.25">
      <c r="A3" s="33" t="s">
        <v>69</v>
      </c>
      <c r="B3" s="33" t="s">
        <v>1</v>
      </c>
      <c r="C3" s="33">
        <v>2010</v>
      </c>
      <c r="D3">
        <f>VLOOKUP($B3,Raw!$A$6:$F$57,2,FALSE)*1000</f>
        <v>48154</v>
      </c>
      <c r="E3">
        <f>VLOOKUP($B3,Raw!$A$6:$F$57,3,FALSE)*1000</f>
        <v>3838568</v>
      </c>
    </row>
    <row r="4" spans="1:5" x14ac:dyDescent="0.25">
      <c r="A4" s="33" t="s">
        <v>70</v>
      </c>
      <c r="B4" s="33" t="s">
        <v>2</v>
      </c>
      <c r="C4" s="33">
        <v>2010</v>
      </c>
      <c r="D4">
        <f>VLOOKUP($B4,Raw!$A$6:$F$57,2,FALSE)*1000</f>
        <v>3386702</v>
      </c>
      <c r="E4">
        <f>VLOOKUP($B4,Raw!$A$6:$F$57,3,FALSE)*1000</f>
        <v>5405238</v>
      </c>
    </row>
    <row r="5" spans="1:5" x14ac:dyDescent="0.25">
      <c r="A5" s="33" t="s">
        <v>71</v>
      </c>
      <c r="B5" s="33" t="s">
        <v>3</v>
      </c>
      <c r="C5" s="33">
        <v>2010</v>
      </c>
      <c r="D5">
        <f>VLOOKUP($B5,Raw!$A$6:$F$57,2,FALSE)*1000</f>
        <v>64087.999999999993</v>
      </c>
      <c r="E5">
        <f>VLOOKUP($B5,Raw!$A$6:$F$57,3,FALSE)*1000</f>
        <v>2267407</v>
      </c>
    </row>
    <row r="6" spans="1:5" x14ac:dyDescent="0.25">
      <c r="A6" s="33" t="s">
        <v>72</v>
      </c>
      <c r="B6" s="33" t="s">
        <v>4</v>
      </c>
      <c r="C6" s="33">
        <v>2010</v>
      </c>
      <c r="D6">
        <f>VLOOKUP($B6,Raw!$A$6:$F$57,2,FALSE)*1000</f>
        <v>54162</v>
      </c>
      <c r="E6">
        <f>VLOOKUP($B6,Raw!$A$6:$F$57,3,FALSE)*1000</f>
        <v>8830816</v>
      </c>
    </row>
    <row r="7" spans="1:5" x14ac:dyDescent="0.25">
      <c r="A7" s="33" t="s">
        <v>73</v>
      </c>
      <c r="B7" s="33" t="s">
        <v>5</v>
      </c>
      <c r="C7" s="33">
        <v>2010</v>
      </c>
      <c r="D7">
        <f>VLOOKUP($B7,Raw!$A$6:$F$57,2,FALSE)*1000</f>
        <v>1570864</v>
      </c>
      <c r="E7">
        <f>VLOOKUP($B7,Raw!$A$6:$F$57,3,FALSE)*1000</f>
        <v>65036234</v>
      </c>
    </row>
    <row r="8" spans="1:5" x14ac:dyDescent="0.25">
      <c r="A8" s="33" t="s">
        <v>74</v>
      </c>
      <c r="B8" s="33" t="s">
        <v>6</v>
      </c>
      <c r="C8" s="33">
        <v>2010</v>
      </c>
      <c r="D8">
        <f>VLOOKUP($B8,Raw!$A$6:$F$57,2,FALSE)*1000</f>
        <v>225199</v>
      </c>
      <c r="E8">
        <f>VLOOKUP($B8,Raw!$A$6:$F$57,3,FALSE)*1000</f>
        <v>12285251</v>
      </c>
    </row>
    <row r="9" spans="1:5" x14ac:dyDescent="0.25">
      <c r="A9" s="33" t="s">
        <v>75</v>
      </c>
      <c r="B9" s="33" t="s">
        <v>7</v>
      </c>
      <c r="C9" s="33">
        <v>2010</v>
      </c>
      <c r="D9">
        <f>VLOOKUP($B9,Raw!$A$6:$F$57,2,FALSE)*1000</f>
        <v>206534</v>
      </c>
      <c r="E9">
        <f>VLOOKUP($B9,Raw!$A$6:$F$57,3,FALSE)*1000</f>
        <v>8208751</v>
      </c>
    </row>
    <row r="10" spans="1:5" x14ac:dyDescent="0.25">
      <c r="A10" s="33" t="s">
        <v>76</v>
      </c>
      <c r="B10" s="33" t="s">
        <v>8</v>
      </c>
      <c r="C10" s="33">
        <v>2010</v>
      </c>
      <c r="D10">
        <f>VLOOKUP($B10,Raw!$A$6:$F$57,2,FALSE)*1000</f>
        <v>25632</v>
      </c>
      <c r="E10">
        <f>VLOOKUP($B10,Raw!$A$6:$F$57,3,FALSE)*1000</f>
        <v>4947148</v>
      </c>
    </row>
    <row r="11" spans="1:5" x14ac:dyDescent="0.25">
      <c r="A11" s="33" t="s">
        <v>77</v>
      </c>
      <c r="B11" s="33" t="s">
        <v>78</v>
      </c>
      <c r="C11" s="33">
        <v>2010</v>
      </c>
      <c r="D11">
        <v>0</v>
      </c>
      <c r="E11">
        <v>0</v>
      </c>
    </row>
    <row r="12" spans="1:5" x14ac:dyDescent="0.25">
      <c r="A12" s="33" t="s">
        <v>79</v>
      </c>
      <c r="B12" s="33" t="s">
        <v>9</v>
      </c>
      <c r="C12" s="33">
        <v>2010</v>
      </c>
      <c r="D12">
        <f>VLOOKUP($B12,Raw!$A$6:$F$57,2,FALSE)*1000</f>
        <v>704137</v>
      </c>
      <c r="E12">
        <f>VLOOKUP($B12,Raw!$A$6:$F$57,3,FALSE)*1000</f>
        <v>20110021</v>
      </c>
    </row>
    <row r="13" spans="1:5" x14ac:dyDescent="0.25">
      <c r="A13" s="33" t="s">
        <v>80</v>
      </c>
      <c r="B13" s="33" t="s">
        <v>10</v>
      </c>
      <c r="C13" s="33">
        <v>2010</v>
      </c>
      <c r="D13">
        <f>VLOOKUP($B13,Raw!$A$6:$F$57,2,FALSE)*1000</f>
        <v>86917</v>
      </c>
      <c r="E13">
        <f>VLOOKUP($B13,Raw!$A$6:$F$57,3,FALSE)*1000</f>
        <v>9722243</v>
      </c>
    </row>
    <row r="14" spans="1:5" x14ac:dyDescent="0.25">
      <c r="A14" s="33" t="s">
        <v>81</v>
      </c>
      <c r="B14" s="33" t="s">
        <v>11</v>
      </c>
      <c r="C14" s="33">
        <v>2010</v>
      </c>
      <c r="D14">
        <f>VLOOKUP($B14,Raw!$A$6:$F$57,2,FALSE)*1000</f>
        <v>33833</v>
      </c>
      <c r="E14">
        <f>VLOOKUP($B14,Raw!$A$6:$F$57,3,FALSE)*1000</f>
        <v>10425185</v>
      </c>
    </row>
    <row r="15" spans="1:5" x14ac:dyDescent="0.25">
      <c r="A15" s="33" t="s">
        <v>82</v>
      </c>
      <c r="B15" s="33" t="s">
        <v>12</v>
      </c>
      <c r="C15" s="33">
        <v>2010</v>
      </c>
      <c r="D15">
        <f>VLOOKUP($B15,Raw!$A$6:$F$57,2,FALSE)*1000</f>
        <v>46097</v>
      </c>
      <c r="E15">
        <f>VLOOKUP($B15,Raw!$A$6:$F$57,3,FALSE)*1000</f>
        <v>4649326</v>
      </c>
    </row>
    <row r="16" spans="1:5" x14ac:dyDescent="0.25">
      <c r="A16" s="33" t="s">
        <v>83</v>
      </c>
      <c r="B16" s="33" t="s">
        <v>13</v>
      </c>
      <c r="C16" s="33">
        <v>2010</v>
      </c>
      <c r="D16">
        <f>VLOOKUP($B16,Raw!$A$6:$F$57,2,FALSE)*1000</f>
        <v>488037</v>
      </c>
      <c r="E16">
        <f>VLOOKUP($B16,Raw!$A$6:$F$57,3,FALSE)*1000</f>
        <v>42293523</v>
      </c>
    </row>
    <row r="17" spans="1:5" x14ac:dyDescent="0.25">
      <c r="A17" s="33" t="s">
        <v>84</v>
      </c>
      <c r="B17" s="33" t="s">
        <v>14</v>
      </c>
      <c r="C17" s="33">
        <v>2010</v>
      </c>
      <c r="D17">
        <f>VLOOKUP($B17,Raw!$A$6:$F$57,2,FALSE)*1000</f>
        <v>179658</v>
      </c>
      <c r="E17">
        <f>VLOOKUP($B17,Raw!$A$6:$F$57,3,FALSE)*1000</f>
        <v>15846351</v>
      </c>
    </row>
    <row r="18" spans="1:5" x14ac:dyDescent="0.25">
      <c r="A18" s="33" t="s">
        <v>85</v>
      </c>
      <c r="B18" s="33" t="s">
        <v>15</v>
      </c>
      <c r="C18" s="33">
        <v>2010</v>
      </c>
      <c r="D18">
        <f>VLOOKUP($B18,Raw!$A$6:$F$57,2,FALSE)*1000</f>
        <v>69449</v>
      </c>
      <c r="E18">
        <f>VLOOKUP($B18,Raw!$A$6:$F$57,3,FALSE)*1000</f>
        <v>14373901</v>
      </c>
    </row>
    <row r="19" spans="1:5" x14ac:dyDescent="0.25">
      <c r="A19" s="33" t="s">
        <v>86</v>
      </c>
      <c r="B19" s="33" t="s">
        <v>16</v>
      </c>
      <c r="C19" s="33">
        <v>2010</v>
      </c>
      <c r="D19">
        <f>VLOOKUP($B19,Raw!$A$6:$F$57,2,FALSE)*1000</f>
        <v>32900</v>
      </c>
      <c r="E19">
        <f>VLOOKUP($B19,Raw!$A$6:$F$57,3,FALSE)*1000</f>
        <v>7800100</v>
      </c>
    </row>
    <row r="20" spans="1:5" x14ac:dyDescent="0.25">
      <c r="A20" s="33" t="s">
        <v>87</v>
      </c>
      <c r="B20" s="33" t="s">
        <v>17</v>
      </c>
      <c r="C20" s="33">
        <v>2010</v>
      </c>
      <c r="D20">
        <f>VLOOKUP($B20,Raw!$A$6:$F$57,2,FALSE)*1000</f>
        <v>45434</v>
      </c>
      <c r="E20">
        <f>VLOOKUP($B20,Raw!$A$6:$F$57,3,FALSE)*1000</f>
        <v>7013119.75</v>
      </c>
    </row>
    <row r="21" spans="1:5" x14ac:dyDescent="0.25">
      <c r="A21" s="33" t="s">
        <v>88</v>
      </c>
      <c r="B21" s="33" t="s">
        <v>18</v>
      </c>
      <c r="C21" s="33">
        <v>2010</v>
      </c>
      <c r="D21">
        <f>VLOOKUP($B21,Raw!$A$6:$F$57,2,FALSE)*1000</f>
        <v>43879</v>
      </c>
      <c r="E21">
        <f>VLOOKUP($B21,Raw!$A$6:$F$57,3,FALSE)*1000</f>
        <v>2068793.9999999998</v>
      </c>
    </row>
    <row r="22" spans="1:5" x14ac:dyDescent="0.25">
      <c r="A22" s="33" t="s">
        <v>89</v>
      </c>
      <c r="B22" s="33" t="s">
        <v>19</v>
      </c>
      <c r="C22" s="33">
        <v>2010</v>
      </c>
      <c r="D22">
        <f>VLOOKUP($B22,Raw!$A$6:$F$57,2,FALSE)*1000</f>
        <v>97345</v>
      </c>
      <c r="E22">
        <f>VLOOKUP($B22,Raw!$A$6:$F$57,3,FALSE)*1000</f>
        <v>2602097</v>
      </c>
    </row>
    <row r="23" spans="1:5" x14ac:dyDescent="0.25">
      <c r="A23" s="33" t="s">
        <v>90</v>
      </c>
      <c r="B23" s="33" t="s">
        <v>20</v>
      </c>
      <c r="C23" s="33">
        <v>2010</v>
      </c>
      <c r="D23">
        <f>VLOOKUP($B23,Raw!$A$6:$F$57,2,FALSE)*1000</f>
        <v>134098</v>
      </c>
      <c r="E23">
        <f>VLOOKUP($B23,Raw!$A$6:$F$57,3,FALSE)*1000</f>
        <v>10131635</v>
      </c>
    </row>
    <row r="24" spans="1:5" x14ac:dyDescent="0.25">
      <c r="A24" s="33" t="s">
        <v>91</v>
      </c>
      <c r="B24" s="33" t="s">
        <v>21</v>
      </c>
      <c r="C24" s="33">
        <v>2010</v>
      </c>
      <c r="D24">
        <f>VLOOKUP($B24,Raw!$A$6:$F$57,2,FALSE)*1000</f>
        <v>349776</v>
      </c>
      <c r="E24">
        <f>VLOOKUP($B24,Raw!$A$6:$F$57,3,FALSE)*1000</f>
        <v>35270780</v>
      </c>
    </row>
    <row r="25" spans="1:5" x14ac:dyDescent="0.25">
      <c r="A25" s="33" t="s">
        <v>92</v>
      </c>
      <c r="B25" s="33" t="s">
        <v>93</v>
      </c>
      <c r="C25" s="33">
        <v>2010</v>
      </c>
      <c r="D25">
        <f>VLOOKUP($B25,Raw!$A$6:$F$57,2,FALSE)*1000</f>
        <v>285150</v>
      </c>
      <c r="E25">
        <f>VLOOKUP($B25,Raw!$A$6:$F$57,3,FALSE)*1000</f>
        <v>21167130</v>
      </c>
    </row>
    <row r="26" spans="1:5" x14ac:dyDescent="0.25">
      <c r="A26" s="33" t="s">
        <v>94</v>
      </c>
      <c r="B26" s="33" t="s">
        <v>22</v>
      </c>
      <c r="C26" s="33">
        <v>2010</v>
      </c>
      <c r="D26">
        <f>VLOOKUP($B26,Raw!$A$6:$F$57,2,FALSE)*1000</f>
        <v>284217</v>
      </c>
      <c r="E26">
        <f>VLOOKUP($B26,Raw!$A$6:$F$57,3,FALSE)*1000</f>
        <v>8922135</v>
      </c>
    </row>
    <row r="27" spans="1:5" x14ac:dyDescent="0.25">
      <c r="A27" s="33" t="s">
        <v>95</v>
      </c>
      <c r="B27" s="33" t="s">
        <v>23</v>
      </c>
      <c r="C27" s="33">
        <v>2010</v>
      </c>
      <c r="D27">
        <f>VLOOKUP($B27,Raw!$A$6:$F$57,2,FALSE)*1000</f>
        <v>23615</v>
      </c>
      <c r="E27">
        <f>VLOOKUP($B27,Raw!$A$6:$F$57,3,FALSE)*1000</f>
        <v>1217409</v>
      </c>
    </row>
    <row r="28" spans="1:5" x14ac:dyDescent="0.25">
      <c r="A28" s="33" t="s">
        <v>96</v>
      </c>
      <c r="B28" s="33" t="s">
        <v>24</v>
      </c>
      <c r="C28" s="33">
        <v>2010</v>
      </c>
      <c r="D28">
        <f>VLOOKUP($B28,Raw!$A$6:$F$57,2,FALSE)*1000</f>
        <v>204171</v>
      </c>
      <c r="E28">
        <f>VLOOKUP($B28,Raw!$A$6:$F$57,3,FALSE)*1000</f>
        <v>16214980</v>
      </c>
    </row>
    <row r="29" spans="1:5" x14ac:dyDescent="0.25">
      <c r="A29" s="33" t="s">
        <v>97</v>
      </c>
      <c r="B29" s="33" t="s">
        <v>25</v>
      </c>
      <c r="C29" s="33">
        <v>2010</v>
      </c>
      <c r="D29">
        <f>VLOOKUP($B29,Raw!$A$6:$F$57,2,FALSE)*1000</f>
        <v>45920</v>
      </c>
      <c r="E29">
        <f>VLOOKUP($B29,Raw!$A$6:$F$57,3,FALSE)*1000</f>
        <v>1896183</v>
      </c>
    </row>
    <row r="30" spans="1:5" x14ac:dyDescent="0.25">
      <c r="A30" s="33" t="s">
        <v>98</v>
      </c>
      <c r="B30" s="33" t="s">
        <v>26</v>
      </c>
      <c r="C30" s="33">
        <v>2010</v>
      </c>
      <c r="D30">
        <f>VLOOKUP($B30,Raw!$A$6:$F$57,2,FALSE)*1000</f>
        <v>134681</v>
      </c>
      <c r="E30">
        <f>VLOOKUP($B30,Raw!$A$6:$F$57,3,FALSE)*1000</f>
        <v>11143763</v>
      </c>
    </row>
    <row r="31" spans="1:5" x14ac:dyDescent="0.25">
      <c r="A31" s="33" t="s">
        <v>99</v>
      </c>
      <c r="B31" s="33" t="s">
        <v>27</v>
      </c>
      <c r="C31" s="33">
        <v>2010</v>
      </c>
      <c r="D31">
        <f>VLOOKUP($B31,Raw!$A$6:$F$57,2,FALSE)*1000</f>
        <v>146065</v>
      </c>
      <c r="E31">
        <f>VLOOKUP($B31,Raw!$A$6:$F$57,3,FALSE)*1000</f>
        <v>3045556</v>
      </c>
    </row>
    <row r="32" spans="1:5" x14ac:dyDescent="0.25">
      <c r="A32" s="33" t="s">
        <v>100</v>
      </c>
      <c r="B32" s="33" t="s">
        <v>28</v>
      </c>
      <c r="C32" s="33">
        <v>2010</v>
      </c>
      <c r="D32">
        <f>VLOOKUP($B32,Raw!$A$6:$F$57,2,FALSE)*1000</f>
        <v>232834</v>
      </c>
      <c r="E32">
        <f>VLOOKUP($B32,Raw!$A$6:$F$57,3,FALSE)*1000</f>
        <v>1585665</v>
      </c>
    </row>
    <row r="33" spans="1:5" x14ac:dyDescent="0.25">
      <c r="A33" s="33" t="s">
        <v>101</v>
      </c>
      <c r="B33" s="33" t="s">
        <v>29</v>
      </c>
      <c r="C33" s="33">
        <v>2010</v>
      </c>
      <c r="D33">
        <f>VLOOKUP($B33,Raw!$A$6:$F$57,2,FALSE)*1000</f>
        <v>437321</v>
      </c>
      <c r="E33">
        <f>VLOOKUP($B33,Raw!$A$6:$F$57,3,FALSE)*1000</f>
        <v>17163594</v>
      </c>
    </row>
    <row r="34" spans="1:5" x14ac:dyDescent="0.25">
      <c r="A34" s="33" t="s">
        <v>102</v>
      </c>
      <c r="B34" s="33" t="s">
        <v>30</v>
      </c>
      <c r="C34" s="33">
        <v>2010</v>
      </c>
      <c r="D34">
        <f>VLOOKUP($B34,Raw!$A$6:$F$57,2,FALSE)*1000</f>
        <v>99255</v>
      </c>
      <c r="E34">
        <f>VLOOKUP($B34,Raw!$A$6:$F$57,3,FALSE)*1000</f>
        <v>4768710</v>
      </c>
    </row>
    <row r="35" spans="1:5" x14ac:dyDescent="0.25">
      <c r="A35" s="33" t="s">
        <v>103</v>
      </c>
      <c r="B35" s="33" t="s">
        <v>31</v>
      </c>
      <c r="C35" s="33">
        <v>2010</v>
      </c>
      <c r="D35">
        <f>VLOOKUP($B35,Raw!$A$6:$F$57,2,FALSE)*1000</f>
        <v>1354282</v>
      </c>
      <c r="E35">
        <f>VLOOKUP($B35,Raw!$A$6:$F$57,3,FALSE)*1000</f>
        <v>56322000</v>
      </c>
    </row>
    <row r="36" spans="1:5" x14ac:dyDescent="0.25">
      <c r="A36" s="33" t="s">
        <v>104</v>
      </c>
      <c r="B36" s="33" t="s">
        <v>32</v>
      </c>
      <c r="C36" s="33">
        <v>2010</v>
      </c>
      <c r="D36">
        <f>VLOOKUP($B36,Raw!$A$6:$F$57,2,FALSE)*1000</f>
        <v>211182</v>
      </c>
      <c r="E36">
        <f>VLOOKUP($B36,Raw!$A$6:$F$57,3,FALSE)*1000</f>
        <v>14899149</v>
      </c>
    </row>
    <row r="37" spans="1:5" x14ac:dyDescent="0.25">
      <c r="A37" s="33" t="s">
        <v>105</v>
      </c>
      <c r="B37" s="33" t="s">
        <v>33</v>
      </c>
      <c r="C37" s="33">
        <v>2010</v>
      </c>
      <c r="D37">
        <f>VLOOKUP($B37,Raw!$A$6:$F$57,2,FALSE)*1000</f>
        <v>19842</v>
      </c>
      <c r="E37">
        <f>VLOOKUP($B37,Raw!$A$6:$F$57,3,FALSE)*1000</f>
        <v>1086058</v>
      </c>
    </row>
    <row r="38" spans="1:5" x14ac:dyDescent="0.25">
      <c r="A38" s="33" t="s">
        <v>106</v>
      </c>
      <c r="B38" s="33" t="s">
        <v>34</v>
      </c>
      <c r="C38" s="33">
        <v>2010</v>
      </c>
      <c r="D38">
        <f>VLOOKUP($B38,Raw!$A$6:$F$57,2,FALSE)*1000</f>
        <v>174338</v>
      </c>
      <c r="E38">
        <f>VLOOKUP($B38,Raw!$A$6:$F$57,3,FALSE)*1000</f>
        <v>53813556</v>
      </c>
    </row>
    <row r="39" spans="1:5" x14ac:dyDescent="0.25">
      <c r="A39" s="33" t="s">
        <v>107</v>
      </c>
      <c r="B39" s="33" t="s">
        <v>35</v>
      </c>
      <c r="C39" s="33">
        <v>2010</v>
      </c>
      <c r="D39">
        <f>VLOOKUP($B39,Raw!$A$6:$F$57,2,FALSE)*1000</f>
        <v>71594</v>
      </c>
      <c r="E39">
        <f>VLOOKUP($B39,Raw!$A$6:$F$57,3,FALSE)*1000</f>
        <v>11087826</v>
      </c>
    </row>
    <row r="40" spans="1:5" x14ac:dyDescent="0.25">
      <c r="A40" s="33" t="s">
        <v>108</v>
      </c>
      <c r="B40" s="33" t="s">
        <v>36</v>
      </c>
      <c r="C40" s="33">
        <v>2010</v>
      </c>
      <c r="D40">
        <f>VLOOKUP($B40,Raw!$A$6:$F$57,2,FALSE)*1000</f>
        <v>103473</v>
      </c>
      <c r="E40">
        <f>VLOOKUP($B40,Raw!$A$6:$F$57,3,FALSE)*1000</f>
        <v>43755240</v>
      </c>
    </row>
    <row r="41" spans="1:5" x14ac:dyDescent="0.25">
      <c r="A41" s="33" t="s">
        <v>109</v>
      </c>
      <c r="B41" s="33" t="s">
        <v>37</v>
      </c>
      <c r="C41" s="33">
        <v>2010</v>
      </c>
      <c r="D41">
        <f>VLOOKUP($B41,Raw!$A$6:$F$57,2,FALSE)*1000</f>
        <v>294111</v>
      </c>
      <c r="E41">
        <f>VLOOKUP($B41,Raw!$A$6:$F$57,3,FALSE)*1000</f>
        <v>38523251</v>
      </c>
    </row>
    <row r="42" spans="1:5" x14ac:dyDescent="0.25">
      <c r="A42" s="33" t="s">
        <v>110</v>
      </c>
      <c r="B42" s="33" t="s">
        <v>38</v>
      </c>
      <c r="C42" s="33">
        <v>2010</v>
      </c>
      <c r="D42">
        <f>VLOOKUP($B42,Raw!$A$6:$F$57,2,FALSE)*1000</f>
        <v>9475</v>
      </c>
      <c r="E42">
        <f>VLOOKUP($B42,Raw!$A$6:$F$57,3,FALSE)*1000</f>
        <v>5871944</v>
      </c>
    </row>
    <row r="43" spans="1:5" x14ac:dyDescent="0.25">
      <c r="A43" s="33" t="s">
        <v>111</v>
      </c>
      <c r="B43" s="33" t="s">
        <v>39</v>
      </c>
      <c r="C43" s="33">
        <v>2010</v>
      </c>
      <c r="D43">
        <f>VLOOKUP($B43,Raw!$A$6:$F$57,2,FALSE)*1000</f>
        <v>84574</v>
      </c>
      <c r="E43">
        <f>VLOOKUP($B43,Raw!$A$6:$F$57,3,FALSE)*1000</f>
        <v>8197483</v>
      </c>
    </row>
    <row r="44" spans="1:5" x14ac:dyDescent="0.25">
      <c r="A44" s="33" t="s">
        <v>112</v>
      </c>
      <c r="B44" s="33" t="s">
        <v>40</v>
      </c>
      <c r="C44" s="33">
        <v>2010</v>
      </c>
      <c r="D44">
        <f>VLOOKUP($B44,Raw!$A$6:$F$57,2,FALSE)*1000</f>
        <v>103479</v>
      </c>
      <c r="E44">
        <f>VLOOKUP($B44,Raw!$A$6:$F$57,3,FALSE)*1000</f>
        <v>7785502</v>
      </c>
    </row>
    <row r="45" spans="1:5" x14ac:dyDescent="0.25">
      <c r="A45" s="33" t="s">
        <v>113</v>
      </c>
      <c r="B45" s="33" t="s">
        <v>41</v>
      </c>
      <c r="C45" s="33">
        <v>2010</v>
      </c>
      <c r="D45">
        <f>VLOOKUP($B45,Raw!$A$6:$F$57,2,FALSE)*1000</f>
        <v>180525</v>
      </c>
      <c r="E45">
        <f>VLOOKUP($B45,Raw!$A$6:$F$57,3,FALSE)*1000</f>
        <v>29918632</v>
      </c>
    </row>
    <row r="46" spans="1:5" x14ac:dyDescent="0.25">
      <c r="A46" s="33" t="s">
        <v>114</v>
      </c>
      <c r="B46" s="33" t="s">
        <v>42</v>
      </c>
      <c r="C46" s="33">
        <v>2010</v>
      </c>
      <c r="D46">
        <f>VLOOKUP($B46,Raw!$A$6:$F$57,2,FALSE)*1000</f>
        <v>615302</v>
      </c>
      <c r="E46">
        <f>VLOOKUP($B46,Raw!$A$6:$F$57,3,FALSE)*1000</f>
        <v>7473693</v>
      </c>
    </row>
    <row r="47" spans="1:5" x14ac:dyDescent="0.25">
      <c r="A47" s="33" t="s">
        <v>115</v>
      </c>
      <c r="B47" s="33" t="s">
        <v>43</v>
      </c>
      <c r="C47" s="33">
        <v>2010</v>
      </c>
      <c r="D47">
        <f>VLOOKUP($B47,Raw!$A$6:$F$57,2,FALSE)*1000</f>
        <v>150756.54</v>
      </c>
      <c r="E47">
        <f>VLOOKUP($B47,Raw!$A$6:$F$57,3,FALSE)*1000</f>
        <v>4682959</v>
      </c>
    </row>
    <row r="48" spans="1:5" x14ac:dyDescent="0.25">
      <c r="A48" s="33" t="s">
        <v>116</v>
      </c>
      <c r="B48" s="33" t="s">
        <v>44</v>
      </c>
      <c r="C48" s="33">
        <v>2010</v>
      </c>
      <c r="D48">
        <f>VLOOKUP($B48,Raw!$A$6:$F$57,2,FALSE)*1000</f>
        <v>69289</v>
      </c>
      <c r="E48">
        <f>VLOOKUP($B48,Raw!$A$6:$F$57,3,FALSE)*1000</f>
        <v>758282</v>
      </c>
    </row>
    <row r="49" spans="1:5" x14ac:dyDescent="0.25">
      <c r="A49" s="33" t="s">
        <v>117</v>
      </c>
      <c r="B49" s="33" t="s">
        <v>45</v>
      </c>
      <c r="C49" s="33">
        <v>2010</v>
      </c>
      <c r="D49">
        <f>VLOOKUP($B49,Raw!$A$6:$F$57,2,FALSE)*1000</f>
        <v>70068</v>
      </c>
      <c r="E49">
        <f>VLOOKUP($B49,Raw!$A$6:$F$57,3,FALSE)*1000</f>
        <v>7463460</v>
      </c>
    </row>
    <row r="50" spans="1:5" x14ac:dyDescent="0.25">
      <c r="A50" s="33" t="s">
        <v>118</v>
      </c>
      <c r="B50" s="33" t="s">
        <v>46</v>
      </c>
      <c r="C50" s="33">
        <v>2010</v>
      </c>
      <c r="D50">
        <f>VLOOKUP($B50,Raw!$A$6:$F$57,2,FALSE)*1000</f>
        <v>108597</v>
      </c>
      <c r="E50">
        <f>VLOOKUP($B50,Raw!$A$6:$F$57,3,FALSE)*1000</f>
        <v>44134793</v>
      </c>
    </row>
    <row r="51" spans="1:5" x14ac:dyDescent="0.25">
      <c r="A51" s="33" t="s">
        <v>119</v>
      </c>
      <c r="B51" s="33" t="s">
        <v>47</v>
      </c>
      <c r="C51" s="33">
        <v>2010</v>
      </c>
      <c r="D51">
        <f>VLOOKUP($B51,Raw!$A$6:$F$57,2,FALSE)*1000</f>
        <v>177133</v>
      </c>
      <c r="E51">
        <f>VLOOKUP($B51,Raw!$A$6:$F$57,3,FALSE)*1000</f>
        <v>7171461</v>
      </c>
    </row>
    <row r="52" spans="1:5" x14ac:dyDescent="0.25">
      <c r="A52" s="33" t="s">
        <v>120</v>
      </c>
      <c r="B52" s="33" t="s">
        <v>48</v>
      </c>
      <c r="C52" s="33">
        <v>2010</v>
      </c>
      <c r="D52">
        <f>VLOOKUP($B52,Raw!$A$6:$F$57,2,FALSE)*1000</f>
        <v>293269</v>
      </c>
      <c r="E52">
        <f>VLOOKUP($B52,Raw!$A$6:$F$57,3,FALSE)*1000</f>
        <v>14469998</v>
      </c>
    </row>
    <row r="53" spans="1:5" x14ac:dyDescent="0.25">
      <c r="A53" s="33" t="s">
        <v>121</v>
      </c>
      <c r="B53" s="33" t="s">
        <v>49</v>
      </c>
      <c r="C53" s="33">
        <v>2010</v>
      </c>
      <c r="D53">
        <f>VLOOKUP($B53,Raw!$A$6:$F$57,2,FALSE)*1000</f>
        <v>119807.72</v>
      </c>
      <c r="E53">
        <f>VLOOKUP($B53,Raw!$A$6:$F$57,3,FALSE)*1000</f>
        <v>3066115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Parks and Recreation Areas by State</dc:title>
  <dc:creator>US Census Bureau</dc:creator>
  <cp:lastModifiedBy>Iselin, John</cp:lastModifiedBy>
  <cp:lastPrinted>2009-05-26T20:36:04Z</cp:lastPrinted>
  <dcterms:created xsi:type="dcterms:W3CDTF">2005-06-24T14:25:17Z</dcterms:created>
  <dcterms:modified xsi:type="dcterms:W3CDTF">2015-10-04T20:08:39Z</dcterms:modified>
</cp:coreProperties>
</file>