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90" windowWidth="21075" windowHeight="9285" activeTab="4"/>
  </bookViews>
  <sheets>
    <sheet name="Total Expenditure Catagories" sheetId="11" r:id="rId1"/>
    <sheet name="Data" sheetId="7" r:id="rId2"/>
    <sheet name="Ratios" sheetId="8" r:id="rId3"/>
    <sheet name="Outcome Data" sheetId="10" r:id="rId4"/>
    <sheet name="Documentation" sheetId="9" r:id="rId5"/>
  </sheets>
  <externalReferences>
    <externalReference r:id="rId6"/>
    <externalReference r:id="rId7"/>
    <externalReference r:id="rId8"/>
  </externalReferences>
  <calcPr calcId="145621"/>
</workbook>
</file>

<file path=xl/calcChain.xml><?xml version="1.0" encoding="utf-8"?>
<calcChain xmlns="http://schemas.openxmlformats.org/spreadsheetml/2006/main">
  <c r="J4" i="7" l="1"/>
  <c r="L4" i="7" s="1"/>
  <c r="K4" i="7"/>
  <c r="M4" i="7"/>
  <c r="O4" i="7" s="1"/>
  <c r="N4" i="7"/>
  <c r="J5" i="7"/>
  <c r="L5" i="7" s="1"/>
  <c r="K5" i="7"/>
  <c r="M5" i="7"/>
  <c r="N5" i="7"/>
  <c r="O5" i="7"/>
  <c r="J6" i="7"/>
  <c r="K6" i="7"/>
  <c r="L6" i="7"/>
  <c r="M6" i="7"/>
  <c r="O6" i="7" s="1"/>
  <c r="N6" i="7"/>
  <c r="J7" i="7"/>
  <c r="K7" i="7"/>
  <c r="L7" i="7" s="1"/>
  <c r="M7" i="7"/>
  <c r="N7" i="7"/>
  <c r="O7" i="7"/>
  <c r="J8" i="7"/>
  <c r="L8" i="7" s="1"/>
  <c r="K8" i="7"/>
  <c r="M8" i="7"/>
  <c r="N8" i="7"/>
  <c r="O8" i="7"/>
  <c r="J9" i="7"/>
  <c r="L9" i="7" s="1"/>
  <c r="K9" i="7"/>
  <c r="M9" i="7"/>
  <c r="N9" i="7"/>
  <c r="O9" i="7"/>
  <c r="J10" i="7"/>
  <c r="K10" i="7"/>
  <c r="L10" i="7"/>
  <c r="M10" i="7"/>
  <c r="O10" i="7" s="1"/>
  <c r="N10" i="7"/>
  <c r="J11" i="7"/>
  <c r="K11" i="7"/>
  <c r="L11" i="7" s="1"/>
  <c r="M11" i="7"/>
  <c r="N11" i="7"/>
  <c r="O11" i="7"/>
  <c r="J12" i="7"/>
  <c r="L12" i="7" s="1"/>
  <c r="K12" i="7"/>
  <c r="M12" i="7"/>
  <c r="N12" i="7"/>
  <c r="O12" i="7"/>
  <c r="J13" i="7"/>
  <c r="L13" i="7" s="1"/>
  <c r="K13" i="7"/>
  <c r="M13" i="7"/>
  <c r="N13" i="7"/>
  <c r="O13" i="7"/>
  <c r="J14" i="7"/>
  <c r="K14" i="7"/>
  <c r="L14" i="7"/>
  <c r="M14" i="7"/>
  <c r="O14" i="7" s="1"/>
  <c r="N14" i="7"/>
  <c r="J15" i="7"/>
  <c r="K15" i="7"/>
  <c r="L15" i="7" s="1"/>
  <c r="M15" i="7"/>
  <c r="N15" i="7"/>
  <c r="O15" i="7"/>
  <c r="J16" i="7"/>
  <c r="L16" i="7" s="1"/>
  <c r="K16" i="7"/>
  <c r="M16" i="7"/>
  <c r="N16" i="7"/>
  <c r="O16" i="7"/>
  <c r="J17" i="7"/>
  <c r="L17" i="7" s="1"/>
  <c r="K17" i="7"/>
  <c r="M17" i="7"/>
  <c r="N17" i="7"/>
  <c r="O17" i="7"/>
  <c r="J18" i="7"/>
  <c r="K18" i="7"/>
  <c r="L18" i="7"/>
  <c r="M18" i="7"/>
  <c r="O18" i="7" s="1"/>
  <c r="N18" i="7"/>
  <c r="J19" i="7"/>
  <c r="K19" i="7"/>
  <c r="L19" i="7" s="1"/>
  <c r="M19" i="7"/>
  <c r="N19" i="7"/>
  <c r="O19" i="7"/>
  <c r="J20" i="7"/>
  <c r="L20" i="7" s="1"/>
  <c r="K20" i="7"/>
  <c r="M20" i="7"/>
  <c r="N20" i="7"/>
  <c r="O20" i="7"/>
  <c r="J21" i="7"/>
  <c r="L21" i="7" s="1"/>
  <c r="K21" i="7"/>
  <c r="M21" i="7"/>
  <c r="N21" i="7"/>
  <c r="O21" i="7"/>
  <c r="J22" i="7"/>
  <c r="K22" i="7"/>
  <c r="L22" i="7"/>
  <c r="M22" i="7"/>
  <c r="O22" i="7" s="1"/>
  <c r="N22" i="7"/>
  <c r="J23" i="7"/>
  <c r="K23" i="7"/>
  <c r="L23" i="7" s="1"/>
  <c r="M23" i="7"/>
  <c r="N23" i="7"/>
  <c r="O23" i="7"/>
  <c r="J24" i="7"/>
  <c r="L24" i="7" s="1"/>
  <c r="K24" i="7"/>
  <c r="M24" i="7"/>
  <c r="N24" i="7"/>
  <c r="O24" i="7"/>
  <c r="J25" i="7"/>
  <c r="L25" i="7" s="1"/>
  <c r="K25" i="7"/>
  <c r="M25" i="7"/>
  <c r="N25" i="7"/>
  <c r="O25" i="7"/>
  <c r="J26" i="7"/>
  <c r="K26" i="7"/>
  <c r="L26" i="7"/>
  <c r="M26" i="7"/>
  <c r="O26" i="7" s="1"/>
  <c r="N26" i="7"/>
  <c r="J27" i="7"/>
  <c r="L27" i="7" s="1"/>
  <c r="K27" i="7"/>
  <c r="M27" i="7"/>
  <c r="N27" i="7"/>
  <c r="O27" i="7"/>
  <c r="J28" i="7"/>
  <c r="L28" i="7" s="1"/>
  <c r="K28" i="7"/>
  <c r="M28" i="7"/>
  <c r="N28" i="7"/>
  <c r="O28" i="7"/>
  <c r="J29" i="7"/>
  <c r="L29" i="7" s="1"/>
  <c r="K29" i="7"/>
  <c r="M29" i="7"/>
  <c r="N29" i="7"/>
  <c r="O29" i="7"/>
  <c r="J30" i="7"/>
  <c r="K30" i="7"/>
  <c r="L30" i="7"/>
  <c r="M30" i="7"/>
  <c r="O30" i="7" s="1"/>
  <c r="N30" i="7"/>
  <c r="J31" i="7"/>
  <c r="L31" i="7" s="1"/>
  <c r="K31" i="7"/>
  <c r="M31" i="7"/>
  <c r="N31" i="7"/>
  <c r="O31" i="7"/>
  <c r="J32" i="7"/>
  <c r="L32" i="7" s="1"/>
  <c r="K32" i="7"/>
  <c r="M32" i="7"/>
  <c r="N32" i="7"/>
  <c r="O32" i="7"/>
  <c r="J33" i="7"/>
  <c r="L33" i="7" s="1"/>
  <c r="K33" i="7"/>
  <c r="M33" i="7"/>
  <c r="N33" i="7"/>
  <c r="O33" i="7"/>
  <c r="J34" i="7"/>
  <c r="K34" i="7"/>
  <c r="L34" i="7"/>
  <c r="M34" i="7"/>
  <c r="O34" i="7" s="1"/>
  <c r="N34" i="7"/>
  <c r="J35" i="7"/>
  <c r="L35" i="7" s="1"/>
  <c r="K35" i="7"/>
  <c r="M35" i="7"/>
  <c r="N35" i="7"/>
  <c r="O35" i="7"/>
  <c r="J36" i="7"/>
  <c r="L36" i="7" s="1"/>
  <c r="K36" i="7"/>
  <c r="M36" i="7"/>
  <c r="N36" i="7"/>
  <c r="O36" i="7"/>
  <c r="J37" i="7"/>
  <c r="L37" i="7" s="1"/>
  <c r="K37" i="7"/>
  <c r="M37" i="7"/>
  <c r="N37" i="7"/>
  <c r="O37" i="7"/>
  <c r="J38" i="7"/>
  <c r="K38" i="7"/>
  <c r="L38" i="7"/>
  <c r="M38" i="7"/>
  <c r="O38" i="7" s="1"/>
  <c r="N38" i="7"/>
  <c r="J39" i="7"/>
  <c r="L39" i="7" s="1"/>
  <c r="K39" i="7"/>
  <c r="M39" i="7"/>
  <c r="N39" i="7"/>
  <c r="O39" i="7"/>
  <c r="J40" i="7"/>
  <c r="L40" i="7" s="1"/>
  <c r="K40" i="7"/>
  <c r="M40" i="7"/>
  <c r="N40" i="7"/>
  <c r="O40" i="7"/>
  <c r="J41" i="7"/>
  <c r="L41" i="7" s="1"/>
  <c r="K41" i="7"/>
  <c r="M41" i="7"/>
  <c r="N41" i="7"/>
  <c r="O41" i="7"/>
  <c r="J42" i="7"/>
  <c r="K42" i="7"/>
  <c r="L42" i="7"/>
  <c r="M42" i="7"/>
  <c r="O42" i="7" s="1"/>
  <c r="N42" i="7"/>
  <c r="J43" i="7"/>
  <c r="L43" i="7" s="1"/>
  <c r="K43" i="7"/>
  <c r="M43" i="7"/>
  <c r="N43" i="7"/>
  <c r="O43" i="7"/>
  <c r="J44" i="7"/>
  <c r="L44" i="7" s="1"/>
  <c r="K44" i="7"/>
  <c r="M44" i="7"/>
  <c r="N44" i="7"/>
  <c r="O44" i="7"/>
  <c r="J45" i="7"/>
  <c r="L45" i="7" s="1"/>
  <c r="K45" i="7"/>
  <c r="M45" i="7"/>
  <c r="N45" i="7"/>
  <c r="O45" i="7"/>
  <c r="J46" i="7"/>
  <c r="K46" i="7"/>
  <c r="L46" i="7"/>
  <c r="M46" i="7"/>
  <c r="O46" i="7" s="1"/>
  <c r="N46" i="7"/>
  <c r="J47" i="7"/>
  <c r="L47" i="7" s="1"/>
  <c r="K47" i="7"/>
  <c r="M47" i="7"/>
  <c r="N47" i="7"/>
  <c r="O47" i="7"/>
  <c r="J48" i="7"/>
  <c r="L48" i="7" s="1"/>
  <c r="K48" i="7"/>
  <c r="M48" i="7"/>
  <c r="N48" i="7"/>
  <c r="O48" i="7"/>
  <c r="J49" i="7"/>
  <c r="L49" i="7" s="1"/>
  <c r="K49" i="7"/>
  <c r="M49" i="7"/>
  <c r="N49" i="7"/>
  <c r="O49" i="7"/>
  <c r="J50" i="7"/>
  <c r="K50" i="7"/>
  <c r="L50" i="7"/>
  <c r="M50" i="7"/>
  <c r="O50" i="7" s="1"/>
  <c r="N50" i="7"/>
  <c r="J51" i="7"/>
  <c r="L51" i="7" s="1"/>
  <c r="K51" i="7"/>
  <c r="M51" i="7"/>
  <c r="N51" i="7"/>
  <c r="O51" i="7"/>
  <c r="J52" i="7"/>
  <c r="L52" i="7" s="1"/>
  <c r="K52" i="7"/>
  <c r="M52" i="7"/>
  <c r="N52" i="7"/>
  <c r="O52" i="7"/>
  <c r="J53" i="7"/>
  <c r="L53" i="7" s="1"/>
  <c r="K53" i="7"/>
  <c r="M53" i="7"/>
  <c r="N53" i="7"/>
  <c r="O53" i="7"/>
  <c r="J54" i="7"/>
  <c r="K54" i="7"/>
  <c r="L54" i="7"/>
  <c r="M54" i="7"/>
  <c r="O54" i="7" s="1"/>
  <c r="N54" i="7"/>
  <c r="O3" i="7"/>
  <c r="N3" i="7"/>
  <c r="L3" i="7"/>
  <c r="K3" i="7"/>
  <c r="M3" i="7"/>
  <c r="J3" i="7"/>
  <c r="G4" i="7" a="1"/>
  <c r="G4" i="7"/>
  <c r="H4" i="7" s="1"/>
  <c r="G5" i="7" a="1"/>
  <c r="G5" i="7"/>
  <c r="H5" i="7" s="1"/>
  <c r="G6" i="7" a="1"/>
  <c r="G6" i="7"/>
  <c r="H6" i="7" s="1"/>
  <c r="G7" i="7" a="1"/>
  <c r="G7" i="7"/>
  <c r="H7" i="7" s="1"/>
  <c r="G8" i="7" a="1"/>
  <c r="G8" i="7"/>
  <c r="H8" i="7" s="1"/>
  <c r="G9" i="7" a="1"/>
  <c r="G9" i="7"/>
  <c r="H9" i="7" s="1"/>
  <c r="G10" i="7" a="1"/>
  <c r="G10" i="7"/>
  <c r="H10" i="7" s="1"/>
  <c r="G11" i="7" a="1"/>
  <c r="G11" i="7"/>
  <c r="H11" i="7" s="1"/>
  <c r="G12" i="7" a="1"/>
  <c r="G12" i="7"/>
  <c r="H12" i="7" s="1"/>
  <c r="G13" i="7" a="1"/>
  <c r="G13" i="7"/>
  <c r="H13" i="7" s="1"/>
  <c r="G14" i="7" a="1"/>
  <c r="G14" i="7"/>
  <c r="H14" i="7" s="1"/>
  <c r="G15" i="7" a="1"/>
  <c r="G15" i="7"/>
  <c r="H15" i="7" s="1"/>
  <c r="G16" i="7" a="1"/>
  <c r="G16" i="7"/>
  <c r="H16" i="7" s="1"/>
  <c r="G17" i="7" a="1"/>
  <c r="G17" i="7"/>
  <c r="H17" i="7" s="1"/>
  <c r="G18" i="7" a="1"/>
  <c r="G18" i="7"/>
  <c r="H18" i="7" s="1"/>
  <c r="G19" i="7" a="1"/>
  <c r="G19" i="7"/>
  <c r="H19" i="7" s="1"/>
  <c r="G20" i="7" a="1"/>
  <c r="G20" i="7"/>
  <c r="H20" i="7" s="1"/>
  <c r="G21" i="7" a="1"/>
  <c r="G21" i="7"/>
  <c r="H21" i="7" s="1"/>
  <c r="G22" i="7" a="1"/>
  <c r="G22" i="7"/>
  <c r="H22" i="7" s="1"/>
  <c r="G23" i="7" a="1"/>
  <c r="G23" i="7"/>
  <c r="H23" i="7" s="1"/>
  <c r="G24" i="7" a="1"/>
  <c r="G24" i="7"/>
  <c r="H24" i="7" s="1"/>
  <c r="G25" i="7" a="1"/>
  <c r="G25" i="7"/>
  <c r="H25" i="7" s="1"/>
  <c r="G26" i="7" a="1"/>
  <c r="G26" i="7"/>
  <c r="H26" i="7" s="1"/>
  <c r="G27" i="7" a="1"/>
  <c r="G27" i="7"/>
  <c r="H27" i="7" s="1"/>
  <c r="G28" i="7" a="1"/>
  <c r="G28" i="7"/>
  <c r="H28" i="7" s="1"/>
  <c r="G29" i="7" a="1"/>
  <c r="G29" i="7"/>
  <c r="H29" i="7" s="1"/>
  <c r="G30" i="7" a="1"/>
  <c r="G30" i="7"/>
  <c r="H30" i="7" s="1"/>
  <c r="G31" i="7" a="1"/>
  <c r="G31" i="7"/>
  <c r="H31" i="7" s="1"/>
  <c r="G32" i="7" a="1"/>
  <c r="G32" i="7"/>
  <c r="H32" i="7" s="1"/>
  <c r="G33" i="7" a="1"/>
  <c r="G33" i="7"/>
  <c r="H33" i="7" s="1"/>
  <c r="G34" i="7" a="1"/>
  <c r="G34" i="7"/>
  <c r="H34" i="7" s="1"/>
  <c r="G35" i="7" a="1"/>
  <c r="G35" i="7"/>
  <c r="H35" i="7" s="1"/>
  <c r="G36" i="7" a="1"/>
  <c r="G36" i="7"/>
  <c r="H36" i="7" s="1"/>
  <c r="G37" i="7" a="1"/>
  <c r="G37" i="7"/>
  <c r="H37" i="7" s="1"/>
  <c r="G38" i="7" a="1"/>
  <c r="G38" i="7"/>
  <c r="H38" i="7" s="1"/>
  <c r="G39" i="7" a="1"/>
  <c r="G39" i="7"/>
  <c r="H39" i="7" s="1"/>
  <c r="G40" i="7" a="1"/>
  <c r="G40" i="7"/>
  <c r="H40" i="7" s="1"/>
  <c r="G41" i="7" a="1"/>
  <c r="G41" i="7"/>
  <c r="H41" i="7" s="1"/>
  <c r="G42" i="7" a="1"/>
  <c r="G42" i="7"/>
  <c r="H42" i="7" s="1"/>
  <c r="G43" i="7" a="1"/>
  <c r="G43" i="7"/>
  <c r="H43" i="7" s="1"/>
  <c r="G44" i="7" a="1"/>
  <c r="G44" i="7"/>
  <c r="H44" i="7" s="1"/>
  <c r="G45" i="7" a="1"/>
  <c r="G45" i="7"/>
  <c r="H45" i="7" s="1"/>
  <c r="G46" i="7" a="1"/>
  <c r="G46" i="7"/>
  <c r="H46" i="7" s="1"/>
  <c r="G47" i="7" a="1"/>
  <c r="G47" i="7"/>
  <c r="H47" i="7" s="1"/>
  <c r="G48" i="7" a="1"/>
  <c r="G48" i="7"/>
  <c r="H48" i="7" s="1"/>
  <c r="G49" i="7" a="1"/>
  <c r="G49" i="7"/>
  <c r="H49" i="7" s="1"/>
  <c r="G50" i="7" a="1"/>
  <c r="G50" i="7"/>
  <c r="H50" i="7" s="1"/>
  <c r="G51" i="7" a="1"/>
  <c r="G51" i="7"/>
  <c r="H51" i="7" s="1"/>
  <c r="G52" i="7" a="1"/>
  <c r="G52" i="7"/>
  <c r="H52" i="7" s="1"/>
  <c r="G53" i="7" a="1"/>
  <c r="G53" i="7"/>
  <c r="H53" i="7" s="1"/>
  <c r="G54" i="7" a="1"/>
  <c r="G54" i="7"/>
  <c r="H54" i="7" s="1"/>
  <c r="I3" i="7"/>
  <c r="H3" i="7"/>
  <c r="G3" i="7" a="1"/>
  <c r="G3" i="7" s="1"/>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3" i="7"/>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2" i="11"/>
  <c r="D4" i="7" a="1"/>
  <c r="D4" i="7" s="1"/>
  <c r="D5" i="7" a="1"/>
  <c r="D5" i="7"/>
  <c r="D6" i="7" a="1"/>
  <c r="D6" i="7"/>
  <c r="D7" i="7" a="1"/>
  <c r="D7" i="7"/>
  <c r="D8" i="7" a="1"/>
  <c r="D8" i="7" s="1"/>
  <c r="D9" i="7" a="1"/>
  <c r="D9" i="7"/>
  <c r="D10" i="7" a="1"/>
  <c r="D10" i="7"/>
  <c r="D11" i="7" a="1"/>
  <c r="D11" i="7"/>
  <c r="D12" i="7" a="1"/>
  <c r="D12" i="7" s="1"/>
  <c r="D13" i="7" a="1"/>
  <c r="D13" i="7"/>
  <c r="D14" i="7" a="1"/>
  <c r="D14" i="7"/>
  <c r="D15" i="7" a="1"/>
  <c r="D15" i="7"/>
  <c r="D16" i="7" a="1"/>
  <c r="D16" i="7" s="1"/>
  <c r="D17" i="7" a="1"/>
  <c r="D17" i="7"/>
  <c r="D18" i="7" a="1"/>
  <c r="D18" i="7"/>
  <c r="D19" i="7" a="1"/>
  <c r="D19" i="7"/>
  <c r="D20" i="7" a="1"/>
  <c r="D20" i="7" s="1"/>
  <c r="D21" i="7" a="1"/>
  <c r="D21" i="7"/>
  <c r="D22" i="7" a="1"/>
  <c r="D22" i="7"/>
  <c r="D23" i="7" a="1"/>
  <c r="D23" i="7"/>
  <c r="D24" i="7" a="1"/>
  <c r="D24" i="7" s="1"/>
  <c r="D25" i="7" a="1"/>
  <c r="D25" i="7"/>
  <c r="D26" i="7" a="1"/>
  <c r="D26" i="7"/>
  <c r="D27" i="7" a="1"/>
  <c r="D27" i="7"/>
  <c r="D28" i="7" a="1"/>
  <c r="D28" i="7" s="1"/>
  <c r="D29" i="7" a="1"/>
  <c r="D29" i="7"/>
  <c r="D30" i="7" a="1"/>
  <c r="D30" i="7"/>
  <c r="D31" i="7" a="1"/>
  <c r="D31" i="7"/>
  <c r="D32" i="7" a="1"/>
  <c r="D32" i="7" s="1"/>
  <c r="D33" i="7" a="1"/>
  <c r="D33" i="7"/>
  <c r="D34" i="7" a="1"/>
  <c r="D34" i="7"/>
  <c r="D35" i="7" a="1"/>
  <c r="D35" i="7"/>
  <c r="D36" i="7" a="1"/>
  <c r="D36" i="7" s="1"/>
  <c r="D37" i="7" a="1"/>
  <c r="D37" i="7"/>
  <c r="D38" i="7" a="1"/>
  <c r="D38" i="7"/>
  <c r="D39" i="7" a="1"/>
  <c r="D39" i="7"/>
  <c r="D40" i="7" a="1"/>
  <c r="D40" i="7" s="1"/>
  <c r="D41" i="7" a="1"/>
  <c r="D41" i="7"/>
  <c r="D42" i="7" a="1"/>
  <c r="D42" i="7"/>
  <c r="D43" i="7" a="1"/>
  <c r="D43" i="7"/>
  <c r="D44" i="7" a="1"/>
  <c r="D44" i="7" s="1"/>
  <c r="D45" i="7" a="1"/>
  <c r="D45" i="7"/>
  <c r="D46" i="7" a="1"/>
  <c r="D46" i="7"/>
  <c r="D47" i="7" a="1"/>
  <c r="D47" i="7"/>
  <c r="D48" i="7" a="1"/>
  <c r="D48" i="7" s="1"/>
  <c r="D49" i="7" a="1"/>
  <c r="D49" i="7"/>
  <c r="D50" i="7" a="1"/>
  <c r="D50" i="7"/>
  <c r="D51" i="7" a="1"/>
  <c r="D51" i="7"/>
  <c r="D52" i="7" a="1"/>
  <c r="D52" i="7" s="1"/>
  <c r="D53" i="7" a="1"/>
  <c r="D53" i="7"/>
  <c r="D54" i="7" a="1"/>
  <c r="D54" i="7"/>
  <c r="O2" i="11"/>
  <c r="N3" i="11"/>
  <c r="O3" i="11"/>
  <c r="P3" i="11"/>
  <c r="Q3" i="11"/>
  <c r="N4" i="11"/>
  <c r="O4" i="11"/>
  <c r="P4" i="11"/>
  <c r="Q4" i="11"/>
  <c r="N5" i="11"/>
  <c r="O5" i="11"/>
  <c r="P5" i="11"/>
  <c r="Q5" i="11"/>
  <c r="N6" i="11"/>
  <c r="O6" i="11"/>
  <c r="P6" i="11"/>
  <c r="Q6" i="11"/>
  <c r="N7" i="11"/>
  <c r="O7" i="11"/>
  <c r="P7" i="11"/>
  <c r="Q7" i="11"/>
  <c r="N8" i="11"/>
  <c r="O8" i="11"/>
  <c r="P8" i="11"/>
  <c r="Q8" i="11"/>
  <c r="N9" i="11"/>
  <c r="O9" i="11"/>
  <c r="P9" i="11"/>
  <c r="Q9" i="11"/>
  <c r="N10" i="11"/>
  <c r="O10" i="11"/>
  <c r="P10" i="11"/>
  <c r="Q10" i="11"/>
  <c r="N11" i="11"/>
  <c r="O11" i="11"/>
  <c r="P11" i="11"/>
  <c r="Q11" i="11"/>
  <c r="N12" i="11"/>
  <c r="O12" i="11"/>
  <c r="P12" i="11"/>
  <c r="Q12" i="11"/>
  <c r="N13" i="11"/>
  <c r="O13" i="11"/>
  <c r="P13" i="11"/>
  <c r="Q13" i="11"/>
  <c r="N14" i="11"/>
  <c r="O14" i="11"/>
  <c r="P14" i="11"/>
  <c r="Q14" i="11"/>
  <c r="N15" i="11"/>
  <c r="O15" i="11"/>
  <c r="P15" i="11"/>
  <c r="Q15" i="11"/>
  <c r="N16" i="11"/>
  <c r="O16" i="11"/>
  <c r="P16" i="11"/>
  <c r="Q16" i="11"/>
  <c r="N17" i="11"/>
  <c r="O17" i="11"/>
  <c r="P17" i="11"/>
  <c r="Q17" i="11"/>
  <c r="N18" i="11"/>
  <c r="O18" i="11"/>
  <c r="P18" i="11"/>
  <c r="Q18" i="11"/>
  <c r="N19" i="11"/>
  <c r="O19" i="11"/>
  <c r="P19" i="11"/>
  <c r="Q19" i="11"/>
  <c r="N20" i="11"/>
  <c r="O20" i="11"/>
  <c r="P20" i="11"/>
  <c r="Q20" i="11"/>
  <c r="N21" i="11"/>
  <c r="O21" i="11"/>
  <c r="P21" i="11"/>
  <c r="Q21" i="11"/>
  <c r="N22" i="11"/>
  <c r="O22" i="11"/>
  <c r="P22" i="11"/>
  <c r="Q22" i="11"/>
  <c r="N23" i="11"/>
  <c r="O23" i="11"/>
  <c r="P23" i="11"/>
  <c r="Q23" i="11"/>
  <c r="N24" i="11"/>
  <c r="O24" i="11"/>
  <c r="P24" i="11"/>
  <c r="Q24" i="11"/>
  <c r="N25" i="11"/>
  <c r="O25" i="11"/>
  <c r="P25" i="11"/>
  <c r="Q25" i="11"/>
  <c r="N26" i="11"/>
  <c r="O26" i="11"/>
  <c r="P26" i="11"/>
  <c r="Q26" i="11"/>
  <c r="N27" i="11"/>
  <c r="O27" i="11"/>
  <c r="P27" i="11"/>
  <c r="Q27" i="11"/>
  <c r="N28" i="11"/>
  <c r="O28" i="11"/>
  <c r="P28" i="11"/>
  <c r="Q28" i="11"/>
  <c r="N29" i="11"/>
  <c r="O29" i="11"/>
  <c r="P29" i="11"/>
  <c r="Q29" i="11"/>
  <c r="N30" i="11"/>
  <c r="O30" i="11"/>
  <c r="P30" i="11"/>
  <c r="Q30" i="11"/>
  <c r="N31" i="11"/>
  <c r="O31" i="11"/>
  <c r="P31" i="11"/>
  <c r="Q31" i="11"/>
  <c r="N32" i="11"/>
  <c r="O32" i="11"/>
  <c r="P32" i="11"/>
  <c r="Q32" i="11"/>
  <c r="N33" i="11"/>
  <c r="O33" i="11"/>
  <c r="P33" i="11"/>
  <c r="Q33" i="11"/>
  <c r="N34" i="11"/>
  <c r="O34" i="11"/>
  <c r="P34" i="11"/>
  <c r="Q34" i="11"/>
  <c r="N35" i="11"/>
  <c r="O35" i="11"/>
  <c r="P35" i="11"/>
  <c r="Q35" i="11"/>
  <c r="N36" i="11"/>
  <c r="O36" i="11"/>
  <c r="P36" i="11"/>
  <c r="Q36" i="11"/>
  <c r="N37" i="11"/>
  <c r="O37" i="11"/>
  <c r="P37" i="11"/>
  <c r="Q37" i="11"/>
  <c r="N38" i="11"/>
  <c r="O38" i="11"/>
  <c r="P38" i="11"/>
  <c r="Q38" i="11"/>
  <c r="N39" i="11"/>
  <c r="O39" i="11"/>
  <c r="P39" i="11"/>
  <c r="Q39" i="11"/>
  <c r="N40" i="11"/>
  <c r="O40" i="11"/>
  <c r="P40" i="11"/>
  <c r="Q40" i="11"/>
  <c r="N41" i="11"/>
  <c r="O41" i="11"/>
  <c r="P41" i="11"/>
  <c r="Q41" i="11"/>
  <c r="N42" i="11"/>
  <c r="O42" i="11"/>
  <c r="P42" i="11"/>
  <c r="Q42" i="11"/>
  <c r="N43" i="11"/>
  <c r="O43" i="11"/>
  <c r="P43" i="11"/>
  <c r="Q43" i="11"/>
  <c r="N44" i="11"/>
  <c r="O44" i="11"/>
  <c r="P44" i="11"/>
  <c r="Q44" i="11"/>
  <c r="N45" i="11"/>
  <c r="O45" i="11"/>
  <c r="P45" i="11"/>
  <c r="Q45" i="11"/>
  <c r="N46" i="11"/>
  <c r="O46" i="11"/>
  <c r="P46" i="11"/>
  <c r="Q46" i="11"/>
  <c r="N47" i="11"/>
  <c r="O47" i="11"/>
  <c r="P47" i="11"/>
  <c r="Q47" i="11"/>
  <c r="N48" i="11"/>
  <c r="O48" i="11"/>
  <c r="P48" i="11"/>
  <c r="Q48" i="11"/>
  <c r="N49" i="11"/>
  <c r="O49" i="11"/>
  <c r="P49" i="11"/>
  <c r="Q49" i="11"/>
  <c r="N50" i="11"/>
  <c r="O50" i="11"/>
  <c r="P50" i="11"/>
  <c r="Q50" i="11"/>
  <c r="N51" i="11"/>
  <c r="O51" i="11"/>
  <c r="P51" i="11"/>
  <c r="Q51" i="11"/>
  <c r="N52" i="11"/>
  <c r="O52" i="11"/>
  <c r="P52" i="11"/>
  <c r="Q52" i="11"/>
  <c r="N53" i="11"/>
  <c r="O53" i="11"/>
  <c r="P53" i="11"/>
  <c r="Q53" i="11"/>
  <c r="Q2" i="11"/>
  <c r="D3" i="7" s="1" a="1"/>
  <c r="D3" i="7" s="1"/>
  <c r="P2" i="11"/>
  <c r="N2" i="11"/>
  <c r="C3" i="11" a="1"/>
  <c r="C3" i="11" s="1"/>
  <c r="D3" i="11" a="1"/>
  <c r="D3" i="11"/>
  <c r="E3" i="11" a="1"/>
  <c r="E3" i="11"/>
  <c r="F3" i="11" a="1"/>
  <c r="F3" i="11"/>
  <c r="G3" i="11" a="1"/>
  <c r="G3" i="11" s="1"/>
  <c r="H3" i="11" a="1"/>
  <c r="H3" i="11" s="1"/>
  <c r="I3" i="11" a="1"/>
  <c r="I3" i="11" s="1"/>
  <c r="J3" i="11" a="1"/>
  <c r="J3" i="11" s="1"/>
  <c r="K3" i="11" a="1"/>
  <c r="K3" i="11" s="1"/>
  <c r="L3" i="11" a="1"/>
  <c r="L3" i="11" s="1"/>
  <c r="M3" i="11" a="1"/>
  <c r="M3" i="11"/>
  <c r="C4" i="11" a="1"/>
  <c r="C4" i="11" s="1"/>
  <c r="D4" i="11" a="1"/>
  <c r="D4" i="11" s="1"/>
  <c r="E4" i="11" a="1"/>
  <c r="E4" i="11"/>
  <c r="F4" i="11" a="1"/>
  <c r="F4" i="11" s="1"/>
  <c r="G4" i="11" a="1"/>
  <c r="G4" i="11" s="1"/>
  <c r="H4" i="11" a="1"/>
  <c r="H4" i="11" s="1"/>
  <c r="I4" i="11" a="1"/>
  <c r="I4" i="11"/>
  <c r="J4" i="11" a="1"/>
  <c r="J4" i="11" s="1"/>
  <c r="K4" i="11" a="1"/>
  <c r="K4" i="11"/>
  <c r="L4" i="11" a="1"/>
  <c r="L4" i="11" s="1"/>
  <c r="M4" i="11" a="1"/>
  <c r="M4" i="11" s="1"/>
  <c r="C5" i="11" a="1"/>
  <c r="C5" i="11"/>
  <c r="D5" i="11" a="1"/>
  <c r="D5" i="11" s="1"/>
  <c r="E5" i="11" a="1"/>
  <c r="E5" i="11" s="1"/>
  <c r="F5" i="11" a="1"/>
  <c r="F5" i="11" s="1"/>
  <c r="G5" i="11" a="1"/>
  <c r="G5" i="11"/>
  <c r="H5" i="11" a="1"/>
  <c r="H5" i="11" s="1"/>
  <c r="I5" i="11" a="1"/>
  <c r="I5" i="11" s="1"/>
  <c r="J5" i="11" a="1"/>
  <c r="J5" i="11"/>
  <c r="K5" i="11" a="1"/>
  <c r="K5" i="11" s="1"/>
  <c r="L5" i="11" a="1"/>
  <c r="L5" i="11"/>
  <c r="M5" i="11" a="1"/>
  <c r="M5" i="11" s="1"/>
  <c r="C6" i="11" a="1"/>
  <c r="C6" i="11"/>
  <c r="D6" i="11" a="1"/>
  <c r="D6" i="11" s="1"/>
  <c r="E6" i="11" a="1"/>
  <c r="E6" i="11"/>
  <c r="F6" i="11" a="1"/>
  <c r="F6" i="11" s="1"/>
  <c r="G6" i="11" a="1"/>
  <c r="G6" i="11" s="1"/>
  <c r="H6" i="11" a="1"/>
  <c r="H6" i="11" s="1"/>
  <c r="I6" i="11" a="1"/>
  <c r="I6" i="11" s="1"/>
  <c r="J6" i="11" a="1"/>
  <c r="J6" i="11" s="1"/>
  <c r="K6" i="11" a="1"/>
  <c r="K6" i="11" s="1"/>
  <c r="L6" i="11" a="1"/>
  <c r="L6" i="11"/>
  <c r="M6" i="11" a="1"/>
  <c r="M6" i="11" s="1"/>
  <c r="C7" i="11" a="1"/>
  <c r="C7" i="11" s="1"/>
  <c r="D7" i="11" a="1"/>
  <c r="D7" i="11"/>
  <c r="E7" i="11" a="1"/>
  <c r="E7" i="11" s="1"/>
  <c r="F7" i="11" a="1"/>
  <c r="F7" i="11" s="1"/>
  <c r="G7" i="11" a="1"/>
  <c r="G7" i="11" s="1"/>
  <c r="H7" i="11" a="1"/>
  <c r="H7" i="11"/>
  <c r="I7" i="11" a="1"/>
  <c r="I7" i="11" s="1"/>
  <c r="J7" i="11" a="1"/>
  <c r="J7" i="11"/>
  <c r="K7" i="11" a="1"/>
  <c r="K7" i="11" s="1"/>
  <c r="L7" i="11" a="1"/>
  <c r="L7" i="11" s="1"/>
  <c r="M7" i="11" a="1"/>
  <c r="M7" i="11"/>
  <c r="C8" i="11" a="1"/>
  <c r="C8" i="11" s="1"/>
  <c r="D8" i="11" a="1"/>
  <c r="D8" i="11" s="1"/>
  <c r="E8" i="11" a="1"/>
  <c r="E8" i="11" s="1"/>
  <c r="F8" i="11" a="1"/>
  <c r="F8" i="11"/>
  <c r="G8" i="11" a="1"/>
  <c r="G8" i="11" s="1"/>
  <c r="H8" i="11" a="1"/>
  <c r="H8" i="11" s="1"/>
  <c r="I8" i="11" a="1"/>
  <c r="I8" i="11"/>
  <c r="J8" i="11" a="1"/>
  <c r="J8" i="11" s="1"/>
  <c r="K8" i="11" a="1"/>
  <c r="K8" i="11"/>
  <c r="L8" i="11" a="1"/>
  <c r="L8" i="11" s="1"/>
  <c r="M8" i="11" a="1"/>
  <c r="M8" i="11"/>
  <c r="C9" i="11" a="1"/>
  <c r="C9" i="11" s="1"/>
  <c r="D9" i="11" a="1"/>
  <c r="D9" i="11"/>
  <c r="E9" i="11" a="1"/>
  <c r="E9" i="11" s="1"/>
  <c r="F9" i="11" a="1"/>
  <c r="F9" i="11" s="1"/>
  <c r="G9" i="11" a="1"/>
  <c r="G9" i="11" s="1"/>
  <c r="H9" i="11" a="1"/>
  <c r="H9" i="11" s="1"/>
  <c r="I9" i="11" a="1"/>
  <c r="I9" i="11" s="1"/>
  <c r="J9" i="11" a="1"/>
  <c r="J9" i="11" s="1"/>
  <c r="K9" i="11" a="1"/>
  <c r="K9" i="11"/>
  <c r="L9" i="11" a="1"/>
  <c r="L9" i="11" s="1"/>
  <c r="M9" i="11" a="1"/>
  <c r="M9" i="11" s="1"/>
  <c r="C10" i="11" a="1"/>
  <c r="C10" i="11"/>
  <c r="D10" i="11" a="1"/>
  <c r="D10" i="11" s="1"/>
  <c r="E10" i="11" a="1"/>
  <c r="E10" i="11" s="1"/>
  <c r="F10" i="11" a="1"/>
  <c r="F10" i="11" s="1"/>
  <c r="G10" i="11" a="1"/>
  <c r="G10" i="11"/>
  <c r="H10" i="11" a="1"/>
  <c r="H10" i="11"/>
  <c r="I10" i="11" a="1"/>
  <c r="I10" i="11"/>
  <c r="J10" i="11" a="1"/>
  <c r="J10" i="11" s="1"/>
  <c r="K10" i="11" a="1"/>
  <c r="K10" i="11" s="1"/>
  <c r="L10" i="11" a="1"/>
  <c r="L10" i="11"/>
  <c r="M10" i="11" a="1"/>
  <c r="M10" i="11" s="1"/>
  <c r="C11" i="11" a="1"/>
  <c r="C11" i="11" s="1"/>
  <c r="D11" i="11" a="1"/>
  <c r="D11" i="11" s="1"/>
  <c r="E11" i="11" a="1"/>
  <c r="E11" i="11"/>
  <c r="F11" i="11" a="1"/>
  <c r="F11" i="11" s="1"/>
  <c r="G11" i="11" a="1"/>
  <c r="G11" i="11" s="1"/>
  <c r="H11" i="11" a="1"/>
  <c r="H11" i="11"/>
  <c r="I11" i="11" a="1"/>
  <c r="I11" i="11" s="1"/>
  <c r="J11" i="11" a="1"/>
  <c r="J11" i="11"/>
  <c r="K11" i="11" a="1"/>
  <c r="K11" i="11" s="1"/>
  <c r="L11" i="11" a="1"/>
  <c r="L11" i="11"/>
  <c r="M11" i="11" a="1"/>
  <c r="M11" i="11" s="1"/>
  <c r="C12" i="11" a="1"/>
  <c r="C12" i="11"/>
  <c r="D12" i="11" a="1"/>
  <c r="D12" i="11" s="1"/>
  <c r="E12" i="11" a="1"/>
  <c r="E12" i="11" s="1"/>
  <c r="F12" i="11" a="1"/>
  <c r="F12" i="11" s="1"/>
  <c r="G12" i="11" a="1"/>
  <c r="G12" i="11" s="1"/>
  <c r="H12" i="11" a="1"/>
  <c r="H12" i="11" s="1"/>
  <c r="I12" i="11" a="1"/>
  <c r="I12" i="11" s="1"/>
  <c r="J12" i="11" a="1"/>
  <c r="J12" i="11"/>
  <c r="K12" i="11" a="1"/>
  <c r="K12" i="11" s="1"/>
  <c r="L12" i="11" a="1"/>
  <c r="L12" i="11" s="1"/>
  <c r="M12" i="11" a="1"/>
  <c r="M12" i="11"/>
  <c r="C13" i="11" a="1"/>
  <c r="C13" i="11" s="1"/>
  <c r="D13" i="11" a="1"/>
  <c r="D13" i="11"/>
  <c r="E13" i="11" a="1"/>
  <c r="E13" i="11" s="1"/>
  <c r="F13" i="11" a="1"/>
  <c r="F13" i="11"/>
  <c r="G13" i="11" a="1"/>
  <c r="G13" i="11"/>
  <c r="H13" i="11" a="1"/>
  <c r="H13" i="11"/>
  <c r="I13" i="11" a="1"/>
  <c r="I13" i="11" s="1"/>
  <c r="J13" i="11" a="1"/>
  <c r="J13" i="11" s="1"/>
  <c r="K13" i="11" a="1"/>
  <c r="K13" i="11"/>
  <c r="L13" i="11" a="1"/>
  <c r="L13" i="11" s="1"/>
  <c r="M13" i="11" a="1"/>
  <c r="M13" i="11" s="1"/>
  <c r="C14" i="11" a="1"/>
  <c r="C14" i="11" s="1"/>
  <c r="D14" i="11" a="1"/>
  <c r="D14" i="11"/>
  <c r="E14" i="11" a="1"/>
  <c r="E14" i="11"/>
  <c r="F14" i="11" a="1"/>
  <c r="F14" i="11" s="1"/>
  <c r="G14" i="11" a="1"/>
  <c r="G14" i="11" s="1"/>
  <c r="H14" i="11" a="1"/>
  <c r="H14" i="11" s="1"/>
  <c r="I14" i="11" a="1"/>
  <c r="I14" i="11"/>
  <c r="J14" i="11" a="1"/>
  <c r="J14" i="11" s="1"/>
  <c r="K14" i="11" a="1"/>
  <c r="K14" i="11"/>
  <c r="L14" i="11" a="1"/>
  <c r="L14" i="11" s="1"/>
  <c r="M14" i="11" a="1"/>
  <c r="M14" i="11"/>
  <c r="C15" i="11" a="1"/>
  <c r="C15" i="11" s="1"/>
  <c r="D15" i="11" a="1"/>
  <c r="D15" i="11" s="1"/>
  <c r="E15" i="11" a="1"/>
  <c r="E15" i="11"/>
  <c r="F15" i="11" a="1"/>
  <c r="F15" i="11" s="1"/>
  <c r="G15" i="11" a="1"/>
  <c r="G15" i="11" s="1"/>
  <c r="H15" i="11" a="1"/>
  <c r="H15" i="11"/>
  <c r="I15" i="11" a="1"/>
  <c r="I15" i="11"/>
  <c r="J15" i="11" a="1"/>
  <c r="J15" i="11" s="1"/>
  <c r="K15" i="11" a="1"/>
  <c r="K15" i="11" s="1"/>
  <c r="L15" i="11" a="1"/>
  <c r="L15" i="11"/>
  <c r="M15" i="11" a="1"/>
  <c r="M15" i="11" s="1"/>
  <c r="C16" i="11" a="1"/>
  <c r="C16" i="11" s="1"/>
  <c r="D16" i="11" a="1"/>
  <c r="D16" i="11" s="1"/>
  <c r="E16" i="11" a="1"/>
  <c r="E16" i="11"/>
  <c r="F16" i="11" a="1"/>
  <c r="F16" i="11"/>
  <c r="G16" i="11" a="1"/>
  <c r="G16" i="11"/>
  <c r="H16" i="11" a="1"/>
  <c r="H16" i="11" s="1"/>
  <c r="I16" i="11" a="1"/>
  <c r="I16" i="11" s="1"/>
  <c r="J16" i="11" a="1"/>
  <c r="J16" i="11"/>
  <c r="K16" i="11" a="1"/>
  <c r="K16" i="11" s="1"/>
  <c r="L16" i="11" a="1"/>
  <c r="L16" i="11" s="1"/>
  <c r="M16" i="11" a="1"/>
  <c r="M16" i="11" s="1"/>
  <c r="C17" i="11" a="1"/>
  <c r="C17" i="11"/>
  <c r="D17" i="11" a="1"/>
  <c r="D17" i="11" s="1"/>
  <c r="E17" i="11" a="1"/>
  <c r="E17" i="11" s="1"/>
  <c r="F17" i="11" a="1"/>
  <c r="F17" i="11"/>
  <c r="G17" i="11" a="1"/>
  <c r="G17" i="11" s="1"/>
  <c r="H17" i="11" a="1"/>
  <c r="H17" i="11"/>
  <c r="I17" i="11" a="1"/>
  <c r="I17" i="11" s="1"/>
  <c r="J17" i="11" a="1"/>
  <c r="J17" i="11"/>
  <c r="K17" i="11" a="1"/>
  <c r="K17" i="11" s="1"/>
  <c r="L17" i="11" a="1"/>
  <c r="L17" i="11"/>
  <c r="M17" i="11" a="1"/>
  <c r="M17" i="11" s="1"/>
  <c r="C18" i="11" a="1"/>
  <c r="C18" i="11" s="1"/>
  <c r="D18" i="11" a="1"/>
  <c r="D18" i="11" s="1"/>
  <c r="E18" i="11" a="1"/>
  <c r="E18" i="11" s="1"/>
  <c r="F18" i="11" a="1"/>
  <c r="F18" i="11" s="1"/>
  <c r="G18" i="11" a="1"/>
  <c r="G18" i="11" s="1"/>
  <c r="H18" i="11" a="1"/>
  <c r="H18" i="11"/>
  <c r="I18" i="11" a="1"/>
  <c r="I18" i="11" s="1"/>
  <c r="J18" i="11" a="1"/>
  <c r="J18" i="11" s="1"/>
  <c r="K18" i="11" a="1"/>
  <c r="K18" i="11"/>
  <c r="L18" i="11" a="1"/>
  <c r="L18" i="11" s="1"/>
  <c r="M18" i="11" a="1"/>
  <c r="M18" i="11"/>
  <c r="C19" i="11" a="1"/>
  <c r="C19" i="11" s="1"/>
  <c r="D19" i="11" a="1"/>
  <c r="D19" i="11"/>
  <c r="E19" i="11" a="1"/>
  <c r="E19" i="11" s="1"/>
  <c r="F19" i="11" a="1"/>
  <c r="F19" i="11"/>
  <c r="G19" i="11" a="1"/>
  <c r="G19" i="11" s="1"/>
  <c r="H19" i="11" a="1"/>
  <c r="H19" i="11" s="1"/>
  <c r="I19" i="11" a="1"/>
  <c r="I19" i="11"/>
  <c r="J19" i="11" a="1"/>
  <c r="J19" i="11" s="1"/>
  <c r="K19" i="11" a="1"/>
  <c r="K19" i="11" s="1"/>
  <c r="L19" i="11" a="1"/>
  <c r="L19" i="11" s="1"/>
  <c r="M19" i="11" a="1"/>
  <c r="M19" i="11"/>
  <c r="C20" i="11" a="1"/>
  <c r="C20" i="11"/>
  <c r="D20" i="11" a="1"/>
  <c r="D20" i="11" s="1"/>
  <c r="E20" i="11" a="1"/>
  <c r="E20" i="11" s="1"/>
  <c r="F20" i="11" a="1"/>
  <c r="F20" i="11" s="1"/>
  <c r="G20" i="11" a="1"/>
  <c r="G20" i="11"/>
  <c r="H20" i="11" a="1"/>
  <c r="H20" i="11" s="1"/>
  <c r="I20" i="11" a="1"/>
  <c r="I20" i="11"/>
  <c r="J20" i="11" a="1"/>
  <c r="J20" i="11" s="1"/>
  <c r="K20" i="11" a="1"/>
  <c r="K20" i="11"/>
  <c r="L20" i="11" a="1"/>
  <c r="L20" i="11" s="1"/>
  <c r="M20" i="11" a="1"/>
  <c r="M20" i="11" s="1"/>
  <c r="C21" i="11" a="1"/>
  <c r="C21" i="11"/>
  <c r="D21" i="11" a="1"/>
  <c r="D21" i="11" s="1"/>
  <c r="E21" i="11" a="1"/>
  <c r="E21" i="11" s="1"/>
  <c r="F21" i="11" a="1"/>
  <c r="F21" i="11"/>
  <c r="G21" i="11" a="1"/>
  <c r="G21" i="11"/>
  <c r="H21" i="11" a="1"/>
  <c r="H21" i="11" s="1"/>
  <c r="I21" i="11" a="1"/>
  <c r="I21" i="11" s="1"/>
  <c r="J21" i="11" a="1"/>
  <c r="J21" i="11"/>
  <c r="K21" i="11" a="1"/>
  <c r="K21" i="11" s="1"/>
  <c r="L21" i="11" a="1"/>
  <c r="L21" i="11" s="1"/>
  <c r="M21" i="11" a="1"/>
  <c r="M21" i="11" s="1"/>
  <c r="C22" i="11" a="1"/>
  <c r="C22" i="11"/>
  <c r="D22" i="11" a="1"/>
  <c r="D22" i="11"/>
  <c r="E22" i="11" a="1"/>
  <c r="E22" i="11"/>
  <c r="F22" i="11" a="1"/>
  <c r="F22" i="11" s="1"/>
  <c r="G22" i="11" a="1"/>
  <c r="G22" i="11" s="1"/>
  <c r="H22" i="11" a="1"/>
  <c r="H22" i="11"/>
  <c r="I22" i="11" a="1"/>
  <c r="I22" i="11" s="1"/>
  <c r="J22" i="11" a="1"/>
  <c r="J22" i="11" s="1"/>
  <c r="K22" i="11" a="1"/>
  <c r="K22" i="11" s="1"/>
  <c r="L22" i="11" a="1"/>
  <c r="L22" i="11"/>
  <c r="M22" i="11" a="1"/>
  <c r="M22" i="11" s="1"/>
  <c r="C23" i="11" a="1"/>
  <c r="C23" i="11" s="1"/>
  <c r="D23" i="11" a="1"/>
  <c r="D23" i="11"/>
  <c r="E23" i="11" a="1"/>
  <c r="E23" i="11" s="1"/>
  <c r="F23" i="11" a="1"/>
  <c r="F23" i="11"/>
  <c r="G23" i="11" a="1"/>
  <c r="G23" i="11" s="1"/>
  <c r="H23" i="11" a="1"/>
  <c r="H23" i="11"/>
  <c r="I23" i="11" a="1"/>
  <c r="I23" i="11" s="1"/>
  <c r="J23" i="11" a="1"/>
  <c r="J23" i="11"/>
  <c r="K23" i="11" a="1"/>
  <c r="K23" i="11" s="1"/>
  <c r="L23" i="11" a="1"/>
  <c r="L23" i="11" s="1"/>
  <c r="M23" i="11" a="1"/>
  <c r="M23" i="11" s="1"/>
  <c r="C24" i="11" a="1"/>
  <c r="C24" i="11" s="1"/>
  <c r="D24" i="11" a="1"/>
  <c r="D24" i="11" s="1"/>
  <c r="E24" i="11" a="1"/>
  <c r="E24" i="11" s="1"/>
  <c r="F24" i="11" a="1"/>
  <c r="F24" i="11"/>
  <c r="G24" i="11" a="1"/>
  <c r="G24" i="11" s="1"/>
  <c r="H24" i="11" a="1"/>
  <c r="H24" i="11" s="1"/>
  <c r="I24" i="11" a="1"/>
  <c r="I24" i="11"/>
  <c r="J24" i="11" a="1"/>
  <c r="J24" i="11" s="1"/>
  <c r="K24" i="11" a="1"/>
  <c r="K24" i="11"/>
  <c r="L24" i="11" a="1"/>
  <c r="L24" i="11" s="1"/>
  <c r="M24" i="11" a="1"/>
  <c r="M24" i="11"/>
  <c r="C25" i="11" a="1"/>
  <c r="C25" i="11" s="1"/>
  <c r="D25" i="11" a="1"/>
  <c r="D25" i="11"/>
  <c r="E25" i="11" a="1"/>
  <c r="E25" i="11" s="1"/>
  <c r="F25" i="11" a="1"/>
  <c r="F25" i="11" s="1"/>
  <c r="G25" i="11" a="1"/>
  <c r="G25" i="11"/>
  <c r="H25" i="11" a="1"/>
  <c r="H25" i="11" s="1"/>
  <c r="I25" i="11" a="1"/>
  <c r="I25" i="11" s="1"/>
  <c r="J25" i="11" a="1"/>
  <c r="J25" i="11" s="1"/>
  <c r="K25" i="11" a="1"/>
  <c r="K25" i="11"/>
  <c r="L25" i="11" a="1"/>
  <c r="L25" i="11"/>
  <c r="M25" i="11" a="1"/>
  <c r="M25" i="11" s="1"/>
  <c r="C26" i="11" a="1"/>
  <c r="C26" i="11" s="1"/>
  <c r="D26" i="11" a="1"/>
  <c r="D26" i="11" s="1"/>
  <c r="E26" i="11" a="1"/>
  <c r="E26" i="11"/>
  <c r="F26" i="11" a="1"/>
  <c r="F26" i="11" s="1"/>
  <c r="G26" i="11" a="1"/>
  <c r="G26" i="11"/>
  <c r="H26" i="11" a="1"/>
  <c r="H26" i="11" s="1"/>
  <c r="I26" i="11" a="1"/>
  <c r="I26" i="11"/>
  <c r="J26" i="11" a="1"/>
  <c r="J26" i="11" s="1"/>
  <c r="K26" i="11" a="1"/>
  <c r="K26" i="11" s="1"/>
  <c r="L26" i="11" a="1"/>
  <c r="L26" i="11"/>
  <c r="M26" i="11" a="1"/>
  <c r="M26" i="11" s="1"/>
  <c r="C27" i="11" a="1"/>
  <c r="C27" i="11" s="1"/>
  <c r="D27" i="11" a="1"/>
  <c r="D27" i="11"/>
  <c r="E27" i="11" a="1"/>
  <c r="E27" i="11"/>
  <c r="F27" i="11" a="1"/>
  <c r="F27" i="11" s="1"/>
  <c r="G27" i="11" a="1"/>
  <c r="G27" i="11" s="1"/>
  <c r="H27" i="11" a="1"/>
  <c r="H27" i="11"/>
  <c r="I27" i="11" a="1"/>
  <c r="I27" i="11" s="1"/>
  <c r="J27" i="11" a="1"/>
  <c r="J27" i="11" s="1"/>
  <c r="K27" i="11" a="1"/>
  <c r="K27" i="11" s="1"/>
  <c r="L27" i="11" a="1"/>
  <c r="L27" i="11"/>
  <c r="M27" i="11" a="1"/>
  <c r="M27" i="11"/>
  <c r="C28" i="11" a="1"/>
  <c r="C28" i="11"/>
  <c r="D28" i="11" a="1"/>
  <c r="D28" i="11" s="1"/>
  <c r="E28" i="11" a="1"/>
  <c r="E28" i="11" s="1"/>
  <c r="F28" i="11" a="1"/>
  <c r="F28" i="11"/>
  <c r="G28" i="11" a="1"/>
  <c r="G28" i="11" s="1"/>
  <c r="H28" i="11" a="1"/>
  <c r="H28" i="11" s="1"/>
  <c r="I28" i="11" a="1"/>
  <c r="I28" i="11" s="1"/>
  <c r="J28" i="11" a="1"/>
  <c r="J28" i="11"/>
  <c r="K28" i="11" a="1"/>
  <c r="K28" i="11"/>
  <c r="L28" i="11" a="1"/>
  <c r="L28" i="11" s="1"/>
  <c r="M28" i="11" a="1"/>
  <c r="M28" i="11"/>
  <c r="C29" i="11" a="1"/>
  <c r="C29" i="11" s="1"/>
  <c r="D29" i="11" a="1"/>
  <c r="D29" i="11"/>
  <c r="E29" i="11" a="1"/>
  <c r="E29" i="11" s="1"/>
  <c r="F29" i="11" a="1"/>
  <c r="F29" i="11"/>
  <c r="G29" i="11" a="1"/>
  <c r="G29" i="11" s="1"/>
  <c r="H29" i="11" a="1"/>
  <c r="H29" i="11"/>
  <c r="I29" i="11" a="1"/>
  <c r="I29" i="11" s="1"/>
  <c r="J29" i="11" a="1"/>
  <c r="J29" i="11" s="1"/>
  <c r="K29" i="11" a="1"/>
  <c r="K29" i="11" s="1"/>
  <c r="L29" i="11" a="1"/>
  <c r="L29" i="11" s="1"/>
  <c r="M29" i="11" a="1"/>
  <c r="M29" i="11" s="1"/>
  <c r="C30" i="11" a="1"/>
  <c r="C30" i="11" s="1"/>
  <c r="D30" i="11" a="1"/>
  <c r="D30" i="11"/>
  <c r="E30" i="11" a="1"/>
  <c r="E30" i="11" s="1"/>
  <c r="F30" i="11" a="1"/>
  <c r="F30" i="11" s="1"/>
  <c r="G30" i="11" a="1"/>
  <c r="G30" i="11"/>
  <c r="H30" i="11" a="1"/>
  <c r="H30" i="11" s="1"/>
  <c r="I30" i="11" a="1"/>
  <c r="I30" i="11"/>
  <c r="J30" i="11" a="1"/>
  <c r="J30" i="11" s="1"/>
  <c r="K30" i="11" a="1"/>
  <c r="K30" i="11"/>
  <c r="L30" i="11" a="1"/>
  <c r="L30" i="11" s="1"/>
  <c r="M30" i="11" a="1"/>
  <c r="M30" i="11"/>
  <c r="C31" i="11" a="1"/>
  <c r="C31" i="11" s="1"/>
  <c r="D31" i="11" a="1"/>
  <c r="D31" i="11" s="1"/>
  <c r="E31" i="11" a="1"/>
  <c r="E31" i="11"/>
  <c r="F31" i="11" a="1"/>
  <c r="F31" i="11" s="1"/>
  <c r="G31" i="11" a="1"/>
  <c r="G31" i="11" s="1"/>
  <c r="H31" i="11" a="1"/>
  <c r="H31" i="11" s="1"/>
  <c r="I31" i="11" a="1"/>
  <c r="I31" i="11"/>
  <c r="J31" i="11" a="1"/>
  <c r="J31" i="11"/>
  <c r="K31" i="11" a="1"/>
  <c r="K31" i="11" s="1"/>
  <c r="L31" i="11" a="1"/>
  <c r="L31" i="11" s="1"/>
  <c r="M31" i="11" a="1"/>
  <c r="M31" i="11" s="1"/>
  <c r="C32" i="11" a="1"/>
  <c r="C32" i="11"/>
  <c r="D32" i="11" a="1"/>
  <c r="D32" i="11" s="1"/>
  <c r="E32" i="11" a="1"/>
  <c r="E32" i="11"/>
  <c r="F32" i="11" a="1"/>
  <c r="F32" i="11" s="1"/>
  <c r="G32" i="11" a="1"/>
  <c r="G32" i="11"/>
  <c r="H32" i="11" a="1"/>
  <c r="H32" i="11" s="1"/>
  <c r="I32" i="11" a="1"/>
  <c r="I32" i="11" s="1"/>
  <c r="J32" i="11" a="1"/>
  <c r="J32" i="11"/>
  <c r="K32" i="11" a="1"/>
  <c r="K32" i="11" s="1"/>
  <c r="L32" i="11" a="1"/>
  <c r="L32" i="11" s="1"/>
  <c r="M32" i="11" a="1"/>
  <c r="M32" i="11"/>
  <c r="C33" i="11" a="1"/>
  <c r="C33" i="11"/>
  <c r="D33" i="11" a="1"/>
  <c r="D33" i="11" s="1"/>
  <c r="E33" i="11" a="1"/>
  <c r="E33" i="11" s="1"/>
  <c r="F33" i="11" a="1"/>
  <c r="F33" i="11"/>
  <c r="G33" i="11" a="1"/>
  <c r="G33" i="11" s="1"/>
  <c r="H33" i="11" a="1"/>
  <c r="H33" i="11" s="1"/>
  <c r="I33" i="11" a="1"/>
  <c r="I33" i="11" s="1"/>
  <c r="J33" i="11" a="1"/>
  <c r="J33" i="11"/>
  <c r="K33" i="11" a="1"/>
  <c r="K33" i="11"/>
  <c r="L33" i="11" a="1"/>
  <c r="L33" i="11"/>
  <c r="M33" i="11" a="1"/>
  <c r="M33" i="11" s="1"/>
  <c r="C34" i="11" a="1"/>
  <c r="C34" i="11"/>
  <c r="D34" i="11" a="1"/>
  <c r="D34" i="11" s="1"/>
  <c r="E34" i="11" a="1"/>
  <c r="E34" i="11"/>
  <c r="F34" i="11" a="1"/>
  <c r="F34" i="11" s="1"/>
  <c r="G34" i="11" a="1"/>
  <c r="G34" i="11"/>
  <c r="H34" i="11" a="1"/>
  <c r="H34" i="11"/>
  <c r="I34" i="11" a="1"/>
  <c r="I34" i="11"/>
  <c r="J34" i="11" a="1"/>
  <c r="J34" i="11" s="1"/>
  <c r="K34" i="11" a="1"/>
  <c r="K34" i="11" s="1"/>
  <c r="L34" i="11" a="1"/>
  <c r="L34" i="11" s="1"/>
  <c r="M34" i="11" a="1"/>
  <c r="M34" i="11"/>
  <c r="C35" i="11" a="1"/>
  <c r="C35" i="11" s="1"/>
  <c r="D35" i="11" a="1"/>
  <c r="D35" i="11"/>
  <c r="E35" i="11" a="1"/>
  <c r="E35" i="11"/>
  <c r="F35" i="11" a="1"/>
  <c r="F35" i="11"/>
  <c r="G35" i="11" a="1"/>
  <c r="G35" i="11" s="1"/>
  <c r="H35" i="11" a="1"/>
  <c r="H35" i="11" s="1"/>
  <c r="I35" i="11" a="1"/>
  <c r="I35" i="11" s="1"/>
  <c r="J35" i="11" a="1"/>
  <c r="J35" i="11"/>
  <c r="K35" i="11" a="1"/>
  <c r="K35" i="11" s="1"/>
  <c r="L35" i="11" a="1"/>
  <c r="L35" i="11"/>
  <c r="M35" i="11" a="1"/>
  <c r="M35" i="11"/>
  <c r="C36" i="11" a="1"/>
  <c r="C36" i="11"/>
  <c r="D36" i="11" a="1"/>
  <c r="D36" i="11" s="1"/>
  <c r="E36" i="11" a="1"/>
  <c r="E36" i="11" s="1"/>
  <c r="F36" i="11" a="1"/>
  <c r="F36" i="11" s="1"/>
  <c r="G36" i="11" a="1"/>
  <c r="G36" i="11" s="1"/>
  <c r="H36" i="11" a="1"/>
  <c r="H36" i="11" s="1"/>
  <c r="I36" i="11" a="1"/>
  <c r="I36" i="11"/>
  <c r="J36" i="11" a="1"/>
  <c r="J36" i="11"/>
  <c r="K36" i="11" a="1"/>
  <c r="K36" i="11"/>
  <c r="L36" i="11" a="1"/>
  <c r="L36" i="11" s="1"/>
  <c r="M36" i="11" a="1"/>
  <c r="M36" i="11" s="1"/>
  <c r="C37" i="11" a="1"/>
  <c r="C37" i="11" s="1"/>
  <c r="D37" i="11" a="1"/>
  <c r="D37" i="11" s="1"/>
  <c r="E37" i="11" a="1"/>
  <c r="E37" i="11" s="1"/>
  <c r="F37" i="11" a="1"/>
  <c r="F37" i="11"/>
  <c r="G37" i="11" a="1"/>
  <c r="G37" i="11"/>
  <c r="H37" i="11" a="1"/>
  <c r="H37" i="11"/>
  <c r="I37" i="11" a="1"/>
  <c r="I37" i="11" s="1"/>
  <c r="J37" i="11" a="1"/>
  <c r="J37" i="11" s="1"/>
  <c r="K37" i="11" a="1"/>
  <c r="K37" i="11" s="1"/>
  <c r="L37" i="11" a="1"/>
  <c r="L37" i="11" s="1"/>
  <c r="M37" i="11" a="1"/>
  <c r="M37" i="11" s="1"/>
  <c r="C38" i="11" a="1"/>
  <c r="C38" i="11"/>
  <c r="D38" i="11" a="1"/>
  <c r="D38" i="11"/>
  <c r="E38" i="11" a="1"/>
  <c r="E38" i="11"/>
  <c r="F38" i="11" a="1"/>
  <c r="F38" i="11" s="1"/>
  <c r="G38" i="11" a="1"/>
  <c r="G38" i="11" s="1"/>
  <c r="H38" i="11" a="1"/>
  <c r="H38" i="11" s="1"/>
  <c r="I38" i="11" a="1"/>
  <c r="I38" i="11" s="1"/>
  <c r="J38" i="11" a="1"/>
  <c r="J38" i="11" s="1"/>
  <c r="K38" i="11" a="1"/>
  <c r="K38" i="11"/>
  <c r="L38" i="11" a="1"/>
  <c r="L38" i="11"/>
  <c r="M38" i="11" a="1"/>
  <c r="M38" i="11"/>
  <c r="C39" i="11" a="1"/>
  <c r="C39" i="11" s="1"/>
  <c r="D39" i="11" a="1"/>
  <c r="D39" i="11" s="1"/>
  <c r="E39" i="11" a="1"/>
  <c r="E39" i="11" s="1"/>
  <c r="F39" i="11" a="1"/>
  <c r="F39" i="11" s="1"/>
  <c r="G39" i="11" a="1"/>
  <c r="G39" i="11" s="1"/>
  <c r="H39" i="11" a="1"/>
  <c r="H39" i="11"/>
  <c r="I39" i="11" a="1"/>
  <c r="I39" i="11"/>
  <c r="J39" i="11" a="1"/>
  <c r="J39" i="11"/>
  <c r="K39" i="11" a="1"/>
  <c r="K39" i="11" s="1"/>
  <c r="L39" i="11" a="1"/>
  <c r="L39" i="11" s="1"/>
  <c r="M39" i="11" a="1"/>
  <c r="M39" i="11" s="1"/>
  <c r="C40" i="11" a="1"/>
  <c r="C40" i="11" s="1"/>
  <c r="D40" i="11" a="1"/>
  <c r="D40" i="11" s="1"/>
  <c r="E40" i="11" a="1"/>
  <c r="E40" i="11"/>
  <c r="F40" i="11" a="1"/>
  <c r="F40" i="11"/>
  <c r="G40" i="11" a="1"/>
  <c r="G40" i="11"/>
  <c r="H40" i="11" a="1"/>
  <c r="H40" i="11" s="1"/>
  <c r="I40" i="11" a="1"/>
  <c r="I40" i="11" s="1"/>
  <c r="J40" i="11" a="1"/>
  <c r="J40" i="11" s="1"/>
  <c r="K40" i="11" a="1"/>
  <c r="K40" i="11" s="1"/>
  <c r="L40" i="11" a="1"/>
  <c r="L40" i="11" s="1"/>
  <c r="M40" i="11" a="1"/>
  <c r="M40" i="11"/>
  <c r="C41" i="11" a="1"/>
  <c r="C41" i="11"/>
  <c r="D41" i="11" a="1"/>
  <c r="D41" i="11"/>
  <c r="E41" i="11" a="1"/>
  <c r="E41" i="11" s="1"/>
  <c r="F41" i="11" a="1"/>
  <c r="F41" i="11" s="1"/>
  <c r="G41" i="11" a="1"/>
  <c r="G41" i="11" s="1"/>
  <c r="H41" i="11" a="1"/>
  <c r="H41" i="11" s="1"/>
  <c r="I41" i="11" a="1"/>
  <c r="I41" i="11" s="1"/>
  <c r="J41" i="11" a="1"/>
  <c r="J41" i="11"/>
  <c r="K41" i="11" a="1"/>
  <c r="K41" i="11"/>
  <c r="L41" i="11" a="1"/>
  <c r="L41" i="11"/>
  <c r="M41" i="11" a="1"/>
  <c r="M41" i="11" s="1"/>
  <c r="C42" i="11" a="1"/>
  <c r="C42" i="11"/>
  <c r="D42" i="11" a="1"/>
  <c r="D42" i="11" s="1"/>
  <c r="E42" i="11" a="1"/>
  <c r="E42" i="11" s="1"/>
  <c r="F42" i="11" a="1"/>
  <c r="F42" i="11" s="1"/>
  <c r="G42" i="11" a="1"/>
  <c r="G42" i="11"/>
  <c r="H42" i="11" a="1"/>
  <c r="H42" i="11"/>
  <c r="I42" i="11" a="1"/>
  <c r="I42" i="11"/>
  <c r="J42" i="11" a="1"/>
  <c r="J42" i="11" s="1"/>
  <c r="K42" i="11" a="1"/>
  <c r="K42" i="11" s="1"/>
  <c r="L42" i="11" a="1"/>
  <c r="L42" i="11"/>
  <c r="M42" i="11" a="1"/>
  <c r="M42" i="11" s="1"/>
  <c r="C43" i="11" a="1"/>
  <c r="C43" i="11" s="1"/>
  <c r="D43" i="11" a="1"/>
  <c r="D43" i="11"/>
  <c r="E43" i="11" a="1"/>
  <c r="E43" i="11"/>
  <c r="F43" i="11" a="1"/>
  <c r="F43" i="11"/>
  <c r="G43" i="11" a="1"/>
  <c r="G43" i="11" s="1"/>
  <c r="H43" i="11" a="1"/>
  <c r="H43" i="11" s="1"/>
  <c r="I43" i="11" a="1"/>
  <c r="I43" i="11" s="1"/>
  <c r="J43" i="11" a="1"/>
  <c r="J43" i="11"/>
  <c r="K43" i="11" a="1"/>
  <c r="K43" i="11" s="1"/>
  <c r="L43" i="11" a="1"/>
  <c r="L43" i="11"/>
  <c r="M43" i="11" a="1"/>
  <c r="M43" i="11"/>
  <c r="C44" i="11" a="1"/>
  <c r="C44" i="11"/>
  <c r="D44" i="11" a="1"/>
  <c r="D44" i="11" s="1"/>
  <c r="E44" i="11" a="1"/>
  <c r="E44" i="11" s="1"/>
  <c r="F44" i="11" a="1"/>
  <c r="F44" i="11" s="1"/>
  <c r="G44" i="11" a="1"/>
  <c r="G44" i="11" s="1"/>
  <c r="H44" i="11" a="1"/>
  <c r="H44" i="11" s="1"/>
  <c r="I44" i="11" a="1"/>
  <c r="I44" i="11"/>
  <c r="J44" i="11" a="1"/>
  <c r="J44" i="11"/>
  <c r="K44" i="11" a="1"/>
  <c r="K44" i="11"/>
  <c r="L44" i="11" a="1"/>
  <c r="L44" i="11" s="1"/>
  <c r="M44" i="11" a="1"/>
  <c r="M44" i="11"/>
  <c r="C45" i="11" a="1"/>
  <c r="C45" i="11" s="1"/>
  <c r="D45" i="11" a="1"/>
  <c r="D45" i="11" s="1"/>
  <c r="E45" i="11" a="1"/>
  <c r="E45" i="11" s="1"/>
  <c r="F45" i="11" a="1"/>
  <c r="F45" i="11"/>
  <c r="G45" i="11" a="1"/>
  <c r="G45" i="11"/>
  <c r="H45" i="11" a="1"/>
  <c r="H45" i="11"/>
  <c r="I45" i="11" a="1"/>
  <c r="I45" i="11" s="1"/>
  <c r="J45" i="11" a="1"/>
  <c r="J45" i="11" s="1"/>
  <c r="K45" i="11" a="1"/>
  <c r="K45" i="11"/>
  <c r="L45" i="11" a="1"/>
  <c r="L45" i="11" s="1"/>
  <c r="M45" i="11" a="1"/>
  <c r="M45" i="11" s="1"/>
  <c r="C46" i="11" a="1"/>
  <c r="C46" i="11"/>
  <c r="D46" i="11" a="1"/>
  <c r="D46" i="11"/>
  <c r="E46" i="11" a="1"/>
  <c r="E46" i="11"/>
  <c r="F46" i="11" a="1"/>
  <c r="F46" i="11" s="1"/>
  <c r="G46" i="11" a="1"/>
  <c r="G46" i="11" s="1"/>
  <c r="H46" i="11" a="1"/>
  <c r="H46" i="11" s="1"/>
  <c r="I46" i="11" a="1"/>
  <c r="I46" i="11"/>
  <c r="J46" i="11" a="1"/>
  <c r="J46" i="11" s="1"/>
  <c r="K46" i="11" a="1"/>
  <c r="K46" i="11"/>
  <c r="L46" i="11" a="1"/>
  <c r="L46" i="11"/>
  <c r="M46" i="11" a="1"/>
  <c r="M46" i="11"/>
  <c r="C47" i="11" a="1"/>
  <c r="C47" i="11" s="1"/>
  <c r="D47" i="11" a="1"/>
  <c r="D47" i="11" s="1"/>
  <c r="E47" i="11" a="1"/>
  <c r="E47" i="11" s="1"/>
  <c r="F47" i="11" a="1"/>
  <c r="F47" i="11" s="1"/>
  <c r="G47" i="11" a="1"/>
  <c r="G47" i="11" s="1"/>
  <c r="H47" i="11" a="1"/>
  <c r="H47" i="11"/>
  <c r="I47" i="11" a="1"/>
  <c r="I47" i="11"/>
  <c r="J47" i="11" a="1"/>
  <c r="J47" i="11"/>
  <c r="K47" i="11" a="1"/>
  <c r="K47" i="11" s="1"/>
  <c r="L47" i="11" a="1"/>
  <c r="L47" i="11"/>
  <c r="M47" i="11" a="1"/>
  <c r="M47" i="11" s="1"/>
  <c r="C48" i="11" a="1"/>
  <c r="C48" i="11" s="1"/>
  <c r="D48" i="11" a="1"/>
  <c r="D48" i="11" s="1"/>
  <c r="E48" i="11" a="1"/>
  <c r="E48" i="11"/>
  <c r="F48" i="11" a="1"/>
  <c r="F48" i="11"/>
  <c r="G48" i="11" a="1"/>
  <c r="G48" i="11"/>
  <c r="H48" i="11" a="1"/>
  <c r="H48" i="11" s="1"/>
  <c r="I48" i="11" a="1"/>
  <c r="I48" i="11" s="1"/>
  <c r="J48" i="11" a="1"/>
  <c r="J48" i="11"/>
  <c r="K48" i="11" a="1"/>
  <c r="K48" i="11" s="1"/>
  <c r="L48" i="11" a="1"/>
  <c r="L48" i="11" s="1"/>
  <c r="M48" i="11" a="1"/>
  <c r="M48" i="11"/>
  <c r="C49" i="11" a="1"/>
  <c r="C49" i="11"/>
  <c r="D49" i="11" a="1"/>
  <c r="D49" i="11"/>
  <c r="E49" i="11" a="1"/>
  <c r="E49" i="11" s="1"/>
  <c r="F49" i="11" a="1"/>
  <c r="F49" i="11" s="1"/>
  <c r="G49" i="11" a="1"/>
  <c r="G49" i="11" s="1"/>
  <c r="H49" i="11" a="1"/>
  <c r="H49" i="11"/>
  <c r="I49" i="11" a="1"/>
  <c r="I49" i="11" s="1"/>
  <c r="J49" i="11" a="1"/>
  <c r="J49" i="11"/>
  <c r="K49" i="11" a="1"/>
  <c r="K49" i="11"/>
  <c r="L49" i="11" a="1"/>
  <c r="L49" i="11"/>
  <c r="M49" i="11" a="1"/>
  <c r="M49" i="11" s="1"/>
  <c r="C50" i="11" a="1"/>
  <c r="C50" i="11" s="1"/>
  <c r="D50" i="11" a="1"/>
  <c r="D50" i="11" s="1"/>
  <c r="E50" i="11" a="1"/>
  <c r="E50" i="11" s="1"/>
  <c r="F50" i="11" a="1"/>
  <c r="F50" i="11" s="1"/>
  <c r="G50" i="11" a="1"/>
  <c r="G50" i="11"/>
  <c r="H50" i="11" a="1"/>
  <c r="H50" i="11"/>
  <c r="I50" i="11" a="1"/>
  <c r="I50" i="11"/>
  <c r="J50" i="11" a="1"/>
  <c r="J50" i="11" s="1"/>
  <c r="K50" i="11" a="1"/>
  <c r="K50" i="11"/>
  <c r="L50" i="11" a="1"/>
  <c r="L50" i="11" s="1"/>
  <c r="M50" i="11" a="1"/>
  <c r="M50" i="11" s="1"/>
  <c r="C51" i="11" a="1"/>
  <c r="C51" i="11" s="1"/>
  <c r="D51" i="11" a="1"/>
  <c r="D51" i="11"/>
  <c r="E51" i="11" a="1"/>
  <c r="E51" i="11"/>
  <c r="F51" i="11" a="1"/>
  <c r="F51" i="11"/>
  <c r="G51" i="11" a="1"/>
  <c r="G51" i="11" s="1"/>
  <c r="H51" i="11" a="1"/>
  <c r="H51" i="11" s="1"/>
  <c r="I51" i="11" a="1"/>
  <c r="I51" i="11"/>
  <c r="J51" i="11" a="1"/>
  <c r="J51" i="11" s="1"/>
  <c r="K51" i="11" a="1"/>
  <c r="K51" i="11" s="1"/>
  <c r="L51" i="11" a="1"/>
  <c r="L51" i="11"/>
  <c r="M51" i="11" a="1"/>
  <c r="M51" i="11"/>
  <c r="C52" i="11" a="1"/>
  <c r="C52" i="11"/>
  <c r="D52" i="11" a="1"/>
  <c r="D52" i="11" s="1"/>
  <c r="E52" i="11" a="1"/>
  <c r="E52" i="11" s="1"/>
  <c r="F52" i="11" a="1"/>
  <c r="F52" i="11" s="1"/>
  <c r="G52" i="11" a="1"/>
  <c r="G52" i="11"/>
  <c r="H52" i="11" a="1"/>
  <c r="H52" i="11" s="1"/>
  <c r="I52" i="11" a="1"/>
  <c r="I52" i="11"/>
  <c r="J52" i="11" a="1"/>
  <c r="J52" i="11"/>
  <c r="K52" i="11" a="1"/>
  <c r="K52" i="11"/>
  <c r="L52" i="11" a="1"/>
  <c r="L52" i="11" s="1"/>
  <c r="M52" i="11" a="1"/>
  <c r="M52" i="11" s="1"/>
  <c r="C53" i="11" a="1"/>
  <c r="C53" i="11" s="1"/>
  <c r="D53" i="11" a="1"/>
  <c r="D53" i="11" s="1"/>
  <c r="E53" i="11" a="1"/>
  <c r="E53" i="11" s="1"/>
  <c r="F53" i="11" a="1"/>
  <c r="F53" i="11"/>
  <c r="G53" i="11" a="1"/>
  <c r="G53" i="11"/>
  <c r="H53" i="11" a="1"/>
  <c r="H53" i="11"/>
  <c r="I53" i="11" a="1"/>
  <c r="I53" i="11"/>
  <c r="J53" i="11" a="1"/>
  <c r="J53" i="11"/>
  <c r="K53" i="11" a="1"/>
  <c r="K53" i="11"/>
  <c r="L53" i="11" a="1"/>
  <c r="L53" i="11"/>
  <c r="M53" i="11" a="1"/>
  <c r="M53" i="11"/>
  <c r="D2" i="11" a="1"/>
  <c r="D2" i="11" s="1"/>
  <c r="E2" i="11" a="1"/>
  <c r="E2" i="11"/>
  <c r="F2" i="11" a="1"/>
  <c r="F2" i="11"/>
  <c r="G2" i="11" a="1"/>
  <c r="G2" i="11" s="1"/>
  <c r="H2" i="11" a="1"/>
  <c r="H2" i="11" s="1"/>
  <c r="I2" i="11" a="1"/>
  <c r="I2" i="11"/>
  <c r="J2" i="11" a="1"/>
  <c r="J2" i="11" s="1"/>
  <c r="K2" i="11" a="1"/>
  <c r="K2" i="11" s="1"/>
  <c r="L2" i="11" a="1"/>
  <c r="L2" i="11" s="1"/>
  <c r="M2" i="11" a="1"/>
  <c r="M2" i="11" s="1"/>
  <c r="M1" i="11"/>
  <c r="L1" i="11"/>
  <c r="D1" i="11"/>
  <c r="E1" i="11"/>
  <c r="F1" i="11"/>
  <c r="G1" i="11"/>
  <c r="H1" i="11"/>
  <c r="I1" i="11"/>
  <c r="J1" i="11"/>
  <c r="K1" i="11"/>
  <c r="I53" i="7" l="1"/>
  <c r="I51" i="7"/>
  <c r="I49" i="7"/>
  <c r="I47" i="7"/>
  <c r="I45" i="7"/>
  <c r="I43" i="7"/>
  <c r="I41" i="7"/>
  <c r="I39" i="7"/>
  <c r="I37" i="7"/>
  <c r="I35" i="7"/>
  <c r="I33" i="7"/>
  <c r="I31" i="7"/>
  <c r="I29" i="7"/>
  <c r="I27" i="7"/>
  <c r="I25" i="7"/>
  <c r="I23" i="7"/>
  <c r="I21" i="7"/>
  <c r="I19" i="7"/>
  <c r="I17" i="7"/>
  <c r="I15" i="7"/>
  <c r="I13" i="7"/>
  <c r="I11" i="7"/>
  <c r="I9" i="7"/>
  <c r="I7" i="7"/>
  <c r="I5" i="7"/>
  <c r="I54" i="7"/>
  <c r="I52" i="7"/>
  <c r="I50" i="7"/>
  <c r="I48" i="7"/>
  <c r="I46" i="7"/>
  <c r="I44" i="7"/>
  <c r="I42" i="7"/>
  <c r="I40" i="7"/>
  <c r="I38" i="7"/>
  <c r="I36" i="7"/>
  <c r="I34" i="7"/>
  <c r="I32" i="7"/>
  <c r="I30" i="7"/>
  <c r="I28" i="7"/>
  <c r="I26" i="7"/>
  <c r="I24" i="7"/>
  <c r="I22" i="7"/>
  <c r="I20" i="7"/>
  <c r="I18" i="7"/>
  <c r="I16" i="7"/>
  <c r="I14" i="7"/>
  <c r="I12" i="7"/>
  <c r="I10" i="7"/>
  <c r="I8" i="7"/>
  <c r="I6" i="7"/>
  <c r="I4" i="7"/>
  <c r="C1" i="11"/>
  <c r="C2" i="11" a="1"/>
  <c r="C2" i="11" s="1"/>
  <c r="C4" i="7" a="1"/>
  <c r="C4" i="7" s="1"/>
  <c r="C5" i="7" a="1"/>
  <c r="C5" i="7"/>
  <c r="C6" i="7" a="1"/>
  <c r="C6" i="7"/>
  <c r="C7" i="7" a="1"/>
  <c r="C7" i="7"/>
  <c r="C8" i="7" a="1"/>
  <c r="C8" i="7" s="1"/>
  <c r="C9" i="7" a="1"/>
  <c r="C9" i="7"/>
  <c r="C10" i="7" a="1"/>
  <c r="C10" i="7"/>
  <c r="C11" i="7" a="1"/>
  <c r="C11" i="7"/>
  <c r="C12" i="7" a="1"/>
  <c r="C12" i="7" s="1"/>
  <c r="C13" i="7" a="1"/>
  <c r="C13" i="7"/>
  <c r="C14" i="7" a="1"/>
  <c r="C14" i="7"/>
  <c r="C15" i="7" a="1"/>
  <c r="C15" i="7"/>
  <c r="C16" i="7" a="1"/>
  <c r="C16" i="7" s="1"/>
  <c r="C17" i="7" a="1"/>
  <c r="C17" i="7"/>
  <c r="C18" i="7" a="1"/>
  <c r="C18" i="7"/>
  <c r="C19" i="7" a="1"/>
  <c r="C19" i="7"/>
  <c r="C20" i="7" a="1"/>
  <c r="C20" i="7" s="1"/>
  <c r="C21" i="7" a="1"/>
  <c r="C21" i="7"/>
  <c r="C22" i="7" a="1"/>
  <c r="C22" i="7"/>
  <c r="C23" i="7" a="1"/>
  <c r="C23" i="7"/>
  <c r="C24" i="7" a="1"/>
  <c r="C24" i="7" s="1"/>
  <c r="C25" i="7" a="1"/>
  <c r="C25" i="7"/>
  <c r="C26" i="7" a="1"/>
  <c r="C26" i="7"/>
  <c r="C27" i="7" a="1"/>
  <c r="C27" i="7"/>
  <c r="C28" i="7" a="1"/>
  <c r="C28" i="7" s="1"/>
  <c r="C29" i="7" a="1"/>
  <c r="C29" i="7"/>
  <c r="C30" i="7" a="1"/>
  <c r="C30" i="7"/>
  <c r="C31" i="7" a="1"/>
  <c r="C31" i="7"/>
  <c r="C32" i="7" a="1"/>
  <c r="C32" i="7" s="1"/>
  <c r="C33" i="7" a="1"/>
  <c r="C33" i="7"/>
  <c r="C34" i="7" a="1"/>
  <c r="C34" i="7"/>
  <c r="C35" i="7" a="1"/>
  <c r="C35" i="7"/>
  <c r="C36" i="7" a="1"/>
  <c r="C36" i="7" s="1"/>
  <c r="C37" i="7" a="1"/>
  <c r="C37" i="7"/>
  <c r="C38" i="7" a="1"/>
  <c r="C38" i="7"/>
  <c r="C39" i="7" a="1"/>
  <c r="C39" i="7"/>
  <c r="C40" i="7" a="1"/>
  <c r="C40" i="7" s="1"/>
  <c r="C41" i="7" a="1"/>
  <c r="C41" i="7"/>
  <c r="C42" i="7" a="1"/>
  <c r="C42" i="7"/>
  <c r="C43" i="7" a="1"/>
  <c r="C43" i="7"/>
  <c r="C44" i="7" a="1"/>
  <c r="C44" i="7" s="1"/>
  <c r="C45" i="7" a="1"/>
  <c r="C45" i="7"/>
  <c r="C46" i="7" a="1"/>
  <c r="C46" i="7"/>
  <c r="C47" i="7" a="1"/>
  <c r="C47" i="7"/>
  <c r="C48" i="7" a="1"/>
  <c r="C48" i="7" s="1"/>
  <c r="C49" i="7" a="1"/>
  <c r="C49" i="7"/>
  <c r="C50" i="7" a="1"/>
  <c r="C50" i="7" s="1"/>
  <c r="C51" i="7" a="1"/>
  <c r="C51" i="7"/>
  <c r="C52" i="7" a="1"/>
  <c r="C52" i="7" s="1"/>
  <c r="C53" i="7" a="1"/>
  <c r="C53" i="7" s="1"/>
  <c r="C54" i="7" a="1"/>
  <c r="C54" i="7" s="1"/>
  <c r="C3" i="7" a="1"/>
  <c r="C3" i="7" s="1"/>
  <c r="F53" i="10" l="1"/>
  <c r="D53" i="10"/>
  <c r="C53" i="10"/>
  <c r="F52" i="10"/>
  <c r="D52" i="10"/>
  <c r="C52" i="10"/>
  <c r="F51" i="10"/>
  <c r="D51" i="10"/>
  <c r="C51" i="10"/>
  <c r="F50" i="10"/>
  <c r="D50" i="10"/>
  <c r="C50" i="10"/>
  <c r="F49" i="10"/>
  <c r="D49" i="10"/>
  <c r="C49" i="10"/>
  <c r="F48" i="10"/>
  <c r="D48" i="10"/>
  <c r="C48" i="10"/>
  <c r="F47" i="10"/>
  <c r="D47" i="10"/>
  <c r="C47" i="10"/>
  <c r="F46" i="10"/>
  <c r="D46" i="10"/>
  <c r="C46" i="10"/>
  <c r="F45" i="10"/>
  <c r="D45" i="10"/>
  <c r="C45" i="10"/>
  <c r="F44" i="10"/>
  <c r="D44" i="10"/>
  <c r="C44" i="10"/>
  <c r="F43" i="10"/>
  <c r="D43" i="10"/>
  <c r="C43" i="10"/>
  <c r="F42" i="10"/>
  <c r="D42" i="10"/>
  <c r="C42" i="10"/>
  <c r="F41" i="10"/>
  <c r="D41" i="10"/>
  <c r="C41" i="10"/>
  <c r="F40" i="10"/>
  <c r="D40" i="10"/>
  <c r="C40" i="10"/>
  <c r="F39" i="10"/>
  <c r="D39" i="10"/>
  <c r="C39" i="10"/>
  <c r="F38" i="10"/>
  <c r="D38" i="10"/>
  <c r="C38" i="10"/>
  <c r="F37" i="10"/>
  <c r="D37" i="10"/>
  <c r="C37" i="10"/>
  <c r="F36" i="10"/>
  <c r="D36" i="10"/>
  <c r="C36" i="10"/>
  <c r="F35" i="10"/>
  <c r="D35" i="10"/>
  <c r="C35" i="10"/>
  <c r="F34" i="10"/>
  <c r="D34" i="10"/>
  <c r="C34" i="10"/>
  <c r="F33" i="10"/>
  <c r="D33" i="10"/>
  <c r="C33" i="10"/>
  <c r="F32" i="10"/>
  <c r="D32" i="10"/>
  <c r="C32" i="10"/>
  <c r="F31" i="10"/>
  <c r="D31" i="10"/>
  <c r="C31" i="10"/>
  <c r="F30" i="10"/>
  <c r="D30" i="10"/>
  <c r="C30" i="10"/>
  <c r="F29" i="10"/>
  <c r="D29" i="10"/>
  <c r="C29" i="10"/>
  <c r="F28" i="10"/>
  <c r="D28" i="10"/>
  <c r="C28" i="10"/>
  <c r="F27" i="10"/>
  <c r="D27" i="10"/>
  <c r="C27" i="10"/>
  <c r="F26" i="10"/>
  <c r="D26" i="10"/>
  <c r="C26" i="10"/>
  <c r="F25" i="10"/>
  <c r="D25" i="10"/>
  <c r="C25" i="10"/>
  <c r="F24" i="10"/>
  <c r="D24" i="10"/>
  <c r="C24" i="10"/>
  <c r="F23" i="10"/>
  <c r="D23" i="10"/>
  <c r="C23" i="10"/>
  <c r="F22" i="10"/>
  <c r="D22" i="10"/>
  <c r="C22" i="10"/>
  <c r="F21" i="10"/>
  <c r="D21" i="10"/>
  <c r="C21" i="10"/>
  <c r="F20" i="10"/>
  <c r="D20" i="10"/>
  <c r="C20" i="10"/>
  <c r="F19" i="10"/>
  <c r="D19" i="10"/>
  <c r="C19" i="10"/>
  <c r="F18" i="10"/>
  <c r="D18" i="10"/>
  <c r="C18" i="10"/>
  <c r="F17" i="10"/>
  <c r="D17" i="10"/>
  <c r="C17" i="10"/>
  <c r="F16" i="10"/>
  <c r="D16" i="10"/>
  <c r="C16" i="10"/>
  <c r="F15" i="10"/>
  <c r="D15" i="10"/>
  <c r="C15" i="10"/>
  <c r="F14" i="10"/>
  <c r="D14" i="10"/>
  <c r="C14" i="10"/>
  <c r="F13" i="10"/>
  <c r="D13" i="10"/>
  <c r="C13" i="10"/>
  <c r="F12" i="10"/>
  <c r="D12" i="10"/>
  <c r="C12" i="10"/>
  <c r="F11" i="10"/>
  <c r="D11" i="10"/>
  <c r="C11" i="10"/>
  <c r="F10" i="10"/>
  <c r="D10" i="10"/>
  <c r="C10" i="10"/>
  <c r="F9" i="10"/>
  <c r="D9" i="10"/>
  <c r="C9" i="10"/>
  <c r="F8" i="10"/>
  <c r="D8" i="10"/>
  <c r="C8" i="10"/>
  <c r="F7" i="10"/>
  <c r="D7" i="10"/>
  <c r="C7" i="10"/>
  <c r="F6" i="10"/>
  <c r="D6" i="10"/>
  <c r="C6" i="10"/>
  <c r="F5" i="10"/>
  <c r="D5" i="10"/>
  <c r="C5" i="10"/>
  <c r="F4" i="10"/>
  <c r="D4" i="10"/>
  <c r="C4" i="10"/>
  <c r="F3" i="10"/>
  <c r="D3" i="10"/>
  <c r="C3"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K4" i="8" l="1"/>
  <c r="N5" i="8"/>
  <c r="K7" i="8"/>
  <c r="K10" i="8"/>
  <c r="K16" i="8"/>
  <c r="K19" i="8"/>
  <c r="N23" i="8"/>
  <c r="K25" i="8"/>
  <c r="N28" i="8"/>
  <c r="N36" i="8"/>
  <c r="K34" i="8"/>
  <c r="N37" i="8"/>
  <c r="N39" i="8"/>
  <c r="N43" i="8"/>
  <c r="N48" i="8"/>
  <c r="N53" i="8"/>
  <c r="H47" i="8" l="1"/>
  <c r="D47" i="8"/>
  <c r="C47" i="8"/>
  <c r="E47" i="8"/>
  <c r="F47" i="8"/>
  <c r="G47" i="8"/>
  <c r="J47" i="8"/>
  <c r="I47" i="8"/>
  <c r="H52" i="8"/>
  <c r="D52" i="8"/>
  <c r="C52" i="8"/>
  <c r="E52" i="8"/>
  <c r="F52" i="8"/>
  <c r="G52" i="8"/>
  <c r="J52" i="8"/>
  <c r="I52" i="8"/>
  <c r="H51" i="8"/>
  <c r="D51" i="8"/>
  <c r="C51" i="8"/>
  <c r="E51" i="8"/>
  <c r="F51" i="8"/>
  <c r="G51" i="8"/>
  <c r="J51" i="8"/>
  <c r="I51" i="8"/>
  <c r="H50" i="8"/>
  <c r="D50" i="8"/>
  <c r="C50" i="8"/>
  <c r="E50" i="8"/>
  <c r="F50" i="8"/>
  <c r="G50" i="8"/>
  <c r="J50" i="8"/>
  <c r="I50" i="8"/>
  <c r="H46" i="8"/>
  <c r="D46" i="8"/>
  <c r="C46" i="8"/>
  <c r="E46" i="8"/>
  <c r="F46" i="8"/>
  <c r="G46" i="8"/>
  <c r="J46" i="8"/>
  <c r="I46" i="8"/>
  <c r="H44" i="8"/>
  <c r="D44" i="8"/>
  <c r="C44" i="8"/>
  <c r="E44" i="8"/>
  <c r="F44" i="8"/>
  <c r="G44" i="8"/>
  <c r="J44" i="8"/>
  <c r="I44" i="8"/>
  <c r="H42" i="8"/>
  <c r="D42" i="8"/>
  <c r="C42" i="8"/>
  <c r="E42" i="8"/>
  <c r="F42" i="8"/>
  <c r="G42" i="8"/>
  <c r="J42" i="8"/>
  <c r="I42" i="8"/>
  <c r="H40" i="8"/>
  <c r="D40" i="8"/>
  <c r="C40" i="8"/>
  <c r="E40" i="8"/>
  <c r="F40" i="8"/>
  <c r="G40" i="8"/>
  <c r="J40" i="8"/>
  <c r="I40" i="8"/>
  <c r="H38" i="8"/>
  <c r="D38" i="8"/>
  <c r="C38" i="8"/>
  <c r="E38" i="8"/>
  <c r="F38" i="8"/>
  <c r="G38" i="8"/>
  <c r="J38" i="8"/>
  <c r="I38" i="8"/>
  <c r="H30" i="8"/>
  <c r="D30" i="8"/>
  <c r="C30" i="8"/>
  <c r="E30" i="8"/>
  <c r="F30" i="8"/>
  <c r="G30" i="8"/>
  <c r="J30" i="8"/>
  <c r="I30" i="8"/>
  <c r="H35" i="8"/>
  <c r="D35" i="8"/>
  <c r="C35" i="8"/>
  <c r="E35" i="8"/>
  <c r="F35" i="8"/>
  <c r="G35" i="8"/>
  <c r="J35" i="8"/>
  <c r="I35" i="8"/>
  <c r="H33" i="8"/>
  <c r="D33" i="8"/>
  <c r="C33" i="8"/>
  <c r="E33" i="8"/>
  <c r="F33" i="8"/>
  <c r="G33" i="8"/>
  <c r="J33" i="8"/>
  <c r="I33" i="8"/>
  <c r="H32" i="8"/>
  <c r="D32" i="8"/>
  <c r="C32" i="8"/>
  <c r="E32" i="8"/>
  <c r="F32" i="8"/>
  <c r="G32" i="8"/>
  <c r="I32" i="8"/>
  <c r="H27" i="8"/>
  <c r="D27" i="8"/>
  <c r="C27" i="8"/>
  <c r="E27" i="8"/>
  <c r="F27" i="8"/>
  <c r="G27" i="8"/>
  <c r="I27" i="8"/>
  <c r="H26" i="8"/>
  <c r="D26" i="8"/>
  <c r="C26" i="8"/>
  <c r="E26" i="8"/>
  <c r="F26" i="8"/>
  <c r="G26" i="8"/>
  <c r="I26" i="8"/>
  <c r="H22" i="8"/>
  <c r="D22" i="8"/>
  <c r="C22" i="8"/>
  <c r="E22" i="8"/>
  <c r="F22" i="8"/>
  <c r="G22" i="8"/>
  <c r="I22" i="8"/>
  <c r="H24" i="8"/>
  <c r="D24" i="8"/>
  <c r="C24" i="8"/>
  <c r="E24" i="8"/>
  <c r="F24" i="8"/>
  <c r="G24" i="8"/>
  <c r="I24" i="8"/>
  <c r="H20" i="8"/>
  <c r="D20" i="8"/>
  <c r="C20" i="8"/>
  <c r="E20" i="8"/>
  <c r="F20" i="8"/>
  <c r="G20" i="8"/>
  <c r="I20" i="8"/>
  <c r="H15" i="8"/>
  <c r="D15" i="8"/>
  <c r="C15" i="8"/>
  <c r="E15" i="8"/>
  <c r="F15" i="8"/>
  <c r="G15" i="8"/>
  <c r="I15" i="8"/>
  <c r="H17" i="8"/>
  <c r="D17" i="8"/>
  <c r="C17" i="8"/>
  <c r="E17" i="8"/>
  <c r="F17" i="8"/>
  <c r="G17" i="8"/>
  <c r="I17" i="8"/>
  <c r="H14" i="8"/>
  <c r="D14" i="8"/>
  <c r="C14" i="8"/>
  <c r="E14" i="8"/>
  <c r="F14" i="8"/>
  <c r="G14" i="8"/>
  <c r="I14" i="8"/>
  <c r="H12" i="8"/>
  <c r="D12" i="8"/>
  <c r="C12" i="8"/>
  <c r="E12" i="8"/>
  <c r="F12" i="8"/>
  <c r="G12" i="8"/>
  <c r="I12" i="8"/>
  <c r="H11" i="8"/>
  <c r="D11" i="8"/>
  <c r="C11" i="8"/>
  <c r="E11" i="8"/>
  <c r="F11" i="8"/>
  <c r="G11" i="8"/>
  <c r="I11" i="8"/>
  <c r="H8" i="8"/>
  <c r="D8" i="8"/>
  <c r="C8" i="8"/>
  <c r="E8" i="8"/>
  <c r="F8" i="8"/>
  <c r="G8" i="8"/>
  <c r="I8" i="8"/>
  <c r="H5" i="8"/>
  <c r="D5" i="8"/>
  <c r="C5" i="8"/>
  <c r="E5" i="8"/>
  <c r="F5" i="8"/>
  <c r="G5" i="8"/>
  <c r="I5" i="8"/>
  <c r="H3" i="8"/>
  <c r="D3" i="8"/>
  <c r="C3" i="8"/>
  <c r="E3" i="8"/>
  <c r="F3" i="8"/>
  <c r="G3" i="8"/>
  <c r="I3" i="8"/>
  <c r="N3" i="8"/>
  <c r="N8" i="8"/>
  <c r="N12" i="8"/>
  <c r="N17" i="8"/>
  <c r="N20" i="8"/>
  <c r="N22" i="8"/>
  <c r="N27" i="8"/>
  <c r="N33" i="8"/>
  <c r="N30" i="8"/>
  <c r="N40" i="8"/>
  <c r="N44" i="8"/>
  <c r="N50" i="8"/>
  <c r="N52" i="8"/>
  <c r="M4" i="8"/>
  <c r="M7" i="8"/>
  <c r="M10" i="8"/>
  <c r="M16" i="8"/>
  <c r="M19" i="8"/>
  <c r="M23" i="8"/>
  <c r="M28" i="8"/>
  <c r="M36" i="8"/>
  <c r="M37" i="8"/>
  <c r="M39" i="8"/>
  <c r="M43" i="8"/>
  <c r="M48" i="8"/>
  <c r="M53" i="8"/>
  <c r="L4" i="8"/>
  <c r="L7" i="8"/>
  <c r="L10" i="8"/>
  <c r="L16" i="8"/>
  <c r="L19" i="8"/>
  <c r="L23" i="8"/>
  <c r="L28" i="8"/>
  <c r="L36" i="8"/>
  <c r="L37" i="8"/>
  <c r="L39" i="8"/>
  <c r="L43" i="8"/>
  <c r="L48" i="8"/>
  <c r="L53" i="8"/>
  <c r="K3" i="8"/>
  <c r="K8" i="8"/>
  <c r="K12" i="8"/>
  <c r="K17" i="8"/>
  <c r="K20" i="8"/>
  <c r="K22" i="8"/>
  <c r="K27" i="8"/>
  <c r="K33" i="8"/>
  <c r="K30" i="8"/>
  <c r="K40" i="8"/>
  <c r="K44" i="8"/>
  <c r="K50" i="8"/>
  <c r="K52" i="8"/>
  <c r="I4" i="8"/>
  <c r="I7" i="8"/>
  <c r="I10" i="8"/>
  <c r="I16" i="8"/>
  <c r="I19" i="8"/>
  <c r="I23" i="8"/>
  <c r="I28" i="8"/>
  <c r="I36" i="8"/>
  <c r="I37" i="8"/>
  <c r="I39" i="8"/>
  <c r="I43" i="8"/>
  <c r="I48" i="8"/>
  <c r="I53" i="8"/>
  <c r="J3" i="8"/>
  <c r="J8" i="8"/>
  <c r="J12" i="8"/>
  <c r="J17" i="8"/>
  <c r="J20" i="8"/>
  <c r="J22" i="8"/>
  <c r="J27" i="8"/>
  <c r="N4" i="8"/>
  <c r="N7" i="8"/>
  <c r="N10" i="8"/>
  <c r="N16" i="8"/>
  <c r="N19" i="8"/>
  <c r="L47" i="8"/>
  <c r="M5" i="8"/>
  <c r="M11" i="8"/>
  <c r="M14" i="8"/>
  <c r="M15" i="8"/>
  <c r="M24" i="8"/>
  <c r="M26" i="8"/>
  <c r="M32" i="8"/>
  <c r="M35" i="8"/>
  <c r="M38" i="8"/>
  <c r="M42" i="8"/>
  <c r="M46" i="8"/>
  <c r="M51" i="8"/>
  <c r="M47" i="8"/>
  <c r="L5" i="8"/>
  <c r="L11" i="8"/>
  <c r="L14" i="8"/>
  <c r="L15" i="8"/>
  <c r="L24" i="8"/>
  <c r="L26" i="8"/>
  <c r="L32" i="8"/>
  <c r="L35" i="8"/>
  <c r="L38" i="8"/>
  <c r="L42" i="8"/>
  <c r="L46" i="8"/>
  <c r="L51" i="8"/>
  <c r="H54" i="8"/>
  <c r="C54" i="8"/>
  <c r="E54" i="8"/>
  <c r="F54" i="8"/>
  <c r="G54" i="8"/>
  <c r="J54" i="8"/>
  <c r="K54" i="8"/>
  <c r="D54" i="8"/>
  <c r="H53" i="8"/>
  <c r="D53" i="8"/>
  <c r="C53" i="8"/>
  <c r="E53" i="8"/>
  <c r="F53" i="8"/>
  <c r="G53" i="8"/>
  <c r="J53" i="8"/>
  <c r="K53" i="8"/>
  <c r="H49" i="8"/>
  <c r="D49" i="8"/>
  <c r="C49" i="8"/>
  <c r="E49" i="8"/>
  <c r="F49" i="8"/>
  <c r="G49" i="8"/>
  <c r="J49" i="8"/>
  <c r="K49" i="8"/>
  <c r="H48" i="8"/>
  <c r="D48" i="8"/>
  <c r="C48" i="8"/>
  <c r="E48" i="8"/>
  <c r="F48" i="8"/>
  <c r="G48" i="8"/>
  <c r="J48" i="8"/>
  <c r="K48" i="8"/>
  <c r="H45" i="8"/>
  <c r="D45" i="8"/>
  <c r="C45" i="8"/>
  <c r="E45" i="8"/>
  <c r="F45" i="8"/>
  <c r="G45" i="8"/>
  <c r="J45" i="8"/>
  <c r="K45" i="8"/>
  <c r="H43" i="8"/>
  <c r="D43" i="8"/>
  <c r="C43" i="8"/>
  <c r="E43" i="8"/>
  <c r="F43" i="8"/>
  <c r="G43" i="8"/>
  <c r="J43" i="8"/>
  <c r="K43" i="8"/>
  <c r="H41" i="8"/>
  <c r="D41" i="8"/>
  <c r="C41" i="8"/>
  <c r="E41" i="8"/>
  <c r="F41" i="8"/>
  <c r="G41" i="8"/>
  <c r="J41" i="8"/>
  <c r="K41" i="8"/>
  <c r="H39" i="8"/>
  <c r="D39" i="8"/>
  <c r="C39" i="8"/>
  <c r="E39" i="8"/>
  <c r="F39" i="8"/>
  <c r="G39" i="8"/>
  <c r="J39" i="8"/>
  <c r="K39" i="8"/>
  <c r="H31" i="8"/>
  <c r="D31" i="8"/>
  <c r="C31" i="8"/>
  <c r="E31" i="8"/>
  <c r="F31" i="8"/>
  <c r="G31" i="8"/>
  <c r="J31" i="8"/>
  <c r="H37" i="8"/>
  <c r="D37" i="8"/>
  <c r="C37" i="8"/>
  <c r="E37" i="8"/>
  <c r="F37" i="8"/>
  <c r="G37" i="8"/>
  <c r="J37" i="8"/>
  <c r="K37" i="8"/>
  <c r="H34" i="8"/>
  <c r="D34" i="8"/>
  <c r="C34" i="8"/>
  <c r="E34" i="8"/>
  <c r="F34" i="8"/>
  <c r="G34" i="8"/>
  <c r="J34" i="8"/>
  <c r="H36" i="8"/>
  <c r="D36" i="8"/>
  <c r="C36" i="8"/>
  <c r="E36" i="8"/>
  <c r="F36" i="8"/>
  <c r="G36" i="8"/>
  <c r="J36" i="8"/>
  <c r="K36" i="8"/>
  <c r="H29" i="8"/>
  <c r="D29" i="8"/>
  <c r="C29" i="8"/>
  <c r="E29" i="8"/>
  <c r="F29" i="8"/>
  <c r="G29" i="8"/>
  <c r="J29" i="8"/>
  <c r="H28" i="8"/>
  <c r="D28" i="8"/>
  <c r="C28" i="8"/>
  <c r="E28" i="8"/>
  <c r="F28" i="8"/>
  <c r="G28" i="8"/>
  <c r="J28" i="8"/>
  <c r="K28" i="8"/>
  <c r="H25" i="8"/>
  <c r="D25" i="8"/>
  <c r="C25" i="8"/>
  <c r="E25" i="8"/>
  <c r="F25" i="8"/>
  <c r="G25" i="8"/>
  <c r="J25" i="8"/>
  <c r="H23" i="8"/>
  <c r="D23" i="8"/>
  <c r="C23" i="8"/>
  <c r="E23" i="8"/>
  <c r="F23" i="8"/>
  <c r="G23" i="8"/>
  <c r="J23" i="8"/>
  <c r="K23" i="8"/>
  <c r="H21" i="8"/>
  <c r="D21" i="8"/>
  <c r="C21" i="8"/>
  <c r="E21" i="8"/>
  <c r="F21" i="8"/>
  <c r="G21" i="8"/>
  <c r="J21" i="8"/>
  <c r="H19" i="8"/>
  <c r="D19" i="8"/>
  <c r="C19" i="8"/>
  <c r="E19" i="8"/>
  <c r="F19" i="8"/>
  <c r="G19" i="8"/>
  <c r="J19" i="8"/>
  <c r="H18" i="8"/>
  <c r="D18" i="8"/>
  <c r="C18" i="8"/>
  <c r="E18" i="8"/>
  <c r="F18" i="8"/>
  <c r="G18" i="8"/>
  <c r="J18" i="8"/>
  <c r="H16" i="8"/>
  <c r="D16" i="8"/>
  <c r="C16" i="8"/>
  <c r="E16" i="8"/>
  <c r="F16" i="8"/>
  <c r="G16" i="8"/>
  <c r="J16" i="8"/>
  <c r="H13" i="8"/>
  <c r="D13" i="8"/>
  <c r="C13" i="8"/>
  <c r="E13" i="8"/>
  <c r="F13" i="8"/>
  <c r="G13" i="8"/>
  <c r="J13" i="8"/>
  <c r="H10" i="8"/>
  <c r="D10" i="8"/>
  <c r="C10" i="8"/>
  <c r="E10" i="8"/>
  <c r="F10" i="8"/>
  <c r="G10" i="8"/>
  <c r="J10" i="8"/>
  <c r="H9" i="8"/>
  <c r="D9" i="8"/>
  <c r="C9" i="8"/>
  <c r="E9" i="8"/>
  <c r="F9" i="8"/>
  <c r="G9" i="8"/>
  <c r="J9" i="8"/>
  <c r="H7" i="8"/>
  <c r="D7" i="8"/>
  <c r="C7" i="8"/>
  <c r="E7" i="8"/>
  <c r="F7" i="8"/>
  <c r="G7" i="8"/>
  <c r="J7" i="8"/>
  <c r="H6" i="8"/>
  <c r="D6" i="8"/>
  <c r="C6" i="8"/>
  <c r="E6" i="8"/>
  <c r="F6" i="8"/>
  <c r="G6" i="8"/>
  <c r="J6" i="8"/>
  <c r="H4" i="8"/>
  <c r="D4" i="8"/>
  <c r="C4" i="8"/>
  <c r="E4" i="8"/>
  <c r="F4" i="8"/>
  <c r="G4" i="8"/>
  <c r="J4" i="8"/>
  <c r="N11" i="8"/>
  <c r="N14" i="8"/>
  <c r="N15" i="8"/>
  <c r="N24" i="8"/>
  <c r="N26" i="8"/>
  <c r="N32" i="8"/>
  <c r="N35" i="8"/>
  <c r="N38" i="8"/>
  <c r="N42" i="8"/>
  <c r="N46" i="8"/>
  <c r="N51" i="8"/>
  <c r="N47" i="8"/>
  <c r="M6" i="8"/>
  <c r="M9" i="8"/>
  <c r="M13" i="8"/>
  <c r="M18" i="8"/>
  <c r="M21" i="8"/>
  <c r="M25" i="8"/>
  <c r="M29" i="8"/>
  <c r="M34" i="8"/>
  <c r="M31" i="8"/>
  <c r="M41" i="8"/>
  <c r="M45" i="8"/>
  <c r="M49" i="8"/>
  <c r="M54" i="8"/>
  <c r="L6" i="8"/>
  <c r="L9" i="8"/>
  <c r="L13" i="8"/>
  <c r="L18" i="8"/>
  <c r="L21" i="8"/>
  <c r="L25" i="8"/>
  <c r="L29" i="8"/>
  <c r="L34" i="8"/>
  <c r="L31" i="8"/>
  <c r="L41" i="8"/>
  <c r="L45" i="8"/>
  <c r="L49" i="8"/>
  <c r="L54" i="8"/>
  <c r="K5" i="8"/>
  <c r="K11" i="8"/>
  <c r="K14" i="8"/>
  <c r="K15" i="8"/>
  <c r="K24" i="8"/>
  <c r="K26" i="8"/>
  <c r="K32" i="8"/>
  <c r="K35" i="8"/>
  <c r="K38" i="8"/>
  <c r="K42" i="8"/>
  <c r="K46" i="8"/>
  <c r="K51" i="8"/>
  <c r="K47" i="8"/>
  <c r="I6" i="8"/>
  <c r="I9" i="8"/>
  <c r="I13" i="8"/>
  <c r="I18" i="8"/>
  <c r="I21" i="8"/>
  <c r="I25" i="8"/>
  <c r="I29" i="8"/>
  <c r="I34" i="8"/>
  <c r="I31" i="8"/>
  <c r="I41" i="8"/>
  <c r="I45" i="8"/>
  <c r="I49" i="8"/>
  <c r="I54" i="8"/>
  <c r="J5" i="8"/>
  <c r="J11" i="8"/>
  <c r="J14" i="8"/>
  <c r="J15" i="8"/>
  <c r="J24" i="8"/>
  <c r="J26" i="8"/>
  <c r="J32" i="8"/>
  <c r="N6" i="8"/>
  <c r="N9" i="8"/>
  <c r="N13" i="8"/>
  <c r="N18" i="8"/>
  <c r="N21" i="8"/>
  <c r="N25" i="8"/>
  <c r="N29" i="8"/>
  <c r="N34" i="8"/>
  <c r="N31" i="8"/>
  <c r="N41" i="8"/>
  <c r="N45" i="8"/>
  <c r="N49" i="8"/>
  <c r="N54" i="8"/>
  <c r="M3" i="8"/>
  <c r="M8" i="8"/>
  <c r="M12" i="8"/>
  <c r="M17" i="8"/>
  <c r="M20" i="8"/>
  <c r="M22" i="8"/>
  <c r="M27" i="8"/>
  <c r="M33" i="8"/>
  <c r="M30" i="8"/>
  <c r="M40" i="8"/>
  <c r="M44" i="8"/>
  <c r="M50" i="8"/>
  <c r="M52" i="8"/>
  <c r="L3" i="8"/>
  <c r="L8" i="8"/>
  <c r="L12" i="8"/>
  <c r="L17" i="8"/>
  <c r="L20" i="8"/>
  <c r="L22" i="8"/>
  <c r="L27" i="8"/>
  <c r="L33" i="8"/>
  <c r="L30" i="8"/>
  <c r="L40" i="8"/>
  <c r="L44" i="8"/>
  <c r="L50" i="8"/>
  <c r="L52" i="8"/>
  <c r="K6" i="8"/>
  <c r="K9" i="8"/>
  <c r="K13" i="8"/>
  <c r="K18" i="8"/>
  <c r="K21" i="8"/>
  <c r="K29" i="8"/>
  <c r="K31" i="8"/>
</calcChain>
</file>

<file path=xl/sharedStrings.xml><?xml version="1.0" encoding="utf-8"?>
<sst xmlns="http://schemas.openxmlformats.org/spreadsheetml/2006/main" count="497" uniqueCount="160">
  <si>
    <t>Code</t>
  </si>
  <si>
    <t xml:space="preserve">State </t>
  </si>
  <si>
    <t>US</t>
  </si>
  <si>
    <t>United States</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</si>
  <si>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</si>
  <si>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</si>
  <si>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</si>
  <si>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</si>
  <si>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</si>
  <si>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</si>
  <si>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</si>
  <si>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</si>
  <si>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</si>
  <si>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</si>
  <si>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</si>
  <si>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</si>
  <si>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</si>
  <si>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</si>
  <si>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</si>
  <si>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</si>
  <si>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</si>
  <si>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</si>
  <si>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</si>
  <si>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</si>
  <si>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</si>
  <si>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</si>
  <si>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</si>
  <si>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</si>
  <si>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</si>
  <si>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</si>
  <si>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</si>
  <si>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</si>
  <si>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</si>
  <si>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</si>
  <si>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</si>
  <si>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</si>
  <si>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</si>
  <si>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</si>
  <si>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</si>
  <si>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</si>
  <si>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</si>
  <si>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</si>
  <si>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</si>
  <si>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</si>
  <si>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</si>
  <si>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</si>
  <si>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</si>
  <si>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</si>
  <si>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</si>
  <si>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</si>
  <si>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</si>
  <si>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</si>
  <si>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</si>
  <si>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</si>
  <si>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</si>
  <si>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</si>
  <si>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</si>
  <si>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</si>
  <si>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</si>
  <si>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</si>
  <si>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</si>
  <si>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</si>
  <si>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</si>
  <si>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</si>
  <si>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</si>
  <si>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</si>
  <si>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</si>
  <si>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</si>
  <si>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</si>
  <si>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</si>
  <si>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</si>
  <si>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</si>
  <si>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</si>
  <si>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</si>
  <si>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</si>
  <si>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</si>
  <si>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</si>
  <si>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</si>
  <si>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</si>
  <si>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</si>
  <si>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</si>
  <si>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</si>
  <si>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</si>
  <si>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</si>
  <si>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</si>
  <si>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</si>
  <si>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</si>
  <si>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</si>
  <si>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</si>
  <si>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</si>
  <si>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</si>
  <si>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</si>
  <si>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</si>
  <si>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</si>
  <si>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</si>
  <si>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</si>
  <si>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</si>
  <si>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</si>
  <si>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</si>
  <si>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</si>
  <si>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</si>
  <si>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</si>
  <si>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</si>
  <si>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</si>
  <si>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</si>
  <si>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</si>
  <si>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Population</t>
  </si>
  <si>
    <t>Expenditures</t>
  </si>
  <si>
    <t xml:space="preserve">Term </t>
  </si>
  <si>
    <t>Source</t>
  </si>
  <si>
    <t>Notes</t>
  </si>
  <si>
    <t>U.S. and state population</t>
  </si>
  <si>
    <t>Total Expenditures</t>
  </si>
  <si>
    <t>Current Expenditures</t>
  </si>
  <si>
    <t xml:space="preserve">Capital Expenditures </t>
  </si>
  <si>
    <t>Total Health and Hospitals Expenditures</t>
  </si>
  <si>
    <t>Health, Hospitals, and Public Welfare Medical Vendor Payments, State and Local Expenditures, thousands of 2012 US $</t>
  </si>
  <si>
    <t>Total Spending Per Capita</t>
  </si>
  <si>
    <t>Current Spending Per Capita</t>
  </si>
  <si>
    <t>Capital Spending Per Capita</t>
  </si>
  <si>
    <t>Ratios -Subcategory 1: Medical Vendor Payments</t>
  </si>
  <si>
    <t>Ratios - Subcategory 2: Hospitals</t>
  </si>
  <si>
    <t>Ratios - Subcategory 3: Other Health</t>
  </si>
  <si>
    <t>Ratios - Total Health and Hospitals</t>
  </si>
  <si>
    <t>State</t>
  </si>
  <si>
    <t>% of Live Births Low Birth Weight (2006 - 2012)</t>
  </si>
  <si>
    <t>Preventable Hospital Stays (per 1000 Medicare enrollees, 2012)</t>
  </si>
  <si>
    <t>Uninsured Rate (2010 - 2012)</t>
  </si>
  <si>
    <t>Subcategory 1: Medical Vendor Payments (E74)</t>
  </si>
  <si>
    <t>Subcategory 2: Hospitals (E36)</t>
  </si>
  <si>
    <t>Subcategory 3: Other Health (E32)</t>
  </si>
  <si>
    <t>Premature Death: Years of Potential Life Lost Per 100,000 residents (2010-2012)</t>
  </si>
  <si>
    <t>Outcomes</t>
  </si>
  <si>
    <t xml:space="preserve">Description </t>
  </si>
  <si>
    <t>National Center for Health Statistics - Mortality Files, 2010 - 2012 --&gt; Analysis by Robert Wood Johnson Foundation, County Health Rankings and Roadmaps</t>
  </si>
  <si>
    <t>Link</t>
  </si>
  <si>
    <t>http://www.healthindicators.gov/Indicators/Years-of-potential-life-lost-before-age-75-per-100000_3/Profile/Download</t>
  </si>
  <si>
    <t>http://www.countyhealthrankings.org/</t>
  </si>
  <si>
    <t>Premature Death</t>
  </si>
  <si>
    <t>Years of potential life lost before age 75 per 100,000 residents and age-adjusted to the 2000 Census population.</t>
  </si>
  <si>
    <t>This measure carries a weight of 50% in the Health Outcomes - Length of Life section of the RWJF County Health Rankings. RWJF selected this measure as a way to focus on preventable deaths and provide information that can help target resources toward high-risk areas. See the RSJF County Health Rankings website for more information and supporting literature on this indicator.</t>
  </si>
  <si>
    <t>% of Live Births Low Birth Weight</t>
  </si>
  <si>
    <t>National Center for Health Statistics - Natality files, 2006 - 2012 --&gt; Analysis by Robert Wood Johnson Foundation, County Health Rankings and Roadmaps</t>
  </si>
  <si>
    <t>http://www.healthindicators.gov/Indicators/Low-birth-weight-deliveries-percent_1135/Profile/Download</t>
  </si>
  <si>
    <t>This measure carries a weight of 2-% in the Health Outcomes - Quality of Life section of the RWJF County Health Rankings. RWJF selected this measure to represent maternal exposure to health risks, an infant’s current and future morbidity, as well as premature mortality risk.</t>
  </si>
  <si>
    <t>Percentage of live births where the ihnfant weighed less than 2,500 grams (approximately 5 lbs., 8 oz.)</t>
  </si>
  <si>
    <t>Uninsured Rate</t>
  </si>
  <si>
    <t>Percentage of the population that lacked health insurance</t>
  </si>
  <si>
    <t>U.S. Census, 2011 - 2013 Current Population Survey (3-year avg) --&gt; Estimates of health insurance in 2010 - 2012</t>
  </si>
  <si>
    <t>Insurance rate is one measure of access to care. RWJF weights it at 5% in its Health Factors - Access to Clinical Care section of its County Health Rankings. However, RWJF uses the Small Area Health Insurance Estimates, which are designed for county-level analysis. Here we have used the CPS which provides state-level estimates. I have used a three-year estimate (rather than a two-year/fiscal year approximate) because our outcome data is already delivered with loosely overlapping time frames and the three-year average imrpoves margins of error.</t>
  </si>
  <si>
    <t>RWJF weights this measure at 5% in its Health Factors - Clinical Care (Quality of Care) section of its County Health Rankings. The foundation includes it as a measure because it is one indicator that outpatient care is either inaccessible or of insufficient quality and that residents overely on hospitals as  a source of primary car.e</t>
  </si>
  <si>
    <t>Dartmouth Atlas of Health Care--&gt; Analysis by Robert Wood Johnson Foundation, County Health Rankings and Roadmaps</t>
  </si>
  <si>
    <t xml:space="preserve">Hospital discharge rate for ambulatory care-sensitive conditions per 1,000 fee-for-service Medicare enrollees (age-adjusted). Ambulatory care-sensitive conditions include: convulsions, chronic obstructive pulmonary disease, bacterial pneumonia, asthma, congestive heart failure, hypertension, angina, cellulitis, diabetes, gastroenteritis, kidney/urinary infection, and dehydration. </t>
  </si>
  <si>
    <t>U.S. BEA 1972 - 2012 based on Census Bureau midyear population Estimates. (Last Updated March 25, 2015). Accessed through BEA Regional Data: SA1 Personal Income Summary: Personal Income, Population, Per Capita Personal Income</t>
  </si>
  <si>
    <t>Subcategory 1: Medical Vendor Payments (74)</t>
  </si>
  <si>
    <t>Subcategory 2: Hospitals (36)</t>
  </si>
  <si>
    <t>Subcategory 3: Other Health (32)</t>
  </si>
  <si>
    <t>Total</t>
  </si>
  <si>
    <t>Total Current</t>
  </si>
  <si>
    <t>Census 2012 Expenditure Data, Census Codes E32, E36, E74, F32, F36, G32, and G36 (A36 Availible)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</si>
</sst>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name val="Cambria"/>
      <family val="1"/>
      <scheme val="major"/>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0">
    <xf numFmtId="0" fontId="0" fillId="0" borderId="0" xfId="0"/>
    <xf numFmtId="0" fontId="0" fillId="0" borderId="0" xfId="0" applyAlignment="1">
      <alignment wrapText="1"/>
    </xf>
    <xf numFmtId="165" fontId="0" fillId="0" borderId="0" xfId="1" applyNumberFormat="1" applyFont="1"/>
    <xf numFmtId="0" fontId="2" fillId="0" borderId="7" xfId="0" applyFont="1" applyBorder="1"/>
    <xf numFmtId="0" fontId="2" fillId="0" borderId="6" xfId="0" applyFont="1" applyBorder="1"/>
    <xf numFmtId="0" fontId="3" fillId="0" borderId="0" xfId="0" applyFont="1"/>
    <xf numFmtId="0" fontId="3" fillId="0" borderId="0" xfId="0" applyFont="1" applyBorder="1"/>
    <xf numFmtId="0" fontId="2" fillId="0" borderId="0" xfId="0" applyFont="1"/>
    <xf numFmtId="165" fontId="0" fillId="0" borderId="8" xfId="1" applyNumberFormat="1" applyFont="1" applyBorder="1"/>
    <xf numFmtId="44" fontId="0" fillId="0" borderId="0" xfId="1" applyNumberFormat="1" applyFont="1" applyBorder="1"/>
    <xf numFmtId="44" fontId="0" fillId="0" borderId="4" xfId="1" applyNumberFormat="1" applyFont="1" applyBorder="1"/>
    <xf numFmtId="44" fontId="0" fillId="0" borderId="9" xfId="1" applyNumberFormat="1" applyFont="1" applyBorder="1"/>
    <xf numFmtId="44" fontId="0" fillId="0" borderId="10" xfId="1" applyNumberFormat="1" applyFont="1" applyBorder="1"/>
    <xf numFmtId="0" fontId="2" fillId="0" borderId="0" xfId="0" applyFont="1" applyBorder="1"/>
    <xf numFmtId="43" fontId="2" fillId="0" borderId="12" xfId="1" applyFont="1" applyBorder="1" applyAlignment="1"/>
    <xf numFmtId="0" fontId="2" fillId="0" borderId="0" xfId="0" applyFont="1" applyAlignment="1"/>
    <xf numFmtId="0" fontId="3" fillId="0" borderId="6" xfId="0" applyFont="1" applyBorder="1" applyAlignment="1">
      <alignment horizontal="center"/>
    </xf>
    <xf numFmtId="0" fontId="3" fillId="0" borderId="6" xfId="0" applyFont="1" applyBorder="1" applyAlignment="1">
      <alignment horizontal="center" wrapText="1"/>
    </xf>
    <xf numFmtId="164" fontId="0" fillId="0" borderId="0" xfId="1" applyNumberFormat="1" applyFont="1"/>
    <xf numFmtId="9" fontId="0" fillId="0" borderId="0" xfId="2" applyFont="1"/>
    <xf numFmtId="166" fontId="3" fillId="0" borderId="6" xfId="2" applyNumberFormat="1" applyFont="1" applyBorder="1" applyAlignment="1">
      <alignment horizontal="center" wrapText="1"/>
    </xf>
    <xf numFmtId="166" fontId="0" fillId="0" borderId="0" xfId="2" applyNumberFormat="1" applyFont="1"/>
    <xf numFmtId="0" fontId="3" fillId="0" borderId="1" xfId="0" applyFont="1" applyBorder="1"/>
    <xf numFmtId="0" fontId="3" fillId="0" borderId="3" xfId="0" applyFont="1" applyBorder="1"/>
    <xf numFmtId="0" fontId="3" fillId="0" borderId="4" xfId="0" applyFont="1" applyBorder="1"/>
    <xf numFmtId="0" fontId="3" fillId="0" borderId="15" xfId="0" applyFont="1" applyBorder="1"/>
    <xf numFmtId="0" fontId="3" fillId="0" borderId="16" xfId="0" applyFont="1" applyBorder="1"/>
    <xf numFmtId="0" fontId="3" fillId="0" borderId="5" xfId="0" applyFont="1" applyBorder="1"/>
    <xf numFmtId="164" fontId="0" fillId="0" borderId="11" xfId="1" applyNumberFormat="1" applyFont="1" applyBorder="1"/>
    <xf numFmtId="164" fontId="0" fillId="0" borderId="17" xfId="1" applyNumberFormat="1" applyFont="1" applyBorder="1"/>
    <xf numFmtId="164" fontId="0" fillId="0" borderId="12" xfId="1" applyNumberFormat="1" applyFont="1" applyBorder="1"/>
    <xf numFmtId="164" fontId="0" fillId="0" borderId="0" xfId="1" applyNumberFormat="1" applyFont="1" applyBorder="1"/>
    <xf numFmtId="164" fontId="0" fillId="0" borderId="4" xfId="1" applyNumberFormat="1" applyFont="1" applyBorder="1"/>
    <xf numFmtId="164" fontId="0" fillId="0" borderId="0" xfId="0" applyNumberFormat="1"/>
    <xf numFmtId="164" fontId="2" fillId="0" borderId="15" xfId="1" applyNumberFormat="1" applyFont="1" applyBorder="1" applyAlignment="1"/>
    <xf numFmtId="164" fontId="2" fillId="0" borderId="17" xfId="1" applyNumberFormat="1" applyFont="1" applyBorder="1" applyAlignment="1"/>
    <xf numFmtId="164" fontId="0" fillId="0" borderId="1" xfId="1" applyNumberFormat="1" applyFont="1" applyBorder="1"/>
    <xf numFmtId="164" fontId="0" fillId="0" borderId="2" xfId="1" applyNumberFormat="1" applyFont="1" applyBorder="1"/>
    <xf numFmtId="164" fontId="0" fillId="0" borderId="3" xfId="1" applyNumberFormat="1" applyFont="1" applyBorder="1"/>
    <xf numFmtId="164" fontId="0" fillId="0" borderId="15" xfId="1" applyNumberFormat="1" applyFont="1" applyBorder="1"/>
    <xf numFmtId="164" fontId="0" fillId="0" borderId="16" xfId="1" applyNumberFormat="1" applyFont="1" applyBorder="1"/>
    <xf numFmtId="164" fontId="0" fillId="0" borderId="18" xfId="1" applyNumberFormat="1" applyFont="1" applyBorder="1"/>
    <xf numFmtId="164" fontId="0" fillId="0" borderId="5" xfId="1" applyNumberFormat="1" applyFont="1" applyBorder="1"/>
    <xf numFmtId="0" fontId="2" fillId="2" borderId="0" xfId="0" applyFont="1" applyFill="1"/>
    <xf numFmtId="0" fontId="0" fillId="0" borderId="0" xfId="0" applyAlignment="1"/>
    <xf numFmtId="0" fontId="0" fillId="2" borderId="0" xfId="0" applyFill="1"/>
    <xf numFmtId="0" fontId="3" fillId="0" borderId="6" xfId="0" applyFont="1" applyBorder="1" applyAlignment="1">
      <alignment horizontal="center"/>
    </xf>
    <xf numFmtId="0" fontId="2" fillId="0" borderId="6" xfId="0" applyFont="1" applyBorder="1" applyAlignment="1">
      <alignment horizontal="center" vertical="center"/>
    </xf>
    <xf numFmtId="0" fontId="2" fillId="0" borderId="6" xfId="0" applyFont="1" applyBorder="1" applyAlignment="1">
      <alignment horizont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 xfId="0" quotePrefix="1" applyFont="1" applyBorder="1" applyAlignment="1">
      <alignment horizontal="center"/>
    </xf>
    <xf numFmtId="0" fontId="2" fillId="0" borderId="2" xfId="0" quotePrefix="1" applyFont="1" applyBorder="1" applyAlignment="1">
      <alignment horizontal="center"/>
    </xf>
    <xf numFmtId="0" fontId="2" fillId="0" borderId="3" xfId="0" quotePrefix="1" applyFont="1" applyBorder="1" applyAlignment="1">
      <alignment horizontal="center"/>
    </xf>
    <xf numFmtId="43" fontId="3" fillId="0" borderId="11" xfId="1" applyFont="1" applyBorder="1" applyAlignment="1">
      <alignment horizontal="center"/>
    </xf>
    <xf numFmtId="43" fontId="3" fillId="0" borderId="12" xfId="1" applyFont="1" applyBorder="1" applyAlignment="1">
      <alignment horizontal="center"/>
    </xf>
    <xf numFmtId="164" fontId="2" fillId="0" borderId="1" xfId="0" quotePrefix="1" applyNumberFormat="1" applyFont="1" applyBorder="1" applyAlignment="1">
      <alignment horizontal="center"/>
    </xf>
    <xf numFmtId="164" fontId="2" fillId="0" borderId="2" xfId="0" quotePrefix="1" applyNumberFormat="1" applyFont="1" applyBorder="1" applyAlignment="1">
      <alignment horizontal="center"/>
    </xf>
    <xf numFmtId="0" fontId="0" fillId="0" borderId="0" xfId="0" applyAlignment="1">
      <alignment horizontal="left" wrapText="1"/>
    </xf>
    <xf numFmtId="0" fontId="2" fillId="2" borderId="0" xfId="0" applyFont="1" applyFill="1" applyAlignment="1">
      <alignment horizontal="left"/>
    </xf>
    <xf numFmtId="0" fontId="3" fillId="0" borderId="2" xfId="0" applyFont="1" applyBorder="1"/>
    <xf numFmtId="0" fontId="3" fillId="0" borderId="18" xfId="0" applyFont="1" applyBorder="1"/>
    <xf numFmtId="0" fontId="2" fillId="0" borderId="11" xfId="0" applyFont="1" applyBorder="1" applyAlignment="1">
      <alignment horizontal="center"/>
    </xf>
    <xf numFmtId="0" fontId="0" fillId="0" borderId="0" xfId="0" applyBorder="1"/>
    <xf numFmtId="0" fontId="2" fillId="0" borderId="0" xfId="0" applyFont="1" applyBorder="1" applyAlignment="1">
      <alignment vertical="center"/>
    </xf>
    <xf numFmtId="0" fontId="0" fillId="0" borderId="0" xfId="0" applyFont="1" applyBorder="1" applyAlignment="1">
      <alignment vertical="center"/>
    </xf>
    <xf numFmtId="43" fontId="0" fillId="0" borderId="0" xfId="1" applyFont="1" applyBorder="1"/>
    <xf numFmtId="43" fontId="0" fillId="0" borderId="0" xfId="0" applyNumberFormat="1" applyFont="1" applyBorder="1"/>
    <xf numFmtId="43" fontId="0" fillId="0" borderId="0" xfId="0" applyNumberFormat="1" applyBorder="1"/>
    <xf numFmtId="0" fontId="0" fillId="0" borderId="0" xfId="0"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PC/CENTER/SLFI/WebInteractive/Webtool%20Data/Health%20and%20Hospitals/Outcome%20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PC/CENTER/SLFI/WebInteractive/Webtool%20Data/New%20Data%20-%2010.10/General%20Data/BEA%20-%20State%20Population%201972%20-%2020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72-12_expend_heal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WJF Ranked Measure Data"/>
      <sheetName val="RWJF Additional Measure Data"/>
      <sheetName val="Ranked Measure Data Src Yrs"/>
      <sheetName val="Addlt Measure Data Src Yrs"/>
      <sheetName val="Uninsured Rate - CPS"/>
      <sheetName val="National"/>
      <sheetName val="Uninsured Rate"/>
    </sheetNames>
    <sheetDataSet>
      <sheetData sheetId="0">
        <row r="3">
          <cell r="B3" t="str">
            <v>Alabama</v>
          </cell>
          <cell r="C3">
            <v>72385</v>
          </cell>
          <cell r="D3">
            <v>9507.9</v>
          </cell>
          <cell r="E3">
            <v>9408.8809999999994</v>
          </cell>
          <cell r="F3">
            <v>9606.9189999999999</v>
          </cell>
          <cell r="G3"/>
          <cell r="H3">
            <v>45249</v>
          </cell>
          <cell r="I3">
            <v>20.5</v>
          </cell>
          <cell r="J3">
            <v>20</v>
          </cell>
          <cell r="K3">
            <v>21.1</v>
          </cell>
          <cell r="L3"/>
          <cell r="M3">
            <v>43998</v>
          </cell>
          <cell r="N3">
            <v>4.3</v>
          </cell>
          <cell r="O3">
            <v>4.2</v>
          </cell>
          <cell r="P3">
            <v>4.4000000000000004</v>
          </cell>
          <cell r="Q3"/>
          <cell r="R3">
            <v>44330</v>
          </cell>
          <cell r="S3">
            <v>4.3</v>
          </cell>
          <cell r="T3">
            <v>4.0999999999999996</v>
          </cell>
          <cell r="U3">
            <v>4.4000000000000004</v>
          </cell>
          <cell r="V3"/>
          <cell r="W3"/>
          <cell r="X3">
            <v>44547</v>
          </cell>
          <cell r="Y3">
            <v>432647</v>
          </cell>
          <cell r="Z3">
            <v>10.296384813</v>
          </cell>
          <cell r="AA3">
            <v>10.199999999999999</v>
          </cell>
          <cell r="AB3">
            <v>10.4</v>
          </cell>
          <cell r="AC3"/>
          <cell r="AD3">
            <v>45143</v>
          </cell>
          <cell r="AE3">
            <v>21.9</v>
          </cell>
          <cell r="AF3">
            <v>21.2</v>
          </cell>
          <cell r="AG3">
            <v>22.5</v>
          </cell>
          <cell r="AH3"/>
          <cell r="AI3">
            <v>33.226779929999999</v>
          </cell>
          <cell r="AJ3"/>
          <cell r="AK3"/>
          <cell r="AL3"/>
          <cell r="AM3">
            <v>6.7</v>
          </cell>
          <cell r="AN3"/>
          <cell r="AO3">
            <v>29.371208276000001</v>
          </cell>
          <cell r="AP3"/>
          <cell r="AQ3"/>
          <cell r="AR3"/>
          <cell r="AS3">
            <v>3064048</v>
          </cell>
          <cell r="AT3">
            <v>64.104963119000004</v>
          </cell>
          <cell r="AU3"/>
          <cell r="AV3">
            <v>43790</v>
          </cell>
          <cell r="AW3">
            <v>12.2</v>
          </cell>
          <cell r="AX3">
            <v>11.6</v>
          </cell>
          <cell r="AY3">
            <v>12.8</v>
          </cell>
          <cell r="AZ3"/>
          <cell r="BA3">
            <v>1204</v>
          </cell>
          <cell r="BB3">
            <v>4321</v>
          </cell>
          <cell r="BC3">
            <v>27.863920389</v>
          </cell>
          <cell r="BD3"/>
          <cell r="BE3">
            <v>30621</v>
          </cell>
          <cell r="BF3">
            <v>635</v>
          </cell>
          <cell r="BG3"/>
          <cell r="BH3">
            <v>54144</v>
          </cell>
          <cell r="BI3">
            <v>1160586</v>
          </cell>
          <cell r="BJ3">
            <v>46.652294617000003</v>
          </cell>
          <cell r="BK3">
            <v>46.3</v>
          </cell>
          <cell r="BL3">
            <v>47</v>
          </cell>
          <cell r="BM3"/>
          <cell r="BN3">
            <v>633845</v>
          </cell>
          <cell r="BO3">
            <v>15.766747311</v>
          </cell>
          <cell r="BP3">
            <v>15.409300502000001</v>
          </cell>
          <cell r="BQ3">
            <v>16.124194118999998</v>
          </cell>
          <cell r="BR3"/>
          <cell r="BS3">
            <v>3026</v>
          </cell>
          <cell r="BT3">
            <v>62.753740000000001</v>
          </cell>
          <cell r="BU3" t="str">
            <v>1594:1</v>
          </cell>
          <cell r="BV3"/>
          <cell r="BW3">
            <v>2143</v>
          </cell>
          <cell r="BX3">
            <v>44.33437</v>
          </cell>
          <cell r="BY3" t="str">
            <v>2256:1</v>
          </cell>
          <cell r="BZ3"/>
          <cell r="CA3">
            <v>3749</v>
          </cell>
          <cell r="CB3">
            <v>77.559280000000001</v>
          </cell>
          <cell r="CC3" t="str">
            <v>1289:1</v>
          </cell>
          <cell r="CD3"/>
          <cell r="CE3">
            <v>517526</v>
          </cell>
          <cell r="CF3">
            <v>71.52</v>
          </cell>
          <cell r="CG3">
            <v>70.8</v>
          </cell>
          <cell r="CH3">
            <v>72.25</v>
          </cell>
          <cell r="CI3"/>
          <cell r="CJ3">
            <v>72392</v>
          </cell>
          <cell r="CK3">
            <v>84.234445794999999</v>
          </cell>
          <cell r="CL3">
            <v>83.565862308999996</v>
          </cell>
          <cell r="CM3">
            <v>84.903029281000002</v>
          </cell>
          <cell r="CN3"/>
          <cell r="CO3">
            <v>42535</v>
          </cell>
          <cell r="CP3">
            <v>62.710708828000001</v>
          </cell>
          <cell r="CQ3">
            <v>61.958127034999997</v>
          </cell>
          <cell r="CR3">
            <v>63.463290622000002</v>
          </cell>
          <cell r="CS3"/>
          <cell r="CT3">
            <v>59056</v>
          </cell>
          <cell r="CU3">
            <v>76.947371985999993</v>
          </cell>
          <cell r="CV3"/>
          <cell r="CW3">
            <v>711680</v>
          </cell>
          <cell r="CX3">
            <v>1227971</v>
          </cell>
          <cell r="CY3">
            <v>57.955766056000002</v>
          </cell>
          <cell r="CZ3">
            <v>57.420473295999997</v>
          </cell>
          <cell r="DA3">
            <v>58.491058817000003</v>
          </cell>
          <cell r="DB3"/>
          <cell r="DC3">
            <v>138199</v>
          </cell>
          <cell r="DD3">
            <v>2138048</v>
          </cell>
          <cell r="DE3">
            <v>6.4637931422000001</v>
          </cell>
          <cell r="DF3"/>
          <cell r="DG3">
            <v>300649</v>
          </cell>
          <cell r="DH3">
            <v>27.4</v>
          </cell>
          <cell r="DI3">
            <v>26.446808511</v>
          </cell>
          <cell r="DJ3">
            <v>28.353191489</v>
          </cell>
          <cell r="DK3"/>
          <cell r="DL3">
            <v>88984</v>
          </cell>
          <cell r="DM3">
            <v>17087</v>
          </cell>
          <cell r="DN3">
            <v>5.2077017616000001</v>
          </cell>
          <cell r="DO3"/>
          <cell r="DP3">
            <v>426342</v>
          </cell>
          <cell r="DQ3">
            <v>1114368</v>
          </cell>
          <cell r="DR3">
            <v>38.258636285000001</v>
          </cell>
          <cell r="DS3">
            <v>37.635973614000001</v>
          </cell>
          <cell r="DT3">
            <v>38.881298956000002</v>
          </cell>
          <cell r="DU3"/>
          <cell r="DV3">
            <v>6030</v>
          </cell>
          <cell r="DW3">
            <v>12.505124924</v>
          </cell>
          <cell r="DX3"/>
          <cell r="DY3">
            <v>20076.666667000001</v>
          </cell>
          <cell r="DZ3">
            <v>417.96887253</v>
          </cell>
          <cell r="EA3"/>
          <cell r="EB3">
            <v>17958</v>
          </cell>
          <cell r="EC3">
            <v>75.198980195000004</v>
          </cell>
          <cell r="ED3">
            <v>74.099999999999994</v>
          </cell>
          <cell r="EE3">
            <v>76.3</v>
          </cell>
          <cell r="EF3"/>
          <cell r="EG3">
            <v>12.8</v>
          </cell>
          <cell r="EH3"/>
          <cell r="EI3">
            <v>266707.5</v>
          </cell>
          <cell r="EJ3">
            <v>4.7530243318999998</v>
          </cell>
          <cell r="EK3"/>
          <cell r="EL3">
            <v>278230</v>
          </cell>
          <cell r="EM3">
            <v>15.193281166</v>
          </cell>
          <cell r="EN3">
            <v>14.948772096000001</v>
          </cell>
          <cell r="EO3">
            <v>15.437790235</v>
          </cell>
          <cell r="EP3"/>
          <cell r="EQ3">
            <v>1676660</v>
          </cell>
          <cell r="ER3">
            <v>1973623</v>
          </cell>
          <cell r="ES3">
            <v>84.953408022000005</v>
          </cell>
          <cell r="ET3">
            <v>84.688368922999999</v>
          </cell>
          <cell r="EU3">
            <v>85.218447119999993</v>
          </cell>
          <cell r="EV3"/>
          <cell r="EW3">
            <v>1676660</v>
          </cell>
          <cell r="EX3">
            <v>32.299999999999997</v>
          </cell>
          <cell r="EY3">
            <v>31.923217981000001</v>
          </cell>
          <cell r="EZ3">
            <v>32.676782019000001</v>
          </cell>
          <cell r="FA3"/>
        </row>
        <row r="4">
          <cell r="B4" t="str">
            <v>Alaska</v>
          </cell>
          <cell r="C4">
            <v>7234</v>
          </cell>
          <cell r="D4">
            <v>7320.71</v>
          </cell>
          <cell r="E4">
            <v>7103.268</v>
          </cell>
          <cell r="F4">
            <v>7538.152</v>
          </cell>
          <cell r="G4"/>
          <cell r="H4">
            <v>18380</v>
          </cell>
          <cell r="I4">
            <v>13.2</v>
          </cell>
          <cell r="J4">
            <v>12.5</v>
          </cell>
          <cell r="K4">
            <v>14</v>
          </cell>
          <cell r="L4"/>
          <cell r="M4">
            <v>17919</v>
          </cell>
          <cell r="N4">
            <v>3.5</v>
          </cell>
          <cell r="O4">
            <v>3.3</v>
          </cell>
          <cell r="P4">
            <v>3.6</v>
          </cell>
          <cell r="Q4"/>
          <cell r="R4">
            <v>17896</v>
          </cell>
          <cell r="S4">
            <v>2.9</v>
          </cell>
          <cell r="T4">
            <v>2.8</v>
          </cell>
          <cell r="U4">
            <v>3.1</v>
          </cell>
          <cell r="V4"/>
          <cell r="X4">
            <v>4596</v>
          </cell>
          <cell r="Y4">
            <v>78767</v>
          </cell>
          <cell r="Z4">
            <v>5.8349308721000002</v>
          </cell>
          <cell r="AA4">
            <v>5.7</v>
          </cell>
          <cell r="AB4">
            <v>6</v>
          </cell>
          <cell r="AC4"/>
          <cell r="AD4">
            <v>18285</v>
          </cell>
          <cell r="AE4">
            <v>20.8</v>
          </cell>
          <cell r="AF4">
            <v>19.899999999999999</v>
          </cell>
          <cell r="AG4">
            <v>21.8</v>
          </cell>
          <cell r="AH4"/>
          <cell r="AI4">
            <v>28.344109877000001</v>
          </cell>
          <cell r="AJ4"/>
          <cell r="AK4"/>
          <cell r="AL4"/>
          <cell r="AM4">
            <v>7.4</v>
          </cell>
          <cell r="AN4"/>
          <cell r="AO4">
            <v>20.145047377000001</v>
          </cell>
          <cell r="AP4"/>
          <cell r="AQ4"/>
          <cell r="AR4"/>
          <cell r="AS4">
            <v>562981</v>
          </cell>
          <cell r="AT4">
            <v>79.267308804999999</v>
          </cell>
          <cell r="AU4"/>
          <cell r="AV4">
            <v>17626</v>
          </cell>
          <cell r="AW4">
            <v>19.2</v>
          </cell>
          <cell r="AX4">
            <v>18.3</v>
          </cell>
          <cell r="AY4">
            <v>20.2</v>
          </cell>
          <cell r="AZ4"/>
          <cell r="BA4">
            <v>102</v>
          </cell>
          <cell r="BB4">
            <v>302</v>
          </cell>
          <cell r="BC4">
            <v>33.774834437000003</v>
          </cell>
          <cell r="BD4"/>
          <cell r="BE4">
            <v>5462</v>
          </cell>
          <cell r="BF4">
            <v>746.7</v>
          </cell>
          <cell r="BG4"/>
          <cell r="BH4">
            <v>7112</v>
          </cell>
          <cell r="BI4">
            <v>176648</v>
          </cell>
          <cell r="BJ4">
            <v>40.260857751000003</v>
          </cell>
          <cell r="BK4">
            <v>39.299999999999997</v>
          </cell>
          <cell r="BL4">
            <v>41.2</v>
          </cell>
          <cell r="BM4"/>
          <cell r="BN4">
            <v>146928</v>
          </cell>
          <cell r="BO4">
            <v>22.326361664</v>
          </cell>
          <cell r="BP4">
            <v>21.373170173999998</v>
          </cell>
          <cell r="BQ4">
            <v>23.279553152999998</v>
          </cell>
          <cell r="BR4"/>
          <cell r="BS4">
            <v>614</v>
          </cell>
          <cell r="BT4">
            <v>83.942970000000003</v>
          </cell>
          <cell r="BU4" t="str">
            <v>1191:1</v>
          </cell>
          <cell r="BV4"/>
          <cell r="BW4">
            <v>634</v>
          </cell>
          <cell r="BX4">
            <v>86.243009999999998</v>
          </cell>
          <cell r="BY4" t="str">
            <v>1160:1</v>
          </cell>
          <cell r="BZ4"/>
          <cell r="CA4">
            <v>2260</v>
          </cell>
          <cell r="CB4">
            <v>307.42777999999998</v>
          </cell>
          <cell r="CC4" t="str">
            <v>325:1</v>
          </cell>
          <cell r="CD4"/>
          <cell r="CE4">
            <v>58822</v>
          </cell>
          <cell r="CF4">
            <v>46.68</v>
          </cell>
          <cell r="CG4">
            <v>44.77</v>
          </cell>
          <cell r="CH4">
            <v>48.59</v>
          </cell>
          <cell r="CI4"/>
          <cell r="CJ4">
            <v>5825</v>
          </cell>
          <cell r="CK4">
            <v>76.394849785000005</v>
          </cell>
          <cell r="CL4">
            <v>74.150243642000007</v>
          </cell>
          <cell r="CM4">
            <v>78.639455928000004</v>
          </cell>
          <cell r="CN4"/>
          <cell r="CO4">
            <v>5234</v>
          </cell>
          <cell r="CP4">
            <v>55.903706534000001</v>
          </cell>
          <cell r="CQ4">
            <v>53.878079362999998</v>
          </cell>
          <cell r="CR4">
            <v>57.929333706000001</v>
          </cell>
          <cell r="CS4"/>
          <cell r="CT4">
            <v>10317</v>
          </cell>
          <cell r="CU4">
            <v>69.615828245000003</v>
          </cell>
          <cell r="CV4"/>
          <cell r="CW4">
            <v>131242</v>
          </cell>
          <cell r="CX4">
            <v>199386</v>
          </cell>
          <cell r="CY4">
            <v>65.823076846000006</v>
          </cell>
          <cell r="CZ4">
            <v>64.470085717000003</v>
          </cell>
          <cell r="DA4">
            <v>67.176067974999995</v>
          </cell>
          <cell r="DB4"/>
          <cell r="DC4">
            <v>23819</v>
          </cell>
          <cell r="DD4">
            <v>364193</v>
          </cell>
          <cell r="DE4">
            <v>6.5402135681000004</v>
          </cell>
          <cell r="DF4"/>
          <cell r="DG4">
            <v>25030</v>
          </cell>
          <cell r="DH4">
            <v>13.6</v>
          </cell>
          <cell r="DI4">
            <v>12.289361702000001</v>
          </cell>
          <cell r="DJ4">
            <v>14.910638298</v>
          </cell>
          <cell r="DK4"/>
          <cell r="DL4">
            <v>127980</v>
          </cell>
          <cell r="DM4">
            <v>31700</v>
          </cell>
          <cell r="DN4">
            <v>4.0372239747999998</v>
          </cell>
          <cell r="DO4"/>
          <cell r="DP4">
            <v>57827</v>
          </cell>
          <cell r="DQ4">
            <v>186026</v>
          </cell>
          <cell r="DR4">
            <v>31.08543967</v>
          </cell>
          <cell r="DS4">
            <v>29.608287827000002</v>
          </cell>
          <cell r="DT4">
            <v>32.562591513000001</v>
          </cell>
          <cell r="DU4"/>
          <cell r="DV4">
            <v>847</v>
          </cell>
          <cell r="DW4">
            <v>11.579754705999999</v>
          </cell>
          <cell r="DX4"/>
          <cell r="DY4">
            <v>4444</v>
          </cell>
          <cell r="DZ4">
            <v>614.85588104999999</v>
          </cell>
          <cell r="EA4"/>
          <cell r="EB4">
            <v>2887</v>
          </cell>
          <cell r="EC4">
            <v>81.306811972999995</v>
          </cell>
          <cell r="ED4">
            <v>78.3</v>
          </cell>
          <cell r="EE4">
            <v>84.3</v>
          </cell>
          <cell r="EF4"/>
          <cell r="EG4"/>
          <cell r="EH4"/>
          <cell r="EI4">
            <v>100588.5</v>
          </cell>
          <cell r="EJ4">
            <v>14.937551372</v>
          </cell>
          <cell r="EK4"/>
          <cell r="EL4">
            <v>51865</v>
          </cell>
          <cell r="EM4">
            <v>20.506484264000001</v>
          </cell>
          <cell r="EN4">
            <v>19.818253156000001</v>
          </cell>
          <cell r="EO4">
            <v>21.194715371000001</v>
          </cell>
          <cell r="EP4"/>
          <cell r="EQ4">
            <v>234714</v>
          </cell>
          <cell r="ER4">
            <v>348457</v>
          </cell>
          <cell r="ES4">
            <v>67.358095833999997</v>
          </cell>
          <cell r="ET4">
            <v>66.793127201999994</v>
          </cell>
          <cell r="EU4">
            <v>67.923064466</v>
          </cell>
          <cell r="EV4"/>
          <cell r="EW4">
            <v>234714</v>
          </cell>
          <cell r="EX4">
            <v>16.3</v>
          </cell>
          <cell r="EY4">
            <v>15.565516628999999</v>
          </cell>
          <cell r="EZ4">
            <v>17.034483371</v>
          </cell>
          <cell r="FA4"/>
        </row>
        <row r="5">
          <cell r="B5" t="str">
            <v>Arizona</v>
          </cell>
          <cell r="C5">
            <v>66101</v>
          </cell>
          <cell r="D5">
            <v>6714.29</v>
          </cell>
          <cell r="E5">
            <v>6642.7110000000002</v>
          </cell>
          <cell r="F5">
            <v>6785.8689999999997</v>
          </cell>
          <cell r="G5"/>
          <cell r="H5">
            <v>37955</v>
          </cell>
          <cell r="I5">
            <v>15.6</v>
          </cell>
          <cell r="J5">
            <v>14.8</v>
          </cell>
          <cell r="K5">
            <v>16.3</v>
          </cell>
          <cell r="L5"/>
          <cell r="M5">
            <v>37769</v>
          </cell>
          <cell r="N5">
            <v>3.5</v>
          </cell>
          <cell r="O5">
            <v>3.3</v>
          </cell>
          <cell r="P5">
            <v>3.6</v>
          </cell>
          <cell r="Q5"/>
          <cell r="R5">
            <v>37918</v>
          </cell>
          <cell r="S5">
            <v>3.4</v>
          </cell>
          <cell r="T5">
            <v>3.2</v>
          </cell>
          <cell r="U5">
            <v>3.5</v>
          </cell>
          <cell r="V5"/>
          <cell r="X5">
            <v>46354</v>
          </cell>
          <cell r="Y5">
            <v>656852</v>
          </cell>
          <cell r="Z5">
            <v>7.0569930517000001</v>
          </cell>
          <cell r="AA5">
            <v>7</v>
          </cell>
          <cell r="AB5">
            <v>7.1</v>
          </cell>
          <cell r="AC5"/>
          <cell r="AD5">
            <v>38187</v>
          </cell>
          <cell r="AE5">
            <v>16.600000000000001</v>
          </cell>
          <cell r="AF5">
            <v>15.8</v>
          </cell>
          <cell r="AG5">
            <v>17.399999999999999</v>
          </cell>
          <cell r="AH5"/>
          <cell r="AI5">
            <v>23.897522641999998</v>
          </cell>
          <cell r="AJ5"/>
          <cell r="AK5"/>
          <cell r="AL5"/>
          <cell r="AM5">
            <v>6.9</v>
          </cell>
          <cell r="AN5"/>
          <cell r="AO5">
            <v>20.427823066999999</v>
          </cell>
          <cell r="AP5"/>
          <cell r="AQ5"/>
          <cell r="AR5"/>
          <cell r="AS5">
            <v>5482505</v>
          </cell>
          <cell r="AT5">
            <v>85.771126703999997</v>
          </cell>
          <cell r="AU5"/>
          <cell r="AV5">
            <v>36977</v>
          </cell>
          <cell r="AW5">
            <v>16.100000000000001</v>
          </cell>
          <cell r="AX5">
            <v>15.3</v>
          </cell>
          <cell r="AY5">
            <v>16.899999999999999</v>
          </cell>
          <cell r="AZ5"/>
          <cell r="BA5">
            <v>1082</v>
          </cell>
          <cell r="BB5">
            <v>4064</v>
          </cell>
          <cell r="BC5">
            <v>26.624015748000001</v>
          </cell>
          <cell r="BD5"/>
          <cell r="BE5">
            <v>30444</v>
          </cell>
          <cell r="BF5">
            <v>464.6</v>
          </cell>
          <cell r="BG5"/>
          <cell r="BH5">
            <v>74527</v>
          </cell>
          <cell r="BI5">
            <v>1529807</v>
          </cell>
          <cell r="BJ5">
            <v>48.716602813000002</v>
          </cell>
          <cell r="BK5">
            <v>48.4</v>
          </cell>
          <cell r="BL5">
            <v>49.1</v>
          </cell>
          <cell r="BM5"/>
          <cell r="BN5">
            <v>1111138</v>
          </cell>
          <cell r="BO5">
            <v>20.397000048999999</v>
          </cell>
          <cell r="BP5">
            <v>19.920404305000002</v>
          </cell>
          <cell r="BQ5">
            <v>20.873595794</v>
          </cell>
          <cell r="BR5"/>
          <cell r="BS5">
            <v>4276</v>
          </cell>
          <cell r="BT5">
            <v>65.250020000000006</v>
          </cell>
          <cell r="BU5" t="str">
            <v>1533:1</v>
          </cell>
          <cell r="BV5"/>
          <cell r="BW5">
            <v>3798</v>
          </cell>
          <cell r="BX5">
            <v>57.314249999999994</v>
          </cell>
          <cell r="BY5" t="str">
            <v>1745:1</v>
          </cell>
          <cell r="BZ5"/>
          <cell r="CA5">
            <v>7902</v>
          </cell>
          <cell r="CB5">
            <v>119.24624</v>
          </cell>
          <cell r="CC5" t="str">
            <v>839:1</v>
          </cell>
          <cell r="CD5"/>
          <cell r="CE5">
            <v>525974</v>
          </cell>
          <cell r="CF5">
            <v>45.18</v>
          </cell>
          <cell r="CG5">
            <v>44.58</v>
          </cell>
          <cell r="CH5">
            <v>45.79</v>
          </cell>
          <cell r="CI5"/>
          <cell r="CJ5">
            <v>53290</v>
          </cell>
          <cell r="CK5">
            <v>79.149934321999993</v>
          </cell>
          <cell r="CL5">
            <v>78.394566482000002</v>
          </cell>
          <cell r="CM5">
            <v>79.905302161999998</v>
          </cell>
          <cell r="CN5"/>
          <cell r="CO5">
            <v>43627</v>
          </cell>
          <cell r="CP5">
            <v>63.983313086000003</v>
          </cell>
          <cell r="CQ5">
            <v>63.232707558000001</v>
          </cell>
          <cell r="CR5">
            <v>64.733918614000004</v>
          </cell>
          <cell r="CS5"/>
          <cell r="CT5">
            <v>77302</v>
          </cell>
          <cell r="CU5">
            <v>76.779488240999996</v>
          </cell>
          <cell r="CV5"/>
          <cell r="CW5">
            <v>1051402</v>
          </cell>
          <cell r="CX5">
            <v>1692922</v>
          </cell>
          <cell r="CY5">
            <v>62.105755610999999</v>
          </cell>
          <cell r="CZ5">
            <v>61.559043840999998</v>
          </cell>
          <cell r="DA5">
            <v>62.652467379999997</v>
          </cell>
          <cell r="DB5"/>
          <cell r="DC5">
            <v>240233</v>
          </cell>
          <cell r="DD5">
            <v>3012477</v>
          </cell>
          <cell r="DE5">
            <v>7.974600304</v>
          </cell>
          <cell r="DF5"/>
          <cell r="DG5">
            <v>422435</v>
          </cell>
          <cell r="DH5">
            <v>26.6</v>
          </cell>
          <cell r="DI5">
            <v>25.646808511</v>
          </cell>
          <cell r="DJ5">
            <v>27.553191489</v>
          </cell>
          <cell r="DK5"/>
          <cell r="DL5">
            <v>97878</v>
          </cell>
          <cell r="DM5">
            <v>21401</v>
          </cell>
          <cell r="DN5">
            <v>4.5735246017</v>
          </cell>
          <cell r="DO5"/>
          <cell r="DP5">
            <v>574690</v>
          </cell>
          <cell r="DQ5">
            <v>1604504</v>
          </cell>
          <cell r="DR5">
            <v>35.817299302000002</v>
          </cell>
          <cell r="DS5">
            <v>35.175764377999997</v>
          </cell>
          <cell r="DT5">
            <v>36.458834226999997</v>
          </cell>
          <cell r="DU5"/>
          <cell r="DV5">
            <v>3713</v>
          </cell>
          <cell r="DW5">
            <v>5.6658866471999998</v>
          </cell>
          <cell r="DX5"/>
          <cell r="DY5">
            <v>26982.333332999999</v>
          </cell>
          <cell r="DZ5">
            <v>416.20310189000003</v>
          </cell>
          <cell r="EA5"/>
          <cell r="EB5">
            <v>23343</v>
          </cell>
          <cell r="EC5">
            <v>72.830135120999998</v>
          </cell>
          <cell r="ED5">
            <v>71.900000000000006</v>
          </cell>
          <cell r="EE5">
            <v>73.8</v>
          </cell>
          <cell r="EF5"/>
          <cell r="EG5">
            <v>10.119999999999999</v>
          </cell>
          <cell r="EH5"/>
          <cell r="EI5">
            <v>155430</v>
          </cell>
          <cell r="EJ5">
            <v>2.4833601846</v>
          </cell>
          <cell r="EK5"/>
          <cell r="EL5">
            <v>471810</v>
          </cell>
          <cell r="EM5">
            <v>20.126566888999999</v>
          </cell>
          <cell r="EN5">
            <v>19.853151004000001</v>
          </cell>
          <cell r="EO5">
            <v>20.399982774000001</v>
          </cell>
          <cell r="EP5"/>
          <cell r="EQ5">
            <v>2045890</v>
          </cell>
          <cell r="ER5">
            <v>2684408</v>
          </cell>
          <cell r="ES5">
            <v>76.213824426000002</v>
          </cell>
          <cell r="ET5">
            <v>75.902810543000001</v>
          </cell>
          <cell r="EU5">
            <v>76.524838309000003</v>
          </cell>
          <cell r="EV5"/>
          <cell r="EW5">
            <v>2045890</v>
          </cell>
          <cell r="EX5">
            <v>34.6</v>
          </cell>
          <cell r="EY5">
            <v>34.284761545999999</v>
          </cell>
          <cell r="EZ5">
            <v>34.915238453999997</v>
          </cell>
          <cell r="FA5"/>
        </row>
        <row r="6">
          <cell r="B6" t="str">
            <v>Arkansas</v>
          </cell>
          <cell r="C6">
            <v>42589</v>
          </cell>
          <cell r="D6">
            <v>9067.86</v>
          </cell>
          <cell r="E6">
            <v>8944.9680000000008</v>
          </cell>
          <cell r="F6">
            <v>9190.7520000000004</v>
          </cell>
          <cell r="G6"/>
          <cell r="H6">
            <v>33249</v>
          </cell>
          <cell r="I6">
            <v>19.399999999999999</v>
          </cell>
          <cell r="J6">
            <v>18.7</v>
          </cell>
          <cell r="K6">
            <v>20</v>
          </cell>
          <cell r="L6"/>
          <cell r="M6">
            <v>32229</v>
          </cell>
          <cell r="N6">
            <v>4.0999999999999996</v>
          </cell>
          <cell r="O6">
            <v>4</v>
          </cell>
          <cell r="P6">
            <v>4.2</v>
          </cell>
          <cell r="Q6"/>
          <cell r="R6">
            <v>32531</v>
          </cell>
          <cell r="S6">
            <v>3.9</v>
          </cell>
          <cell r="T6">
            <v>3.8</v>
          </cell>
          <cell r="U6">
            <v>4.0999999999999996</v>
          </cell>
          <cell r="V6"/>
          <cell r="X6">
            <v>25071</v>
          </cell>
          <cell r="Y6">
            <v>278330</v>
          </cell>
          <cell r="Z6">
            <v>9.0076527862999995</v>
          </cell>
          <cell r="AA6">
            <v>8.9</v>
          </cell>
          <cell r="AB6">
            <v>9.1</v>
          </cell>
          <cell r="AC6"/>
          <cell r="AD6">
            <v>33131</v>
          </cell>
          <cell r="AE6">
            <v>22.4</v>
          </cell>
          <cell r="AF6">
            <v>21.6</v>
          </cell>
          <cell r="AG6">
            <v>23.1</v>
          </cell>
          <cell r="AH6"/>
          <cell r="AI6">
            <v>32.889818812000001</v>
          </cell>
          <cell r="AJ6"/>
          <cell r="AK6"/>
          <cell r="AL6"/>
          <cell r="AM6">
            <v>6.2</v>
          </cell>
          <cell r="AN6"/>
          <cell r="AO6">
            <v>30.525315214999999</v>
          </cell>
          <cell r="AP6"/>
          <cell r="AQ6"/>
          <cell r="AR6"/>
          <cell r="AS6">
            <v>1918762</v>
          </cell>
          <cell r="AT6">
            <v>65.803016408999994</v>
          </cell>
          <cell r="AU6"/>
          <cell r="AV6">
            <v>32300</v>
          </cell>
          <cell r="AW6">
            <v>12.6</v>
          </cell>
          <cell r="AX6">
            <v>12</v>
          </cell>
          <cell r="AY6">
            <v>13.2</v>
          </cell>
          <cell r="AZ6"/>
          <cell r="BA6">
            <v>849</v>
          </cell>
          <cell r="BB6">
            <v>2751</v>
          </cell>
          <cell r="BC6">
            <v>30.861504907</v>
          </cell>
          <cell r="BD6"/>
          <cell r="BE6">
            <v>16611</v>
          </cell>
          <cell r="BF6">
            <v>563.29999999999995</v>
          </cell>
          <cell r="BG6"/>
          <cell r="BH6">
            <v>37988</v>
          </cell>
          <cell r="BI6">
            <v>685663</v>
          </cell>
          <cell r="BJ6">
            <v>55.403310372999997</v>
          </cell>
          <cell r="BK6">
            <v>54.8</v>
          </cell>
          <cell r="BL6">
            <v>56</v>
          </cell>
          <cell r="BM6"/>
          <cell r="BN6">
            <v>471902</v>
          </cell>
          <cell r="BO6">
            <v>19.369562210000002</v>
          </cell>
          <cell r="BP6">
            <v>18.773817528999999</v>
          </cell>
          <cell r="BQ6">
            <v>19.965306891000001</v>
          </cell>
          <cell r="BR6"/>
          <cell r="BS6">
            <v>1888</v>
          </cell>
          <cell r="BT6">
            <v>64.018859999999989</v>
          </cell>
          <cell r="BU6" t="str">
            <v>1562:1</v>
          </cell>
          <cell r="BV6"/>
          <cell r="BW6">
            <v>1266</v>
          </cell>
          <cell r="BX6">
            <v>42.779330000000002</v>
          </cell>
          <cell r="BY6" t="str">
            <v>2338:1</v>
          </cell>
          <cell r="BZ6"/>
          <cell r="CA6">
            <v>5324</v>
          </cell>
          <cell r="CB6">
            <v>179.90297000000001</v>
          </cell>
          <cell r="CC6" t="str">
            <v>556:1</v>
          </cell>
          <cell r="CD6"/>
          <cell r="CE6">
            <v>350909</v>
          </cell>
          <cell r="CF6">
            <v>71.599999999999994</v>
          </cell>
          <cell r="CG6">
            <v>70.709999999999994</v>
          </cell>
          <cell r="CH6">
            <v>72.5</v>
          </cell>
          <cell r="CI6"/>
          <cell r="CJ6">
            <v>41081</v>
          </cell>
          <cell r="CK6">
            <v>82.965361115999997</v>
          </cell>
          <cell r="CL6">
            <v>82.084547595999993</v>
          </cell>
          <cell r="CM6">
            <v>83.846174634999997</v>
          </cell>
          <cell r="CN6"/>
          <cell r="CO6">
            <v>28719</v>
          </cell>
          <cell r="CP6">
            <v>57.784045405000001</v>
          </cell>
          <cell r="CQ6">
            <v>56.904870291999998</v>
          </cell>
          <cell r="CR6">
            <v>58.663220518999999</v>
          </cell>
          <cell r="CS6"/>
          <cell r="CT6">
            <v>33664</v>
          </cell>
          <cell r="CU6">
            <v>84.195535289999995</v>
          </cell>
          <cell r="CV6"/>
          <cell r="CW6">
            <v>408473</v>
          </cell>
          <cell r="CX6">
            <v>746179</v>
          </cell>
          <cell r="CY6">
            <v>54.741958699000001</v>
          </cell>
          <cell r="CZ6">
            <v>54.084592782000001</v>
          </cell>
          <cell r="DA6">
            <v>55.399324616000001</v>
          </cell>
          <cell r="DB6"/>
          <cell r="DC6">
            <v>100123</v>
          </cell>
          <cell r="DD6">
            <v>1326532</v>
          </cell>
          <cell r="DE6">
            <v>7.5477259501000002</v>
          </cell>
          <cell r="DF6"/>
          <cell r="DG6">
            <v>197129</v>
          </cell>
          <cell r="DH6">
            <v>28.3</v>
          </cell>
          <cell r="DI6">
            <v>27.108510637999998</v>
          </cell>
          <cell r="DJ6">
            <v>29.491489361999999</v>
          </cell>
          <cell r="DK6"/>
          <cell r="DL6">
            <v>81917</v>
          </cell>
          <cell r="DM6">
            <v>16996</v>
          </cell>
          <cell r="DN6">
            <v>4.8197811250000004</v>
          </cell>
          <cell r="DO6"/>
          <cell r="DP6">
            <v>255408</v>
          </cell>
          <cell r="DQ6">
            <v>700448</v>
          </cell>
          <cell r="DR6">
            <v>36.463520490000001</v>
          </cell>
          <cell r="DS6">
            <v>35.583116042</v>
          </cell>
          <cell r="DT6">
            <v>37.343924936999997</v>
          </cell>
          <cell r="DU6"/>
          <cell r="DV6">
            <v>3512</v>
          </cell>
          <cell r="DW6">
            <v>11.908592734999999</v>
          </cell>
          <cell r="DX6"/>
          <cell r="DY6">
            <v>14225</v>
          </cell>
          <cell r="DZ6">
            <v>484.46433287000002</v>
          </cell>
          <cell r="EA6"/>
          <cell r="EB6">
            <v>11292</v>
          </cell>
          <cell r="EC6">
            <v>77.478185245999995</v>
          </cell>
          <cell r="ED6">
            <v>76</v>
          </cell>
          <cell r="EE6">
            <v>78.900000000000006</v>
          </cell>
          <cell r="EF6"/>
          <cell r="EG6">
            <v>11.76</v>
          </cell>
          <cell r="EH6"/>
          <cell r="EI6">
            <v>262689</v>
          </cell>
          <cell r="EJ6">
            <v>8.7727108177000002</v>
          </cell>
          <cell r="EK6"/>
          <cell r="EL6">
            <v>166130</v>
          </cell>
          <cell r="EM6">
            <v>14.814715731</v>
          </cell>
          <cell r="EN6">
            <v>14.53362248</v>
          </cell>
          <cell r="EO6">
            <v>15.095808981999999</v>
          </cell>
          <cell r="EP6"/>
          <cell r="EQ6">
            <v>1007658</v>
          </cell>
          <cell r="ER6">
            <v>1225869</v>
          </cell>
          <cell r="ES6">
            <v>82.199484611000003</v>
          </cell>
          <cell r="ET6">
            <v>81.880473991000002</v>
          </cell>
          <cell r="EU6">
            <v>82.518495229999999</v>
          </cell>
          <cell r="EV6"/>
          <cell r="EW6">
            <v>1007658</v>
          </cell>
          <cell r="EX6">
            <v>25.7</v>
          </cell>
          <cell r="EY6">
            <v>25.384761546</v>
          </cell>
          <cell r="EZ6">
            <v>26.015238453999999</v>
          </cell>
          <cell r="FA6"/>
        </row>
        <row r="7">
          <cell r="B7" t="str">
            <v>California</v>
          </cell>
          <cell r="C7">
            <v>306204</v>
          </cell>
          <cell r="D7">
            <v>5295.43</v>
          </cell>
          <cell r="E7">
            <v>5270.1260000000002</v>
          </cell>
          <cell r="F7">
            <v>5320.7340000000004</v>
          </cell>
          <cell r="G7"/>
          <cell r="H7">
            <v>85369</v>
          </cell>
          <cell r="I7">
            <v>18.399999999999999</v>
          </cell>
          <cell r="J7">
            <v>18</v>
          </cell>
          <cell r="K7">
            <v>18.8</v>
          </cell>
          <cell r="L7"/>
          <cell r="M7">
            <v>84923</v>
          </cell>
          <cell r="N7">
            <v>3.7</v>
          </cell>
          <cell r="O7">
            <v>3.6</v>
          </cell>
          <cell r="P7">
            <v>3.7</v>
          </cell>
          <cell r="Q7"/>
          <cell r="R7">
            <v>84901</v>
          </cell>
          <cell r="S7">
            <v>3.6</v>
          </cell>
          <cell r="T7">
            <v>3.6</v>
          </cell>
          <cell r="U7">
            <v>3.7</v>
          </cell>
          <cell r="V7"/>
          <cell r="X7">
            <v>252940</v>
          </cell>
          <cell r="Y7">
            <v>3722360</v>
          </cell>
          <cell r="Z7">
            <v>6.7951514630999998</v>
          </cell>
          <cell r="AA7">
            <v>6.8</v>
          </cell>
          <cell r="AB7">
            <v>6.8</v>
          </cell>
          <cell r="AC7"/>
          <cell r="AD7">
            <v>83519</v>
          </cell>
          <cell r="AE7">
            <v>12.9</v>
          </cell>
          <cell r="AF7">
            <v>12.6</v>
          </cell>
          <cell r="AG7">
            <v>13.3</v>
          </cell>
          <cell r="AH7"/>
          <cell r="AI7">
            <v>22.900170378999999</v>
          </cell>
          <cell r="AJ7"/>
          <cell r="AK7"/>
          <cell r="AL7"/>
          <cell r="AM7">
            <v>7.5</v>
          </cell>
          <cell r="AN7"/>
          <cell r="AO7">
            <v>16.823301390000001</v>
          </cell>
          <cell r="AP7"/>
          <cell r="AQ7"/>
          <cell r="AR7"/>
          <cell r="AS7">
            <v>34800269</v>
          </cell>
          <cell r="AT7">
            <v>93.413620288000004</v>
          </cell>
          <cell r="AU7"/>
          <cell r="AV7">
            <v>78753</v>
          </cell>
          <cell r="AW7">
            <v>17.2</v>
          </cell>
          <cell r="AX7">
            <v>16.8</v>
          </cell>
          <cell r="AY7">
            <v>17.7</v>
          </cell>
          <cell r="AZ7"/>
          <cell r="BA7">
            <v>4492</v>
          </cell>
          <cell r="BB7">
            <v>14458</v>
          </cell>
          <cell r="BC7">
            <v>31.069304191000001</v>
          </cell>
          <cell r="BD7"/>
          <cell r="BE7">
            <v>167695</v>
          </cell>
          <cell r="BF7">
            <v>440.8</v>
          </cell>
          <cell r="BG7"/>
          <cell r="BH7">
            <v>322120</v>
          </cell>
          <cell r="BI7">
            <v>9429624</v>
          </cell>
          <cell r="BJ7">
            <v>34.160428877999998</v>
          </cell>
          <cell r="BK7">
            <v>34</v>
          </cell>
          <cell r="BL7">
            <v>34.299999999999997</v>
          </cell>
          <cell r="BM7"/>
          <cell r="BN7">
            <v>6580078</v>
          </cell>
          <cell r="BO7">
            <v>20.016556354999999</v>
          </cell>
          <cell r="BP7">
            <v>19.778258482999998</v>
          </cell>
          <cell r="BQ7">
            <v>20.254854227999999</v>
          </cell>
          <cell r="BR7"/>
          <cell r="BS7">
            <v>29387</v>
          </cell>
          <cell r="BT7">
            <v>77.249990000000011</v>
          </cell>
          <cell r="BU7" t="str">
            <v>1294:1</v>
          </cell>
          <cell r="BV7"/>
          <cell r="BW7">
            <v>29690</v>
          </cell>
          <cell r="BX7">
            <v>77.453820000000007</v>
          </cell>
          <cell r="BY7" t="str">
            <v>1291:1</v>
          </cell>
          <cell r="BZ7"/>
          <cell r="CA7">
            <v>102059</v>
          </cell>
          <cell r="CB7">
            <v>266.24651</v>
          </cell>
          <cell r="CC7" t="str">
            <v>376:1</v>
          </cell>
          <cell r="CD7"/>
          <cell r="CE7">
            <v>2483565</v>
          </cell>
          <cell r="CF7">
            <v>45.3</v>
          </cell>
          <cell r="CG7">
            <v>45.03</v>
          </cell>
          <cell r="CH7">
            <v>45.57</v>
          </cell>
          <cell r="CI7"/>
          <cell r="CJ7">
            <v>251921</v>
          </cell>
          <cell r="CK7">
            <v>81.460457841999997</v>
          </cell>
          <cell r="CL7">
            <v>81.108008009000002</v>
          </cell>
          <cell r="CM7">
            <v>81.812907675000005</v>
          </cell>
          <cell r="CN7"/>
          <cell r="CO7">
            <v>190147</v>
          </cell>
          <cell r="CP7">
            <v>59.297806434000002</v>
          </cell>
          <cell r="CQ7">
            <v>58.951683285000001</v>
          </cell>
          <cell r="CR7">
            <v>59.643929583000002</v>
          </cell>
          <cell r="CS7"/>
          <cell r="CT7">
            <v>511279</v>
          </cell>
          <cell r="CU7">
            <v>83.494783670000004</v>
          </cell>
          <cell r="CV7"/>
          <cell r="CW7">
            <v>6531280</v>
          </cell>
          <cell r="CX7">
            <v>10592531</v>
          </cell>
          <cell r="CY7">
            <v>61.659295591999999</v>
          </cell>
          <cell r="CZ7">
            <v>61.455321894000001</v>
          </cell>
          <cell r="DA7">
            <v>61.863269289999998</v>
          </cell>
          <cell r="DB7"/>
          <cell r="DC7">
            <v>1663498</v>
          </cell>
          <cell r="DD7">
            <v>18596822</v>
          </cell>
          <cell r="DE7">
            <v>8.9450659902999998</v>
          </cell>
          <cell r="DF7"/>
          <cell r="DG7">
            <v>2119056</v>
          </cell>
          <cell r="DH7">
            <v>23.5</v>
          </cell>
          <cell r="DI7">
            <v>23.142553191000001</v>
          </cell>
          <cell r="DJ7">
            <v>23.857446808999999</v>
          </cell>
          <cell r="DK7"/>
          <cell r="DL7">
            <v>124665</v>
          </cell>
          <cell r="DM7">
            <v>24516</v>
          </cell>
          <cell r="DN7">
            <v>5.0850465001999998</v>
          </cell>
          <cell r="DO7"/>
          <cell r="DP7">
            <v>2910523</v>
          </cell>
          <cell r="DQ7">
            <v>9159202</v>
          </cell>
          <cell r="DR7">
            <v>31.777036907999999</v>
          </cell>
          <cell r="DS7">
            <v>31.478201911999999</v>
          </cell>
          <cell r="DT7">
            <v>32.075871904000003</v>
          </cell>
          <cell r="DU7"/>
          <cell r="DV7">
            <v>21957</v>
          </cell>
          <cell r="DW7">
            <v>5.7718650429</v>
          </cell>
          <cell r="DX7"/>
          <cell r="DY7">
            <v>160007</v>
          </cell>
          <cell r="DZ7">
            <v>424.52857721999999</v>
          </cell>
          <cell r="EA7"/>
          <cell r="EB7">
            <v>85522</v>
          </cell>
          <cell r="EC7">
            <v>45.843305841999999</v>
          </cell>
          <cell r="ED7">
            <v>45.5</v>
          </cell>
          <cell r="EE7">
            <v>46.2</v>
          </cell>
          <cell r="EF7"/>
          <cell r="EG7">
            <v>9.3000000000000007</v>
          </cell>
          <cell r="EH7"/>
          <cell r="EI7">
            <v>1008708</v>
          </cell>
          <cell r="EJ7">
            <v>2.5486598587999998</v>
          </cell>
          <cell r="EK7"/>
          <cell r="EL7">
            <v>3544025</v>
          </cell>
          <cell r="EM7">
            <v>28.504596976999999</v>
          </cell>
          <cell r="EN7">
            <v>28.38819187</v>
          </cell>
          <cell r="EO7">
            <v>28.621002085000001</v>
          </cell>
          <cell r="EP7"/>
          <cell r="EQ7">
            <v>11918232</v>
          </cell>
          <cell r="ER7">
            <v>16290887</v>
          </cell>
          <cell r="ES7">
            <v>73.158889384000005</v>
          </cell>
          <cell r="ET7">
            <v>73.058020343999999</v>
          </cell>
          <cell r="EU7">
            <v>73.259758423999997</v>
          </cell>
          <cell r="EV7"/>
          <cell r="EW7">
            <v>11918232</v>
          </cell>
          <cell r="EX7">
            <v>37</v>
          </cell>
          <cell r="EY7">
            <v>36.761702128000003</v>
          </cell>
          <cell r="EZ7">
            <v>37.238297871999997</v>
          </cell>
          <cell r="FA7"/>
        </row>
        <row r="8">
          <cell r="B8" t="str">
            <v>Colorado</v>
          </cell>
          <cell r="C8">
            <v>43885</v>
          </cell>
          <cell r="D8">
            <v>5756.44</v>
          </cell>
          <cell r="E8">
            <v>5682.8029999999999</v>
          </cell>
          <cell r="F8">
            <v>5830.0770000000002</v>
          </cell>
          <cell r="G8"/>
          <cell r="H8">
            <v>74889</v>
          </cell>
          <cell r="I8">
            <v>12.8</v>
          </cell>
          <cell r="J8">
            <v>12.4</v>
          </cell>
          <cell r="K8">
            <v>13.1</v>
          </cell>
          <cell r="L8"/>
          <cell r="M8">
            <v>73730</v>
          </cell>
          <cell r="N8">
            <v>3.1</v>
          </cell>
          <cell r="O8">
            <v>3.1</v>
          </cell>
          <cell r="P8">
            <v>3.2</v>
          </cell>
          <cell r="Q8"/>
          <cell r="R8">
            <v>74092</v>
          </cell>
          <cell r="S8">
            <v>3.1</v>
          </cell>
          <cell r="T8">
            <v>3.1</v>
          </cell>
          <cell r="U8">
            <v>3.2</v>
          </cell>
          <cell r="V8"/>
          <cell r="X8">
            <v>42149</v>
          </cell>
          <cell r="Y8">
            <v>476596</v>
          </cell>
          <cell r="Z8">
            <v>8.8437586551000003</v>
          </cell>
          <cell r="AA8">
            <v>8.8000000000000007</v>
          </cell>
          <cell r="AB8">
            <v>8.9</v>
          </cell>
          <cell r="AC8"/>
          <cell r="AD8">
            <v>74400</v>
          </cell>
          <cell r="AE8">
            <v>16.899999999999999</v>
          </cell>
          <cell r="AF8">
            <v>16.5</v>
          </cell>
          <cell r="AG8">
            <v>17.3</v>
          </cell>
          <cell r="AH8"/>
          <cell r="AI8">
            <v>20.401574151999998</v>
          </cell>
          <cell r="AJ8"/>
          <cell r="AK8"/>
          <cell r="AL8"/>
          <cell r="AM8">
            <v>7.4</v>
          </cell>
          <cell r="AN8"/>
          <cell r="AO8">
            <v>15.194109863</v>
          </cell>
          <cell r="AP8"/>
          <cell r="AQ8"/>
          <cell r="AR8"/>
          <cell r="AS8">
            <v>4641279</v>
          </cell>
          <cell r="AT8">
            <v>92.286699503999998</v>
          </cell>
          <cell r="AU8"/>
          <cell r="AV8">
            <v>70285</v>
          </cell>
          <cell r="AW8">
            <v>17.600000000000001</v>
          </cell>
          <cell r="AX8">
            <v>17.2</v>
          </cell>
          <cell r="AY8">
            <v>18.100000000000001</v>
          </cell>
          <cell r="AZ8"/>
          <cell r="BA8">
            <v>797</v>
          </cell>
          <cell r="BB8">
            <v>2315</v>
          </cell>
          <cell r="BC8">
            <v>34.427645788</v>
          </cell>
          <cell r="BD8"/>
          <cell r="BE8">
            <v>21631</v>
          </cell>
          <cell r="BF8">
            <v>417</v>
          </cell>
          <cell r="BG8"/>
          <cell r="BH8">
            <v>40659</v>
          </cell>
          <cell r="BI8">
            <v>1142089</v>
          </cell>
          <cell r="BJ8">
            <v>35.600553022</v>
          </cell>
          <cell r="BK8">
            <v>35.299999999999997</v>
          </cell>
          <cell r="BL8">
            <v>35.9</v>
          </cell>
          <cell r="BM8"/>
          <cell r="BN8">
            <v>744887</v>
          </cell>
          <cell r="BO8">
            <v>16.654343564000001</v>
          </cell>
          <cell r="BP8">
            <v>16.296896754999999</v>
          </cell>
          <cell r="BQ8">
            <v>17.011790372</v>
          </cell>
          <cell r="BR8"/>
          <cell r="BS8">
            <v>4109</v>
          </cell>
          <cell r="BT8">
            <v>79.208390000000009</v>
          </cell>
          <cell r="BU8" t="str">
            <v>1262:1</v>
          </cell>
          <cell r="BV8"/>
          <cell r="BW8">
            <v>3846</v>
          </cell>
          <cell r="BX8">
            <v>73.001750000000001</v>
          </cell>
          <cell r="BY8" t="str">
            <v>1370:1</v>
          </cell>
          <cell r="BZ8"/>
          <cell r="CA8">
            <v>13446</v>
          </cell>
          <cell r="CB8">
            <v>255.22140000000002</v>
          </cell>
          <cell r="CC8" t="str">
            <v>392:1</v>
          </cell>
          <cell r="CD8"/>
          <cell r="CE8">
            <v>381653</v>
          </cell>
          <cell r="CF8">
            <v>38.19</v>
          </cell>
          <cell r="CG8">
            <v>37.549999999999997</v>
          </cell>
          <cell r="CH8">
            <v>38.840000000000003</v>
          </cell>
          <cell r="CI8"/>
          <cell r="CJ8">
            <v>28748</v>
          </cell>
          <cell r="CK8">
            <v>83.404062890999995</v>
          </cell>
          <cell r="CL8">
            <v>82.348349921999997</v>
          </cell>
          <cell r="CM8">
            <v>84.459775860999997</v>
          </cell>
          <cell r="CN8"/>
          <cell r="CO8">
            <v>29638</v>
          </cell>
          <cell r="CP8">
            <v>60.503407787</v>
          </cell>
          <cell r="CQ8">
            <v>59.617840545999996</v>
          </cell>
          <cell r="CR8">
            <v>61.388975027999997</v>
          </cell>
          <cell r="CS8"/>
          <cell r="CT8">
            <v>60858</v>
          </cell>
          <cell r="CU8">
            <v>75.237076473000002</v>
          </cell>
          <cell r="CV8"/>
          <cell r="CW8">
            <v>1016945</v>
          </cell>
          <cell r="CX8">
            <v>1452072</v>
          </cell>
          <cell r="CY8">
            <v>70.034061672000007</v>
          </cell>
          <cell r="CZ8">
            <v>69.51852701</v>
          </cell>
          <cell r="DA8">
            <v>70.549596332999997</v>
          </cell>
          <cell r="DB8"/>
          <cell r="DC8">
            <v>186723</v>
          </cell>
          <cell r="DD8">
            <v>2754876</v>
          </cell>
          <cell r="DE8">
            <v>6.7779094230999997</v>
          </cell>
          <cell r="DF8"/>
          <cell r="DG8">
            <v>204866</v>
          </cell>
          <cell r="DH8">
            <v>16.8</v>
          </cell>
          <cell r="DI8">
            <v>15.965957446999999</v>
          </cell>
          <cell r="DJ8">
            <v>17.634042553</v>
          </cell>
          <cell r="DK8"/>
          <cell r="DL8">
            <v>113210</v>
          </cell>
          <cell r="DM8">
            <v>25002</v>
          </cell>
          <cell r="DN8">
            <v>4.5280377569999999</v>
          </cell>
          <cell r="DO8"/>
          <cell r="DP8">
            <v>344667</v>
          </cell>
          <cell r="DQ8">
            <v>1217411</v>
          </cell>
          <cell r="DR8">
            <v>28.311474103999998</v>
          </cell>
          <cell r="DS8">
            <v>27.699464828</v>
          </cell>
          <cell r="DT8">
            <v>28.92348338</v>
          </cell>
          <cell r="DU8"/>
          <cell r="DV8">
            <v>4511</v>
          </cell>
          <cell r="DW8">
            <v>8.6957661584999997</v>
          </cell>
          <cell r="DX8"/>
          <cell r="DY8">
            <v>16248.333333</v>
          </cell>
          <cell r="DZ8">
            <v>317.51418538000001</v>
          </cell>
          <cell r="EA8"/>
          <cell r="EB8">
            <v>17229</v>
          </cell>
          <cell r="EC8">
            <v>68.381261272000003</v>
          </cell>
          <cell r="ED8">
            <v>67.400000000000006</v>
          </cell>
          <cell r="EE8">
            <v>69.400000000000006</v>
          </cell>
          <cell r="EF8"/>
          <cell r="EG8">
            <v>12.74</v>
          </cell>
          <cell r="EH8"/>
          <cell r="EI8">
            <v>169338</v>
          </cell>
          <cell r="EJ8">
            <v>2.6406647367999998</v>
          </cell>
          <cell r="EK8"/>
          <cell r="EL8">
            <v>339360</v>
          </cell>
          <cell r="EM8">
            <v>17.482014943999999</v>
          </cell>
          <cell r="EN8">
            <v>17.211982587000001</v>
          </cell>
          <cell r="EO8">
            <v>17.752047302000001</v>
          </cell>
          <cell r="EP8"/>
          <cell r="EQ8">
            <v>1864959</v>
          </cell>
          <cell r="ER8">
            <v>2494794</v>
          </cell>
          <cell r="ES8">
            <v>74.754027786999998</v>
          </cell>
          <cell r="ET8">
            <v>74.626535157000006</v>
          </cell>
          <cell r="EU8">
            <v>74.881520417999994</v>
          </cell>
          <cell r="EV8"/>
          <cell r="EW8">
            <v>1864959</v>
          </cell>
          <cell r="EX8">
            <v>32.299999999999997</v>
          </cell>
          <cell r="EY8">
            <v>31.984761546000001</v>
          </cell>
          <cell r="EZ8">
            <v>32.615238454</v>
          </cell>
          <cell r="FA8"/>
        </row>
        <row r="9">
          <cell r="B9" t="str">
            <v>Connecticut</v>
          </cell>
          <cell r="C9">
            <v>31214</v>
          </cell>
          <cell r="D9">
            <v>5283.6</v>
          </cell>
          <cell r="E9">
            <v>5196.4390000000003</v>
          </cell>
          <cell r="F9">
            <v>5370.7610000000004</v>
          </cell>
          <cell r="G9"/>
          <cell r="H9">
            <v>48175</v>
          </cell>
          <cell r="I9">
            <v>10.8</v>
          </cell>
          <cell r="J9">
            <v>10.4</v>
          </cell>
          <cell r="K9">
            <v>11.2</v>
          </cell>
          <cell r="L9"/>
          <cell r="M9">
            <v>47738</v>
          </cell>
          <cell r="N9">
            <v>3</v>
          </cell>
          <cell r="O9">
            <v>2.9</v>
          </cell>
          <cell r="P9">
            <v>3</v>
          </cell>
          <cell r="Q9"/>
          <cell r="R9">
            <v>47926</v>
          </cell>
          <cell r="S9">
            <v>3.1</v>
          </cell>
          <cell r="T9">
            <v>3</v>
          </cell>
          <cell r="U9">
            <v>3.2</v>
          </cell>
          <cell r="V9"/>
          <cell r="X9">
            <v>21887</v>
          </cell>
          <cell r="Y9">
            <v>274186</v>
          </cell>
          <cell r="Z9">
            <v>7.9825374016000001</v>
          </cell>
          <cell r="AA9">
            <v>7.9</v>
          </cell>
          <cell r="AB9">
            <v>8.1</v>
          </cell>
          <cell r="AC9"/>
          <cell r="AD9">
            <v>48231</v>
          </cell>
          <cell r="AE9">
            <v>14.9</v>
          </cell>
          <cell r="AF9">
            <v>14.3</v>
          </cell>
          <cell r="AG9">
            <v>15.4</v>
          </cell>
          <cell r="AH9"/>
          <cell r="AI9">
            <v>24.448400415999998</v>
          </cell>
          <cell r="AJ9"/>
          <cell r="AK9"/>
          <cell r="AL9"/>
          <cell r="AM9">
            <v>7.9</v>
          </cell>
          <cell r="AN9"/>
          <cell r="AO9">
            <v>21.714810671999999</v>
          </cell>
          <cell r="AP9"/>
          <cell r="AQ9"/>
          <cell r="AR9"/>
          <cell r="AS9">
            <v>3387599</v>
          </cell>
          <cell r="AT9">
            <v>94.781954714999998</v>
          </cell>
          <cell r="AU9"/>
          <cell r="AV9">
            <v>46894</v>
          </cell>
          <cell r="AW9">
            <v>19</v>
          </cell>
          <cell r="AX9">
            <v>18.399999999999999</v>
          </cell>
          <cell r="AY9">
            <v>19.600000000000001</v>
          </cell>
          <cell r="AZ9"/>
          <cell r="BA9">
            <v>437</v>
          </cell>
          <cell r="BB9">
            <v>1276</v>
          </cell>
          <cell r="BC9">
            <v>34.247648902999998</v>
          </cell>
          <cell r="BD9"/>
          <cell r="BE9">
            <v>13065</v>
          </cell>
          <cell r="BF9">
            <v>363.9</v>
          </cell>
          <cell r="BG9"/>
          <cell r="BH9">
            <v>17289</v>
          </cell>
          <cell r="BI9">
            <v>861983</v>
          </cell>
          <cell r="BJ9">
            <v>20.057240107999998</v>
          </cell>
          <cell r="BK9">
            <v>19.8</v>
          </cell>
          <cell r="BL9">
            <v>20.399999999999999</v>
          </cell>
          <cell r="BM9"/>
          <cell r="BN9">
            <v>313293</v>
          </cell>
          <cell r="BO9">
            <v>10.545731054999999</v>
          </cell>
          <cell r="BP9">
            <v>10.188284246</v>
          </cell>
          <cell r="BQ9">
            <v>10.903177863</v>
          </cell>
          <cell r="BR9"/>
          <cell r="BS9">
            <v>3017</v>
          </cell>
          <cell r="BT9">
            <v>84.030879999999996</v>
          </cell>
          <cell r="BU9" t="str">
            <v>1190:1</v>
          </cell>
          <cell r="BV9"/>
          <cell r="BW9">
            <v>2798</v>
          </cell>
          <cell r="BX9">
            <v>77.806950000000001</v>
          </cell>
          <cell r="BY9" t="str">
            <v>1285:1</v>
          </cell>
          <cell r="BZ9"/>
          <cell r="CA9">
            <v>11150</v>
          </cell>
          <cell r="CB9">
            <v>310.05984000000001</v>
          </cell>
          <cell r="CC9" t="str">
            <v>323:1</v>
          </cell>
          <cell r="CD9"/>
          <cell r="CE9">
            <v>382810</v>
          </cell>
          <cell r="CF9">
            <v>56.71</v>
          </cell>
          <cell r="CG9">
            <v>55.98</v>
          </cell>
          <cell r="CH9">
            <v>57.44</v>
          </cell>
          <cell r="CI9"/>
          <cell r="CJ9">
            <v>33616</v>
          </cell>
          <cell r="CK9">
            <v>85.221323178999995</v>
          </cell>
          <cell r="CL9">
            <v>84.234459443999995</v>
          </cell>
          <cell r="CM9">
            <v>86.208186914999999</v>
          </cell>
          <cell r="CN9"/>
          <cell r="CO9">
            <v>24593</v>
          </cell>
          <cell r="CP9">
            <v>67.124791607000006</v>
          </cell>
          <cell r="CQ9">
            <v>66.100810859000006</v>
          </cell>
          <cell r="CR9">
            <v>68.148772355999995</v>
          </cell>
          <cell r="CS9"/>
          <cell r="CT9">
            <v>43879</v>
          </cell>
          <cell r="CU9">
            <v>84.941794479999999</v>
          </cell>
          <cell r="CV9"/>
          <cell r="CW9">
            <v>601873</v>
          </cell>
          <cell r="CX9">
            <v>898004</v>
          </cell>
          <cell r="CY9">
            <v>67.023420830999996</v>
          </cell>
          <cell r="CZ9">
            <v>66.365226991</v>
          </cell>
          <cell r="DA9">
            <v>67.681614671000006</v>
          </cell>
          <cell r="DB9"/>
          <cell r="DC9">
            <v>144536</v>
          </cell>
          <cell r="DD9">
            <v>1859924</v>
          </cell>
          <cell r="DE9">
            <v>7.7710702158</v>
          </cell>
          <cell r="DF9"/>
          <cell r="DG9">
            <v>112225</v>
          </cell>
          <cell r="DH9">
            <v>14.5</v>
          </cell>
          <cell r="DI9">
            <v>13.665957447</v>
          </cell>
          <cell r="DJ9">
            <v>15.334042553</v>
          </cell>
          <cell r="DK9"/>
          <cell r="DL9">
            <v>137171</v>
          </cell>
          <cell r="DM9">
            <v>27383</v>
          </cell>
          <cell r="DN9">
            <v>5.0093488660999999</v>
          </cell>
          <cell r="DO9"/>
          <cell r="DP9">
            <v>247052</v>
          </cell>
          <cell r="DQ9">
            <v>797700</v>
          </cell>
          <cell r="DR9">
            <v>30.970540303</v>
          </cell>
          <cell r="DS9">
            <v>30.316903768</v>
          </cell>
          <cell r="DT9">
            <v>31.624176838</v>
          </cell>
          <cell r="DU9"/>
          <cell r="DV9">
            <v>3331</v>
          </cell>
          <cell r="DW9">
            <v>9.2776547782000005</v>
          </cell>
          <cell r="DX9"/>
          <cell r="DY9">
            <v>10003.333333</v>
          </cell>
          <cell r="DZ9">
            <v>279.25230729999998</v>
          </cell>
          <cell r="EA9"/>
          <cell r="EB9">
            <v>9282</v>
          </cell>
          <cell r="EC9">
            <v>51.992604524999997</v>
          </cell>
          <cell r="ED9">
            <v>50.9</v>
          </cell>
          <cell r="EE9">
            <v>53.1</v>
          </cell>
          <cell r="EF9"/>
          <cell r="EG9">
            <v>10.5</v>
          </cell>
          <cell r="EH9"/>
          <cell r="EI9">
            <v>8835.5</v>
          </cell>
          <cell r="EJ9">
            <v>0.32468248329999999</v>
          </cell>
          <cell r="EK9"/>
          <cell r="EL9">
            <v>257275</v>
          </cell>
          <cell r="EM9">
            <v>18.915679923999999</v>
          </cell>
          <cell r="EN9">
            <v>18.648346407999998</v>
          </cell>
          <cell r="EO9">
            <v>19.18301344</v>
          </cell>
          <cell r="EP9"/>
          <cell r="EQ9">
            <v>1359050</v>
          </cell>
          <cell r="ER9">
            <v>1727286</v>
          </cell>
          <cell r="ES9">
            <v>78.681237502000002</v>
          </cell>
          <cell r="ET9">
            <v>78.398045822</v>
          </cell>
          <cell r="EU9">
            <v>78.964429182000003</v>
          </cell>
          <cell r="EV9"/>
          <cell r="EW9">
            <v>1359050</v>
          </cell>
          <cell r="EX9">
            <v>31.4</v>
          </cell>
          <cell r="EY9">
            <v>31.084761545999999</v>
          </cell>
          <cell r="EZ9">
            <v>31.715238454000001</v>
          </cell>
          <cell r="FA9"/>
        </row>
        <row r="10">
          <cell r="B10" t="str">
            <v>Delaware</v>
          </cell>
          <cell r="C10">
            <v>10535</v>
          </cell>
          <cell r="D10">
            <v>7358.62</v>
          </cell>
          <cell r="E10">
            <v>7154.4470000000001</v>
          </cell>
          <cell r="F10">
            <v>7562.7929999999997</v>
          </cell>
          <cell r="G10"/>
          <cell r="H10">
            <v>28923</v>
          </cell>
          <cell r="I10">
            <v>12.4</v>
          </cell>
          <cell r="J10">
            <v>11.9</v>
          </cell>
          <cell r="K10">
            <v>12.9</v>
          </cell>
          <cell r="L10"/>
          <cell r="M10">
            <v>28724</v>
          </cell>
          <cell r="N10">
            <v>3.3</v>
          </cell>
          <cell r="O10">
            <v>3.2</v>
          </cell>
          <cell r="P10">
            <v>3.4</v>
          </cell>
          <cell r="Q10"/>
          <cell r="R10">
            <v>28722</v>
          </cell>
          <cell r="S10">
            <v>3.3</v>
          </cell>
          <cell r="T10">
            <v>3.1</v>
          </cell>
          <cell r="U10">
            <v>3.4</v>
          </cell>
          <cell r="V10"/>
          <cell r="X10">
            <v>7130</v>
          </cell>
          <cell r="Y10">
            <v>81415</v>
          </cell>
          <cell r="Z10">
            <v>8.7575999508999995</v>
          </cell>
          <cell r="AA10">
            <v>8.6</v>
          </cell>
          <cell r="AB10">
            <v>9</v>
          </cell>
          <cell r="AC10"/>
          <cell r="AD10">
            <v>28846</v>
          </cell>
          <cell r="AE10">
            <v>18</v>
          </cell>
          <cell r="AF10">
            <v>17.3</v>
          </cell>
          <cell r="AG10">
            <v>18.7</v>
          </cell>
          <cell r="AH10"/>
          <cell r="AI10">
            <v>28.206838702999999</v>
          </cell>
          <cell r="AJ10"/>
          <cell r="AK10"/>
          <cell r="AL10"/>
          <cell r="AM10">
            <v>8</v>
          </cell>
          <cell r="AN10"/>
          <cell r="AO10">
            <v>23.661987676999999</v>
          </cell>
          <cell r="AP10"/>
          <cell r="AQ10"/>
          <cell r="AR10"/>
          <cell r="AS10">
            <v>791176</v>
          </cell>
          <cell r="AT10">
            <v>88.110707468000001</v>
          </cell>
          <cell r="AU10"/>
          <cell r="AV10">
            <v>28463</v>
          </cell>
          <cell r="AW10">
            <v>19.899999999999999</v>
          </cell>
          <cell r="AX10">
            <v>19.100000000000001</v>
          </cell>
          <cell r="AY10">
            <v>20.7</v>
          </cell>
          <cell r="AZ10"/>
          <cell r="BA10">
            <v>204</v>
          </cell>
          <cell r="BB10">
            <v>529</v>
          </cell>
          <cell r="BC10">
            <v>38.563327031999997</v>
          </cell>
          <cell r="BD10"/>
          <cell r="BE10">
            <v>4438</v>
          </cell>
          <cell r="BF10">
            <v>483.9</v>
          </cell>
          <cell r="BG10"/>
          <cell r="BH10">
            <v>7460</v>
          </cell>
          <cell r="BI10">
            <v>220397</v>
          </cell>
          <cell r="BJ10">
            <v>33.848010635000001</v>
          </cell>
          <cell r="BK10">
            <v>33.1</v>
          </cell>
          <cell r="BL10">
            <v>34.6</v>
          </cell>
          <cell r="BM10"/>
          <cell r="BN10">
            <v>77920</v>
          </cell>
          <cell r="BO10">
            <v>10.334943967999999</v>
          </cell>
          <cell r="BP10">
            <v>9.6200503511999997</v>
          </cell>
          <cell r="BQ10">
            <v>11.049837585000001</v>
          </cell>
          <cell r="BR10"/>
          <cell r="BS10">
            <v>637</v>
          </cell>
          <cell r="BT10">
            <v>69.458680000000001</v>
          </cell>
          <cell r="BU10" t="str">
            <v>1440:1</v>
          </cell>
          <cell r="BV10"/>
          <cell r="BW10">
            <v>418</v>
          </cell>
          <cell r="BX10">
            <v>45.152630000000002</v>
          </cell>
          <cell r="BY10" t="str">
            <v>2215:1</v>
          </cell>
          <cell r="BZ10"/>
          <cell r="CA10">
            <v>1958</v>
          </cell>
          <cell r="CB10">
            <v>211.50441000000001</v>
          </cell>
          <cell r="CC10" t="str">
            <v>473:1</v>
          </cell>
          <cell r="CD10"/>
          <cell r="CE10">
            <v>124977</v>
          </cell>
          <cell r="CF10">
            <v>53.93</v>
          </cell>
          <cell r="CG10">
            <v>52.63</v>
          </cell>
          <cell r="CH10">
            <v>55.24</v>
          </cell>
          <cell r="CI10"/>
          <cell r="CJ10">
            <v>16483</v>
          </cell>
          <cell r="CK10">
            <v>85.391008917999997</v>
          </cell>
          <cell r="CL10">
            <v>83.980278553000005</v>
          </cell>
          <cell r="CM10">
            <v>86.801739284000007</v>
          </cell>
          <cell r="CN10"/>
          <cell r="CO10">
            <v>10865</v>
          </cell>
          <cell r="CP10">
            <v>69.682466636000001</v>
          </cell>
          <cell r="CQ10">
            <v>68.112816132000006</v>
          </cell>
          <cell r="CR10">
            <v>71.252117139999996</v>
          </cell>
          <cell r="CS10"/>
          <cell r="CT10">
            <v>9730</v>
          </cell>
          <cell r="CU10">
            <v>80.171223022000007</v>
          </cell>
          <cell r="CV10"/>
          <cell r="CW10">
            <v>139070</v>
          </cell>
          <cell r="CX10">
            <v>228356</v>
          </cell>
          <cell r="CY10">
            <v>60.900523743999997</v>
          </cell>
          <cell r="CZ10">
            <v>59.659774474000002</v>
          </cell>
          <cell r="DA10">
            <v>62.141273013000003</v>
          </cell>
          <cell r="DB10"/>
          <cell r="DC10">
            <v>29760</v>
          </cell>
          <cell r="DD10">
            <v>443021</v>
          </cell>
          <cell r="DE10">
            <v>6.7175145195999999</v>
          </cell>
          <cell r="DF10"/>
          <cell r="DG10">
            <v>38254</v>
          </cell>
          <cell r="DH10">
            <v>19.100000000000001</v>
          </cell>
          <cell r="DI10">
            <v>17.55106383</v>
          </cell>
          <cell r="DJ10">
            <v>20.648936169999999</v>
          </cell>
          <cell r="DK10"/>
          <cell r="DL10">
            <v>113572</v>
          </cell>
          <cell r="DM10">
            <v>26178</v>
          </cell>
          <cell r="DN10">
            <v>4.3384521353999999</v>
          </cell>
          <cell r="DO10"/>
          <cell r="DP10">
            <v>76005</v>
          </cell>
          <cell r="DQ10">
            <v>202878</v>
          </cell>
          <cell r="DR10">
            <v>37.463401650000002</v>
          </cell>
          <cell r="DS10">
            <v>36.018255711000002</v>
          </cell>
          <cell r="DT10">
            <v>38.908547589000001</v>
          </cell>
          <cell r="DU10"/>
          <cell r="DV10">
            <v>939</v>
          </cell>
          <cell r="DW10">
            <v>10.238885521</v>
          </cell>
          <cell r="DX10"/>
          <cell r="DY10">
            <v>5234.3333333</v>
          </cell>
          <cell r="DZ10">
            <v>576.46440791999999</v>
          </cell>
          <cell r="EA10"/>
          <cell r="EB10">
            <v>2686</v>
          </cell>
          <cell r="EC10">
            <v>59.718549101999997</v>
          </cell>
          <cell r="ED10">
            <v>57.5</v>
          </cell>
          <cell r="EE10">
            <v>62</v>
          </cell>
          <cell r="EF10"/>
          <cell r="EG10">
            <v>11.88</v>
          </cell>
          <cell r="EH10"/>
          <cell r="EI10">
            <v>128995.5</v>
          </cell>
          <cell r="EJ10">
            <v>13.574101395</v>
          </cell>
          <cell r="EK10"/>
          <cell r="EL10">
            <v>53505</v>
          </cell>
          <cell r="EM10">
            <v>16.075532922000001</v>
          </cell>
          <cell r="EN10">
            <v>15.487560934999999</v>
          </cell>
          <cell r="EO10">
            <v>16.663504908</v>
          </cell>
          <cell r="EP10"/>
          <cell r="EQ10">
            <v>335435</v>
          </cell>
          <cell r="ER10">
            <v>416163</v>
          </cell>
          <cell r="ES10">
            <v>80.601831493999995</v>
          </cell>
          <cell r="ET10">
            <v>80.140553897000004</v>
          </cell>
          <cell r="EU10">
            <v>81.063109091000001</v>
          </cell>
          <cell r="EV10"/>
          <cell r="EW10">
            <v>335435</v>
          </cell>
          <cell r="EX10">
            <v>31.6</v>
          </cell>
          <cell r="EY10">
            <v>30.740804802</v>
          </cell>
          <cell r="EZ10">
            <v>32.459195198000003</v>
          </cell>
          <cell r="FA10"/>
        </row>
        <row r="11">
          <cell r="B11" t="str">
            <v>District of Columbia</v>
          </cell>
          <cell r="C11">
            <v>7246</v>
          </cell>
          <cell r="D11">
            <v>8239.14</v>
          </cell>
          <cell r="E11">
            <v>7988.6719999999996</v>
          </cell>
          <cell r="F11">
            <v>8489.6080000000002</v>
          </cell>
          <cell r="G11"/>
          <cell r="H11">
            <v>26990</v>
          </cell>
          <cell r="I11">
            <v>12.2</v>
          </cell>
          <cell r="J11">
            <v>11.7</v>
          </cell>
          <cell r="K11">
            <v>12.7</v>
          </cell>
          <cell r="L11"/>
          <cell r="M11">
            <v>26825</v>
          </cell>
          <cell r="N11">
            <v>2.9</v>
          </cell>
          <cell r="O11">
            <v>2.8</v>
          </cell>
          <cell r="P11">
            <v>3</v>
          </cell>
          <cell r="Q11"/>
          <cell r="R11">
            <v>26899</v>
          </cell>
          <cell r="S11">
            <v>2.9</v>
          </cell>
          <cell r="T11">
            <v>2.8</v>
          </cell>
          <cell r="U11">
            <v>3.1</v>
          </cell>
          <cell r="V11"/>
          <cell r="X11">
            <v>6655</v>
          </cell>
          <cell r="Y11">
            <v>63362</v>
          </cell>
          <cell r="Z11">
            <v>10.503140684</v>
          </cell>
          <cell r="AA11">
            <v>10.3</v>
          </cell>
          <cell r="AB11">
            <v>10.7</v>
          </cell>
          <cell r="AC11"/>
          <cell r="AD11">
            <v>27069</v>
          </cell>
          <cell r="AE11">
            <v>15.7</v>
          </cell>
          <cell r="AF11">
            <v>15</v>
          </cell>
          <cell r="AG11">
            <v>16.3</v>
          </cell>
          <cell r="AH11"/>
          <cell r="AI11">
            <v>21.5</v>
          </cell>
          <cell r="AJ11">
            <v>20.6</v>
          </cell>
          <cell r="AK11">
            <v>22.3</v>
          </cell>
          <cell r="AL11"/>
          <cell r="AM11">
            <v>8</v>
          </cell>
          <cell r="AN11"/>
          <cell r="AO11">
            <v>17.5</v>
          </cell>
          <cell r="AP11">
            <v>16.7</v>
          </cell>
          <cell r="AQ11">
            <v>18.2</v>
          </cell>
          <cell r="AR11"/>
          <cell r="AS11">
            <v>601723</v>
          </cell>
          <cell r="AT11">
            <v>100</v>
          </cell>
          <cell r="AU11"/>
          <cell r="AV11">
            <v>26144</v>
          </cell>
          <cell r="AW11">
            <v>19.600000000000001</v>
          </cell>
          <cell r="AX11">
            <v>18.8</v>
          </cell>
          <cell r="AY11">
            <v>20.3</v>
          </cell>
          <cell r="AZ11"/>
          <cell r="BA11">
            <v>37</v>
          </cell>
          <cell r="BB11">
            <v>115</v>
          </cell>
          <cell r="BC11">
            <v>32.173913042999999</v>
          </cell>
          <cell r="BD11"/>
          <cell r="BE11">
            <v>6808</v>
          </cell>
          <cell r="BF11">
            <v>1076.7</v>
          </cell>
          <cell r="BG11"/>
          <cell r="BH11">
            <v>6790</v>
          </cell>
          <cell r="BI11">
            <v>146183</v>
          </cell>
          <cell r="BJ11">
            <v>46.448629457999999</v>
          </cell>
          <cell r="BK11">
            <v>45.3</v>
          </cell>
          <cell r="BL11">
            <v>47.6</v>
          </cell>
          <cell r="BM11"/>
          <cell r="BN11">
            <v>36824</v>
          </cell>
          <cell r="BO11">
            <v>6.9766340355000001</v>
          </cell>
          <cell r="BP11">
            <v>6.2617404184999996</v>
          </cell>
          <cell r="BQ11">
            <v>7.6915276525999996</v>
          </cell>
          <cell r="BR11"/>
          <cell r="BS11">
            <v>720</v>
          </cell>
          <cell r="BT11">
            <v>113.86586000000001</v>
          </cell>
          <cell r="BU11" t="str">
            <v>878:1</v>
          </cell>
          <cell r="BV11"/>
          <cell r="BW11">
            <v>753</v>
          </cell>
          <cell r="BX11">
            <v>116.48251</v>
          </cell>
          <cell r="BY11" t="str">
            <v>858:1</v>
          </cell>
          <cell r="BZ11"/>
          <cell r="CA11">
            <v>2717</v>
          </cell>
          <cell r="CB11">
            <v>420.29611000000006</v>
          </cell>
          <cell r="CC11" t="str">
            <v>238:1</v>
          </cell>
          <cell r="CD11"/>
          <cell r="CE11">
            <v>60608</v>
          </cell>
          <cell r="CF11">
            <v>47.21</v>
          </cell>
          <cell r="CG11">
            <v>45.65</v>
          </cell>
          <cell r="CH11">
            <v>48.77</v>
          </cell>
          <cell r="CI11"/>
          <cell r="CJ11">
            <v>5473</v>
          </cell>
          <cell r="CK11">
            <v>79.079115658999996</v>
          </cell>
          <cell r="CL11">
            <v>76.723121282999998</v>
          </cell>
          <cell r="CM11">
            <v>81.435110034000004</v>
          </cell>
          <cell r="CN11"/>
          <cell r="CO11">
            <v>3843</v>
          </cell>
          <cell r="CP11">
            <v>63.93442623</v>
          </cell>
          <cell r="CQ11">
            <v>61.406361060000002</v>
          </cell>
          <cell r="CR11">
            <v>66.462491399000001</v>
          </cell>
          <cell r="CS11"/>
          <cell r="CT11">
            <v>5150</v>
          </cell>
          <cell r="CU11">
            <v>59.208640776999999</v>
          </cell>
          <cell r="CV11"/>
          <cell r="CW11">
            <v>170989</v>
          </cell>
          <cell r="CX11">
            <v>217836</v>
          </cell>
          <cell r="CY11">
            <v>78.494371912999995</v>
          </cell>
          <cell r="CZ11">
            <v>77.136157268000005</v>
          </cell>
          <cell r="DA11">
            <v>79.852586557999999</v>
          </cell>
          <cell r="DB11"/>
          <cell r="DC11">
            <v>30774</v>
          </cell>
          <cell r="DD11">
            <v>370482</v>
          </cell>
          <cell r="DE11">
            <v>8.3064764279999999</v>
          </cell>
          <cell r="DF11"/>
          <cell r="DG11">
            <v>32071</v>
          </cell>
          <cell r="DH11">
            <v>29.3</v>
          </cell>
          <cell r="DI11">
            <v>25.844680851</v>
          </cell>
          <cell r="DJ11">
            <v>32.755319149000002</v>
          </cell>
          <cell r="DK11"/>
          <cell r="DL11">
            <v>148821</v>
          </cell>
          <cell r="DM11">
            <v>21419</v>
          </cell>
          <cell r="DN11">
            <v>6.9480834773</v>
          </cell>
          <cell r="DO11"/>
          <cell r="DP11">
            <v>61591</v>
          </cell>
          <cell r="DQ11">
            <v>104251</v>
          </cell>
          <cell r="DR11">
            <v>59.079529213000001</v>
          </cell>
          <cell r="DS11">
            <v>56.841793322000001</v>
          </cell>
          <cell r="DT11">
            <v>61.317265104000001</v>
          </cell>
          <cell r="DU11"/>
          <cell r="DV11">
            <v>1825</v>
          </cell>
          <cell r="DW11">
            <v>28.861831689999999</v>
          </cell>
          <cell r="DX11"/>
          <cell r="DY11">
            <v>7775</v>
          </cell>
          <cell r="DZ11">
            <v>1259.4206827</v>
          </cell>
          <cell r="EA11"/>
          <cell r="EB11">
            <v>1801</v>
          </cell>
          <cell r="EC11">
            <v>59.546914438000002</v>
          </cell>
          <cell r="ED11">
            <v>56.8</v>
          </cell>
          <cell r="EE11">
            <v>62.3</v>
          </cell>
          <cell r="EF11"/>
          <cell r="EG11">
            <v>12.65</v>
          </cell>
          <cell r="EH11"/>
          <cell r="EI11">
            <v>30219</v>
          </cell>
          <cell r="EJ11">
            <v>4.5966853181999996</v>
          </cell>
          <cell r="EK11"/>
          <cell r="EL11">
            <v>57190</v>
          </cell>
          <cell r="EM11">
            <v>21.984738693000001</v>
          </cell>
          <cell r="EN11">
            <v>21.336075874999999</v>
          </cell>
          <cell r="EO11">
            <v>22.633401511999999</v>
          </cell>
          <cell r="EP11"/>
          <cell r="EQ11">
            <v>106343</v>
          </cell>
          <cell r="ER11">
            <v>312875</v>
          </cell>
          <cell r="ES11">
            <v>33.988973231999999</v>
          </cell>
          <cell r="ET11">
            <v>33.337932086999999</v>
          </cell>
          <cell r="EU11">
            <v>34.640014377</v>
          </cell>
          <cell r="EV11"/>
          <cell r="EW11">
            <v>106343</v>
          </cell>
          <cell r="EX11">
            <v>42.2</v>
          </cell>
          <cell r="EY11">
            <v>40.688169485000003</v>
          </cell>
          <cell r="EZ11">
            <v>43.711830515000003</v>
          </cell>
          <cell r="FA11"/>
        </row>
        <row r="12">
          <cell r="B12" t="str">
            <v>Florida</v>
          </cell>
          <cell r="C12">
            <v>218932</v>
          </cell>
          <cell r="D12">
            <v>6892.95</v>
          </cell>
          <cell r="E12">
            <v>6849.4970000000003</v>
          </cell>
          <cell r="F12">
            <v>6936.4030000000002</v>
          </cell>
          <cell r="G12"/>
          <cell r="H12">
            <v>124558</v>
          </cell>
          <cell r="I12">
            <v>15.9</v>
          </cell>
          <cell r="J12">
            <v>15.4</v>
          </cell>
          <cell r="K12">
            <v>16.399999999999999</v>
          </cell>
          <cell r="L12"/>
          <cell r="M12">
            <v>121256</v>
          </cell>
          <cell r="N12">
            <v>3.7</v>
          </cell>
          <cell r="O12">
            <v>3.6</v>
          </cell>
          <cell r="P12">
            <v>3.9</v>
          </cell>
          <cell r="Q12"/>
          <cell r="R12">
            <v>122091</v>
          </cell>
          <cell r="S12">
            <v>3.8</v>
          </cell>
          <cell r="T12">
            <v>3.7</v>
          </cell>
          <cell r="U12">
            <v>4</v>
          </cell>
          <cell r="V12"/>
          <cell r="X12">
            <v>136373</v>
          </cell>
          <cell r="Y12">
            <v>1569453</v>
          </cell>
          <cell r="Z12">
            <v>8.6892057295999994</v>
          </cell>
          <cell r="AA12">
            <v>8.6</v>
          </cell>
          <cell r="AB12">
            <v>8.6999999999999993</v>
          </cell>
          <cell r="AC12"/>
          <cell r="AD12">
            <v>124389</v>
          </cell>
          <cell r="AE12">
            <v>18</v>
          </cell>
          <cell r="AF12">
            <v>17.5</v>
          </cell>
          <cell r="AG12">
            <v>18.600000000000001</v>
          </cell>
          <cell r="AH12"/>
          <cell r="AI12">
            <v>25.751864383000001</v>
          </cell>
          <cell r="AJ12"/>
          <cell r="AK12"/>
          <cell r="AL12"/>
          <cell r="AM12">
            <v>7</v>
          </cell>
          <cell r="AN12"/>
          <cell r="AO12">
            <v>23.243333189000001</v>
          </cell>
          <cell r="AP12"/>
          <cell r="AQ12"/>
          <cell r="AR12"/>
          <cell r="AS12">
            <v>17448379</v>
          </cell>
          <cell r="AT12">
            <v>92.804059929999994</v>
          </cell>
          <cell r="AU12"/>
          <cell r="AV12">
            <v>119544</v>
          </cell>
          <cell r="AW12">
            <v>15.9</v>
          </cell>
          <cell r="AX12">
            <v>15.3</v>
          </cell>
          <cell r="AY12">
            <v>16.399999999999999</v>
          </cell>
          <cell r="AZ12"/>
          <cell r="BA12">
            <v>3566</v>
          </cell>
          <cell r="BB12">
            <v>12233</v>
          </cell>
          <cell r="BC12">
            <v>29.150658056000001</v>
          </cell>
          <cell r="BD12"/>
          <cell r="BE12">
            <v>77644</v>
          </cell>
          <cell r="BF12">
            <v>401.9</v>
          </cell>
          <cell r="BG12"/>
          <cell r="BH12">
            <v>149379</v>
          </cell>
          <cell r="BI12">
            <v>4137466</v>
          </cell>
          <cell r="BJ12">
            <v>36.103982486</v>
          </cell>
          <cell r="BK12">
            <v>35.9</v>
          </cell>
          <cell r="BL12">
            <v>36.299999999999997</v>
          </cell>
          <cell r="BM12"/>
          <cell r="BN12">
            <v>3724873</v>
          </cell>
          <cell r="BO12">
            <v>24.114840273999999</v>
          </cell>
          <cell r="BP12">
            <v>23.876542400999998</v>
          </cell>
          <cell r="BQ12">
            <v>24.353138145999999</v>
          </cell>
          <cell r="BR12"/>
          <cell r="BS12">
            <v>13578</v>
          </cell>
          <cell r="BT12">
            <v>70.288350000000008</v>
          </cell>
          <cell r="BU12" t="str">
            <v>1423:1</v>
          </cell>
          <cell r="BV12"/>
          <cell r="BW12">
            <v>10434</v>
          </cell>
          <cell r="BX12">
            <v>53.363040000000005</v>
          </cell>
          <cell r="BY12" t="str">
            <v>1874:1</v>
          </cell>
          <cell r="BZ12"/>
          <cell r="CA12">
            <v>26275</v>
          </cell>
          <cell r="CB12">
            <v>134.37932000000001</v>
          </cell>
          <cell r="CC12" t="str">
            <v>744:1</v>
          </cell>
          <cell r="CD12"/>
          <cell r="CE12">
            <v>1965822</v>
          </cell>
          <cell r="CF12">
            <v>59.32</v>
          </cell>
          <cell r="CG12">
            <v>58.98</v>
          </cell>
          <cell r="CH12">
            <v>59.66</v>
          </cell>
          <cell r="CI12"/>
          <cell r="CJ12">
            <v>216224</v>
          </cell>
          <cell r="CK12">
            <v>84.960966404999994</v>
          </cell>
          <cell r="CL12">
            <v>84.572445990000006</v>
          </cell>
          <cell r="CM12">
            <v>85.349486820999999</v>
          </cell>
          <cell r="CN12"/>
          <cell r="CO12">
            <v>143095</v>
          </cell>
          <cell r="CP12">
            <v>67.741710053000006</v>
          </cell>
          <cell r="CQ12">
            <v>67.315256320000003</v>
          </cell>
          <cell r="CR12">
            <v>68.168163785000004</v>
          </cell>
          <cell r="CS12"/>
          <cell r="CT12">
            <v>190516</v>
          </cell>
          <cell r="CU12">
            <v>74.544282370000005</v>
          </cell>
          <cell r="CV12"/>
          <cell r="CW12">
            <v>2869079</v>
          </cell>
          <cell r="CX12">
            <v>4771440</v>
          </cell>
          <cell r="CY12">
            <v>60.130254178999998</v>
          </cell>
          <cell r="CZ12">
            <v>59.812639150999999</v>
          </cell>
          <cell r="DA12">
            <v>60.447869206999997</v>
          </cell>
          <cell r="DB12"/>
          <cell r="DC12">
            <v>682705</v>
          </cell>
          <cell r="DD12">
            <v>9432295</v>
          </cell>
          <cell r="DE12">
            <v>7.2379521633000001</v>
          </cell>
          <cell r="DF12"/>
          <cell r="DG12">
            <v>982272</v>
          </cell>
          <cell r="DH12">
            <v>24.8</v>
          </cell>
          <cell r="DI12">
            <v>24.085106382999999</v>
          </cell>
          <cell r="DJ12">
            <v>25.514893616999998</v>
          </cell>
          <cell r="DK12"/>
          <cell r="DL12">
            <v>94160</v>
          </cell>
          <cell r="DM12">
            <v>20330</v>
          </cell>
          <cell r="DN12">
            <v>4.6315789474000004</v>
          </cell>
          <cell r="DO12"/>
          <cell r="DP12">
            <v>1492537</v>
          </cell>
          <cell r="DQ12">
            <v>3960367</v>
          </cell>
          <cell r="DR12">
            <v>37.686835588999998</v>
          </cell>
          <cell r="DS12">
            <v>37.237307082999997</v>
          </cell>
          <cell r="DT12">
            <v>38.136364094999998</v>
          </cell>
          <cell r="DU12"/>
          <cell r="DV12">
            <v>14024</v>
          </cell>
          <cell r="DW12">
            <v>7.2597130238999998</v>
          </cell>
          <cell r="DX12"/>
          <cell r="DY12">
            <v>98085</v>
          </cell>
          <cell r="DZ12">
            <v>514.30842912000003</v>
          </cell>
          <cell r="EA12"/>
          <cell r="EB12">
            <v>65391</v>
          </cell>
          <cell r="EC12">
            <v>69.302158077000001</v>
          </cell>
          <cell r="ED12">
            <v>68.8</v>
          </cell>
          <cell r="EE12">
            <v>69.8</v>
          </cell>
          <cell r="EF12"/>
          <cell r="EG12">
            <v>11.37</v>
          </cell>
          <cell r="EH12"/>
          <cell r="EI12">
            <v>1184065.5</v>
          </cell>
          <cell r="EJ12">
            <v>6.1504026861999996</v>
          </cell>
          <cell r="EK12"/>
          <cell r="EL12">
            <v>1605505</v>
          </cell>
          <cell r="EM12">
            <v>22.485765245</v>
          </cell>
          <cell r="EN12">
            <v>22.366483720000002</v>
          </cell>
          <cell r="EO12">
            <v>22.605046771000001</v>
          </cell>
          <cell r="EP12"/>
          <cell r="EQ12">
            <v>6436311</v>
          </cell>
          <cell r="ER12">
            <v>8094220</v>
          </cell>
          <cell r="ES12">
            <v>79.517371655000005</v>
          </cell>
          <cell r="ET12">
            <v>79.360762606999998</v>
          </cell>
          <cell r="EU12">
            <v>79.673980704000002</v>
          </cell>
          <cell r="EV12"/>
          <cell r="EW12">
            <v>6436311</v>
          </cell>
          <cell r="EX12">
            <v>37.5</v>
          </cell>
          <cell r="EY12">
            <v>37.261702128000003</v>
          </cell>
          <cell r="EZ12">
            <v>37.738297871999997</v>
          </cell>
          <cell r="FA12"/>
        </row>
        <row r="13">
          <cell r="B13" t="str">
            <v>Georgia</v>
          </cell>
          <cell r="C13">
            <v>110837</v>
          </cell>
          <cell r="D13">
            <v>7314.25</v>
          </cell>
          <cell r="E13">
            <v>7256.0770000000002</v>
          </cell>
          <cell r="F13">
            <v>7372.4229999999998</v>
          </cell>
          <cell r="G13"/>
          <cell r="H13">
            <v>46544</v>
          </cell>
          <cell r="I13">
            <v>15.8</v>
          </cell>
          <cell r="J13">
            <v>15.3</v>
          </cell>
          <cell r="K13">
            <v>16.2</v>
          </cell>
          <cell r="L13"/>
          <cell r="M13">
            <v>45566</v>
          </cell>
          <cell r="N13">
            <v>3.5</v>
          </cell>
          <cell r="O13">
            <v>3.4</v>
          </cell>
          <cell r="P13">
            <v>3.6</v>
          </cell>
          <cell r="Q13"/>
          <cell r="R13">
            <v>45776</v>
          </cell>
          <cell r="S13">
            <v>3.3</v>
          </cell>
          <cell r="T13">
            <v>3.2</v>
          </cell>
          <cell r="U13">
            <v>3.4</v>
          </cell>
          <cell r="V13"/>
          <cell r="X13">
            <v>93013</v>
          </cell>
          <cell r="Y13">
            <v>979266</v>
          </cell>
          <cell r="Z13">
            <v>9.4982364342000007</v>
          </cell>
          <cell r="AA13">
            <v>9.4</v>
          </cell>
          <cell r="AB13">
            <v>9.6</v>
          </cell>
          <cell r="AC13"/>
          <cell r="AD13">
            <v>46419</v>
          </cell>
          <cell r="AE13">
            <v>18.100000000000001</v>
          </cell>
          <cell r="AF13">
            <v>17.5</v>
          </cell>
          <cell r="AG13">
            <v>18.7</v>
          </cell>
          <cell r="AH13"/>
          <cell r="AI13">
            <v>28.651728260999999</v>
          </cell>
          <cell r="AJ13"/>
          <cell r="AK13"/>
          <cell r="AL13"/>
          <cell r="AM13">
            <v>6.5</v>
          </cell>
          <cell r="AN13"/>
          <cell r="AO13">
            <v>24.311313126999998</v>
          </cell>
          <cell r="AP13"/>
          <cell r="AQ13"/>
          <cell r="AR13"/>
          <cell r="AS13">
            <v>7305570</v>
          </cell>
          <cell r="AT13">
            <v>75.411144473999997</v>
          </cell>
          <cell r="AU13"/>
          <cell r="AV13">
            <v>44768</v>
          </cell>
          <cell r="AW13">
            <v>13.8</v>
          </cell>
          <cell r="AX13">
            <v>13.2</v>
          </cell>
          <cell r="AY13">
            <v>14.4</v>
          </cell>
          <cell r="AZ13"/>
          <cell r="BA13">
            <v>1451</v>
          </cell>
          <cell r="BB13">
            <v>6133</v>
          </cell>
          <cell r="BC13">
            <v>23.658894504999999</v>
          </cell>
          <cell r="BD13"/>
          <cell r="BE13">
            <v>52418</v>
          </cell>
          <cell r="BF13">
            <v>528.4</v>
          </cell>
          <cell r="BG13"/>
          <cell r="BH13">
            <v>108253</v>
          </cell>
          <cell r="BI13">
            <v>2388620</v>
          </cell>
          <cell r="BJ13">
            <v>45.320310472000003</v>
          </cell>
          <cell r="BK13">
            <v>45.1</v>
          </cell>
          <cell r="BL13">
            <v>45.6</v>
          </cell>
          <cell r="BM13"/>
          <cell r="BN13">
            <v>1767578</v>
          </cell>
          <cell r="BO13">
            <v>20.732975401000001</v>
          </cell>
          <cell r="BP13">
            <v>20.375528591999998</v>
          </cell>
          <cell r="BQ13">
            <v>21.090422209</v>
          </cell>
          <cell r="BR13"/>
          <cell r="BS13">
            <v>6312</v>
          </cell>
          <cell r="BT13">
            <v>63.629390000000001</v>
          </cell>
          <cell r="BU13" t="str">
            <v>1572:1</v>
          </cell>
          <cell r="BV13"/>
          <cell r="BW13">
            <v>4760</v>
          </cell>
          <cell r="BX13">
            <v>47.637309999999999</v>
          </cell>
          <cell r="BY13" t="str">
            <v>2099:1</v>
          </cell>
          <cell r="BZ13"/>
          <cell r="CA13">
            <v>10938</v>
          </cell>
          <cell r="CB13">
            <v>109.46574000000001</v>
          </cell>
          <cell r="CC13" t="str">
            <v>914:1</v>
          </cell>
          <cell r="CD13"/>
          <cell r="CE13">
            <v>774676</v>
          </cell>
          <cell r="CF13">
            <v>60.58</v>
          </cell>
          <cell r="CG13">
            <v>60.03</v>
          </cell>
          <cell r="CH13">
            <v>61.13</v>
          </cell>
          <cell r="CI13"/>
          <cell r="CJ13">
            <v>102220</v>
          </cell>
          <cell r="CK13">
            <v>84.699667383999994</v>
          </cell>
          <cell r="CL13">
            <v>84.135472706000002</v>
          </cell>
          <cell r="CM13">
            <v>85.263862062000001</v>
          </cell>
          <cell r="CN13"/>
          <cell r="CO13">
            <v>67123</v>
          </cell>
          <cell r="CP13">
            <v>61.640570296</v>
          </cell>
          <cell r="CQ13">
            <v>61.046615058999997</v>
          </cell>
          <cell r="CR13">
            <v>62.234525533999999</v>
          </cell>
          <cell r="CS13"/>
          <cell r="CT13">
            <v>123827</v>
          </cell>
          <cell r="CU13">
            <v>70.362521905999998</v>
          </cell>
          <cell r="CV13"/>
          <cell r="CW13">
            <v>1663529</v>
          </cell>
          <cell r="CX13">
            <v>2736513</v>
          </cell>
          <cell r="CY13">
            <v>60.790100394</v>
          </cell>
          <cell r="CZ13">
            <v>60.387009595000002</v>
          </cell>
          <cell r="DA13">
            <v>61.193191192999997</v>
          </cell>
          <cell r="DB13"/>
          <cell r="DC13">
            <v>389301</v>
          </cell>
          <cell r="DD13">
            <v>4767335</v>
          </cell>
          <cell r="DE13">
            <v>8.1660088918000007</v>
          </cell>
          <cell r="DF13"/>
          <cell r="DG13">
            <v>655194</v>
          </cell>
          <cell r="DH13">
            <v>26.7</v>
          </cell>
          <cell r="DI13">
            <v>25.865957447</v>
          </cell>
          <cell r="DJ13">
            <v>27.534042552999999</v>
          </cell>
          <cell r="DK13"/>
          <cell r="DL13">
            <v>99167</v>
          </cell>
          <cell r="DM13">
            <v>19825</v>
          </cell>
          <cell r="DN13">
            <v>5.0021185372000003</v>
          </cell>
          <cell r="DO13"/>
          <cell r="DP13">
            <v>913432</v>
          </cell>
          <cell r="DQ13">
            <v>2466808</v>
          </cell>
          <cell r="DR13">
            <v>37.028905371</v>
          </cell>
          <cell r="DS13">
            <v>36.495000738000002</v>
          </cell>
          <cell r="DT13">
            <v>37.562810003000003</v>
          </cell>
          <cell r="DU13"/>
          <cell r="DV13">
            <v>8886</v>
          </cell>
          <cell r="DW13">
            <v>8.9577109550999996</v>
          </cell>
          <cell r="DX13"/>
          <cell r="DY13">
            <v>37764.333333000002</v>
          </cell>
          <cell r="DZ13">
            <v>384.73121078000003</v>
          </cell>
          <cell r="EA13"/>
          <cell r="EB13">
            <v>28182</v>
          </cell>
          <cell r="EC13">
            <v>58.049170914999998</v>
          </cell>
          <cell r="ED13">
            <v>57.4</v>
          </cell>
          <cell r="EE13">
            <v>58.7</v>
          </cell>
          <cell r="EF13"/>
          <cell r="EG13">
            <v>12.78</v>
          </cell>
          <cell r="EH13"/>
          <cell r="EI13">
            <v>1110786</v>
          </cell>
          <cell r="EJ13">
            <v>13.053857240999999</v>
          </cell>
          <cell r="EK13"/>
          <cell r="EL13">
            <v>630795</v>
          </cell>
          <cell r="EM13">
            <v>18.070446078</v>
          </cell>
          <cell r="EN13">
            <v>17.878662180999999</v>
          </cell>
          <cell r="EO13">
            <v>18.262229976</v>
          </cell>
          <cell r="EP13"/>
          <cell r="EQ13">
            <v>3342646</v>
          </cell>
          <cell r="ER13">
            <v>4210796</v>
          </cell>
          <cell r="ES13">
            <v>79.382758034000005</v>
          </cell>
          <cell r="ET13">
            <v>79.134287204000003</v>
          </cell>
          <cell r="EU13">
            <v>79.631228864999997</v>
          </cell>
          <cell r="EV13"/>
          <cell r="EW13">
            <v>3342646</v>
          </cell>
          <cell r="EX13">
            <v>38.5</v>
          </cell>
          <cell r="EY13">
            <v>38.184761545999997</v>
          </cell>
          <cell r="EZ13">
            <v>38.815238454000003</v>
          </cell>
          <cell r="FA13"/>
        </row>
        <row r="14">
          <cell r="B14" t="str">
            <v>Hawaii</v>
          </cell>
          <cell r="C14">
            <v>12437</v>
          </cell>
          <cell r="D14">
            <v>5675.54</v>
          </cell>
          <cell r="E14">
            <v>5532.7740000000003</v>
          </cell>
          <cell r="F14">
            <v>5818.3059999999996</v>
          </cell>
          <cell r="G14"/>
          <cell r="H14">
            <v>43239</v>
          </cell>
          <cell r="I14">
            <v>13.8</v>
          </cell>
          <cell r="J14">
            <v>13.3</v>
          </cell>
          <cell r="K14">
            <v>14.3</v>
          </cell>
          <cell r="L14"/>
          <cell r="M14">
            <v>42867</v>
          </cell>
          <cell r="N14">
            <v>2.9</v>
          </cell>
          <cell r="O14">
            <v>2.8</v>
          </cell>
          <cell r="P14">
            <v>3</v>
          </cell>
          <cell r="Q14"/>
          <cell r="R14">
            <v>42869</v>
          </cell>
          <cell r="S14">
            <v>2.8</v>
          </cell>
          <cell r="T14">
            <v>2.7</v>
          </cell>
          <cell r="U14">
            <v>2.9</v>
          </cell>
          <cell r="V14"/>
          <cell r="X14">
            <v>10906</v>
          </cell>
          <cell r="Y14">
            <v>133323</v>
          </cell>
          <cell r="Z14">
            <v>8.1801339603999992</v>
          </cell>
          <cell r="AA14">
            <v>8</v>
          </cell>
          <cell r="AB14">
            <v>8.3000000000000007</v>
          </cell>
          <cell r="AC14"/>
          <cell r="AD14">
            <v>43118</v>
          </cell>
          <cell r="AE14">
            <v>15.3</v>
          </cell>
          <cell r="AF14">
            <v>14.8</v>
          </cell>
          <cell r="AG14">
            <v>15.9</v>
          </cell>
          <cell r="AH14"/>
          <cell r="AI14">
            <v>22.457843485000001</v>
          </cell>
          <cell r="AJ14"/>
          <cell r="AK14"/>
          <cell r="AL14"/>
          <cell r="AM14">
            <v>7.7</v>
          </cell>
          <cell r="AN14"/>
          <cell r="AO14">
            <v>18.195569249999998</v>
          </cell>
          <cell r="AP14"/>
          <cell r="AQ14"/>
          <cell r="AR14"/>
          <cell r="AS14">
            <v>1266877</v>
          </cell>
          <cell r="AT14">
            <v>93.132108260999999</v>
          </cell>
          <cell r="AU14"/>
          <cell r="AV14">
            <v>42391</v>
          </cell>
          <cell r="AW14">
            <v>19.5</v>
          </cell>
          <cell r="AX14">
            <v>18.8</v>
          </cell>
          <cell r="AY14">
            <v>20.100000000000001</v>
          </cell>
          <cell r="AZ14"/>
          <cell r="BA14">
            <v>223</v>
          </cell>
          <cell r="BB14">
            <v>550</v>
          </cell>
          <cell r="BC14">
            <v>40.545454544999998</v>
          </cell>
          <cell r="BD14"/>
          <cell r="BE14">
            <v>6340</v>
          </cell>
          <cell r="BF14">
            <v>455.4</v>
          </cell>
          <cell r="BG14"/>
          <cell r="BH14">
            <v>10055</v>
          </cell>
          <cell r="BI14">
            <v>287421</v>
          </cell>
          <cell r="BJ14">
            <v>34.983525907999997</v>
          </cell>
          <cell r="BK14">
            <v>34.299999999999997</v>
          </cell>
          <cell r="BL14">
            <v>35.700000000000003</v>
          </cell>
          <cell r="BM14"/>
          <cell r="BN14">
            <v>90741</v>
          </cell>
          <cell r="BO14">
            <v>7.7545076745000001</v>
          </cell>
          <cell r="BP14">
            <v>7.0396140574999997</v>
          </cell>
          <cell r="BQ14">
            <v>8.4694012915000005</v>
          </cell>
          <cell r="BR14"/>
          <cell r="BS14">
            <v>1168</v>
          </cell>
          <cell r="BT14">
            <v>83.889179999999996</v>
          </cell>
          <cell r="BU14" t="str">
            <v>1192:1</v>
          </cell>
          <cell r="BV14"/>
          <cell r="BW14">
            <v>1146</v>
          </cell>
          <cell r="BX14">
            <v>81.62079</v>
          </cell>
          <cell r="BY14" t="str">
            <v>1225:1</v>
          </cell>
          <cell r="BZ14"/>
          <cell r="CA14">
            <v>2954</v>
          </cell>
          <cell r="CB14">
            <v>210.39077</v>
          </cell>
          <cell r="CC14" t="str">
            <v>475:1</v>
          </cell>
          <cell r="CD14"/>
          <cell r="CE14">
            <v>109657</v>
          </cell>
          <cell r="CF14">
            <v>28.19</v>
          </cell>
          <cell r="CG14">
            <v>27.19</v>
          </cell>
          <cell r="CH14">
            <v>29.19</v>
          </cell>
          <cell r="CI14"/>
          <cell r="CJ14">
            <v>10006</v>
          </cell>
          <cell r="CK14">
            <v>84.729162501999994</v>
          </cell>
          <cell r="CL14">
            <v>82.925553979</v>
          </cell>
          <cell r="CM14">
            <v>86.532771026000006</v>
          </cell>
          <cell r="CN14"/>
          <cell r="CO14">
            <v>7072</v>
          </cell>
          <cell r="CP14">
            <v>62.457579185999997</v>
          </cell>
          <cell r="CQ14">
            <v>60.615630533999997</v>
          </cell>
          <cell r="CR14">
            <v>64.299527836999999</v>
          </cell>
          <cell r="CS14"/>
          <cell r="CT14">
            <v>13783</v>
          </cell>
          <cell r="CU14">
            <v>81.270115360000005</v>
          </cell>
          <cell r="CV14"/>
          <cell r="CW14">
            <v>246866</v>
          </cell>
          <cell r="CX14">
            <v>368602</v>
          </cell>
          <cell r="CY14">
            <v>66.973592112999995</v>
          </cell>
          <cell r="CZ14">
            <v>65.980947822000005</v>
          </cell>
          <cell r="DA14">
            <v>67.966236404</v>
          </cell>
          <cell r="DB14"/>
          <cell r="DC14">
            <v>30951</v>
          </cell>
          <cell r="DD14">
            <v>648825</v>
          </cell>
          <cell r="DE14">
            <v>4.7703155705000002</v>
          </cell>
          <cell r="DF14"/>
          <cell r="DG14">
            <v>43574</v>
          </cell>
          <cell r="DH14">
            <v>14.4</v>
          </cell>
          <cell r="DI14">
            <v>12.970212766</v>
          </cell>
          <cell r="DJ14">
            <v>15.829787233999999</v>
          </cell>
          <cell r="DK14"/>
          <cell r="DL14">
            <v>124225</v>
          </cell>
          <cell r="DM14">
            <v>28952</v>
          </cell>
          <cell r="DN14">
            <v>4.2907225753000002</v>
          </cell>
          <cell r="DO14"/>
          <cell r="DP14">
            <v>90178</v>
          </cell>
          <cell r="DQ14">
            <v>301674</v>
          </cell>
          <cell r="DR14">
            <v>29.892532999</v>
          </cell>
          <cell r="DS14">
            <v>28.781568729</v>
          </cell>
          <cell r="DT14">
            <v>31.003497269</v>
          </cell>
          <cell r="DU14"/>
          <cell r="DV14">
            <v>934</v>
          </cell>
          <cell r="DW14">
            <v>6.7082617199000003</v>
          </cell>
          <cell r="DX14"/>
          <cell r="DY14">
            <v>3627.3333333</v>
          </cell>
          <cell r="DZ14">
            <v>263.45593565000001</v>
          </cell>
          <cell r="EA14"/>
          <cell r="EB14">
            <v>3539</v>
          </cell>
          <cell r="EC14">
            <v>51.995532410000003</v>
          </cell>
          <cell r="ED14">
            <v>50.3</v>
          </cell>
          <cell r="EE14">
            <v>53.7</v>
          </cell>
          <cell r="EF14"/>
          <cell r="EG14"/>
          <cell r="EH14"/>
          <cell r="EI14">
            <v>341191.5</v>
          </cell>
          <cell r="EJ14">
            <v>22.917861733999999</v>
          </cell>
          <cell r="EK14"/>
          <cell r="EL14">
            <v>124005</v>
          </cell>
          <cell r="EM14">
            <v>27.834079661000001</v>
          </cell>
          <cell r="EN14">
            <v>27.236876627000001</v>
          </cell>
          <cell r="EO14">
            <v>28.431282694</v>
          </cell>
          <cell r="EP14"/>
          <cell r="EQ14">
            <v>441988</v>
          </cell>
          <cell r="ER14">
            <v>663718</v>
          </cell>
          <cell r="ES14">
            <v>66.592739687999995</v>
          </cell>
          <cell r="ET14">
            <v>66.152549057000002</v>
          </cell>
          <cell r="EU14">
            <v>67.032930317999998</v>
          </cell>
          <cell r="EV14"/>
          <cell r="EW14">
            <v>441988</v>
          </cell>
          <cell r="EX14">
            <v>39.299999999999997</v>
          </cell>
          <cell r="EY14">
            <v>38.518688175999998</v>
          </cell>
          <cell r="EZ14">
            <v>40.081311823999997</v>
          </cell>
          <cell r="FA14"/>
        </row>
        <row r="15">
          <cell r="B15" t="str">
            <v>Idaho</v>
          </cell>
          <cell r="C15">
            <v>14942</v>
          </cell>
          <cell r="D15">
            <v>6045.53</v>
          </cell>
          <cell r="E15">
            <v>5910.1329999999998</v>
          </cell>
          <cell r="F15">
            <v>6180.9269999999997</v>
          </cell>
          <cell r="G15"/>
          <cell r="H15">
            <v>38802</v>
          </cell>
          <cell r="I15">
            <v>14.7</v>
          </cell>
          <cell r="J15">
            <v>14.2</v>
          </cell>
          <cell r="K15">
            <v>15.2</v>
          </cell>
          <cell r="L15"/>
          <cell r="M15">
            <v>38012</v>
          </cell>
          <cell r="N15">
            <v>3.6</v>
          </cell>
          <cell r="O15">
            <v>3.5</v>
          </cell>
          <cell r="P15">
            <v>3.7</v>
          </cell>
          <cell r="Q15"/>
          <cell r="R15">
            <v>38244</v>
          </cell>
          <cell r="S15">
            <v>3.4</v>
          </cell>
          <cell r="T15">
            <v>3.3</v>
          </cell>
          <cell r="U15">
            <v>3.5</v>
          </cell>
          <cell r="V15"/>
          <cell r="X15">
            <v>10882</v>
          </cell>
          <cell r="Y15">
            <v>166455</v>
          </cell>
          <cell r="Z15">
            <v>6.5375026283000004</v>
          </cell>
          <cell r="AA15">
            <v>6.4</v>
          </cell>
          <cell r="AB15">
            <v>6.7</v>
          </cell>
          <cell r="AC15"/>
          <cell r="AD15">
            <v>38703</v>
          </cell>
          <cell r="AE15">
            <v>16.5</v>
          </cell>
          <cell r="AF15">
            <v>15.9</v>
          </cell>
          <cell r="AG15">
            <v>17.100000000000001</v>
          </cell>
          <cell r="AH15"/>
          <cell r="AI15">
            <v>27.280565555999999</v>
          </cell>
          <cell r="AJ15"/>
          <cell r="AK15"/>
          <cell r="AL15"/>
          <cell r="AM15">
            <v>7.2</v>
          </cell>
          <cell r="AN15"/>
          <cell r="AO15">
            <v>19.470915457</v>
          </cell>
          <cell r="AP15"/>
          <cell r="AQ15"/>
          <cell r="AR15"/>
          <cell r="AS15">
            <v>1232036</v>
          </cell>
          <cell r="AT15">
            <v>78.594676387000007</v>
          </cell>
          <cell r="AU15"/>
          <cell r="AV15">
            <v>37667</v>
          </cell>
          <cell r="AW15">
            <v>14.5</v>
          </cell>
          <cell r="AX15">
            <v>13.9</v>
          </cell>
          <cell r="AY15">
            <v>15.1</v>
          </cell>
          <cell r="AZ15"/>
          <cell r="BA15">
            <v>318</v>
          </cell>
          <cell r="BB15">
            <v>1000</v>
          </cell>
          <cell r="BC15">
            <v>31.8</v>
          </cell>
          <cell r="BD15"/>
          <cell r="BE15">
            <v>4550</v>
          </cell>
          <cell r="BF15">
            <v>285.10000000000002</v>
          </cell>
          <cell r="BG15"/>
          <cell r="BH15">
            <v>13711</v>
          </cell>
          <cell r="BI15">
            <v>395590</v>
          </cell>
          <cell r="BJ15">
            <v>34.659622335999998</v>
          </cell>
          <cell r="BK15">
            <v>34.1</v>
          </cell>
          <cell r="BL15">
            <v>35.200000000000003</v>
          </cell>
          <cell r="BM15"/>
          <cell r="BN15">
            <v>250246</v>
          </cell>
          <cell r="BO15">
            <v>18.456162502000002</v>
          </cell>
          <cell r="BP15">
            <v>17.741268885</v>
          </cell>
          <cell r="BQ15">
            <v>19.171056118999999</v>
          </cell>
          <cell r="BR15"/>
          <cell r="BS15">
            <v>986</v>
          </cell>
          <cell r="BT15">
            <v>61.789980000000007</v>
          </cell>
          <cell r="BU15" t="str">
            <v>1618:1</v>
          </cell>
          <cell r="BV15"/>
          <cell r="BW15">
            <v>1030</v>
          </cell>
          <cell r="BX15">
            <v>63.890390000000004</v>
          </cell>
          <cell r="BY15" t="str">
            <v>1565:1</v>
          </cell>
          <cell r="BZ15"/>
          <cell r="CA15">
            <v>2908</v>
          </cell>
          <cell r="CB15">
            <v>180.3818</v>
          </cell>
          <cell r="CC15" t="str">
            <v>554:1</v>
          </cell>
          <cell r="CD15"/>
          <cell r="CE15">
            <v>140136</v>
          </cell>
          <cell r="CF15">
            <v>36.409999999999997</v>
          </cell>
          <cell r="CG15">
            <v>35.39</v>
          </cell>
          <cell r="CH15">
            <v>37.44</v>
          </cell>
          <cell r="CI15"/>
          <cell r="CJ15">
            <v>13545</v>
          </cell>
          <cell r="CK15">
            <v>81.875230712000004</v>
          </cell>
          <cell r="CL15">
            <v>80.351378552</v>
          </cell>
          <cell r="CM15">
            <v>83.399082872999998</v>
          </cell>
          <cell r="CN15"/>
          <cell r="CO15">
            <v>10606</v>
          </cell>
          <cell r="CP15">
            <v>58.947765416000003</v>
          </cell>
          <cell r="CQ15">
            <v>57.486551050000003</v>
          </cell>
          <cell r="CR15">
            <v>60.408979780999999</v>
          </cell>
          <cell r="CS15"/>
          <cell r="CT15">
            <v>20836.666667000001</v>
          </cell>
          <cell r="CU15">
            <v>80.660694289000006</v>
          </cell>
          <cell r="CV15"/>
          <cell r="CW15">
            <v>256996</v>
          </cell>
          <cell r="CX15">
            <v>403713</v>
          </cell>
          <cell r="CY15">
            <v>63.658093745000002</v>
          </cell>
          <cell r="CZ15">
            <v>62.703468829999998</v>
          </cell>
          <cell r="DA15">
            <v>64.612718659999999</v>
          </cell>
          <cell r="DB15"/>
          <cell r="DC15">
            <v>48178</v>
          </cell>
          <cell r="DD15">
            <v>775407</v>
          </cell>
          <cell r="DE15">
            <v>6.2132531689999997</v>
          </cell>
          <cell r="DF15"/>
          <cell r="DG15">
            <v>81389</v>
          </cell>
          <cell r="DH15">
            <v>19.2</v>
          </cell>
          <cell r="DI15">
            <v>17.770212766</v>
          </cell>
          <cell r="DJ15">
            <v>20.629787233999998</v>
          </cell>
          <cell r="DK15"/>
          <cell r="DL15">
            <v>86701</v>
          </cell>
          <cell r="DM15">
            <v>21181</v>
          </cell>
          <cell r="DN15">
            <v>4.0933383692999996</v>
          </cell>
          <cell r="DO15"/>
          <cell r="DP15">
            <v>104700</v>
          </cell>
          <cell r="DQ15">
            <v>423060</v>
          </cell>
          <cell r="DR15">
            <v>24.748262658000002</v>
          </cell>
          <cell r="DS15">
            <v>23.775127004000002</v>
          </cell>
          <cell r="DT15">
            <v>25.721398311000002</v>
          </cell>
          <cell r="DU15"/>
          <cell r="DV15">
            <v>1223</v>
          </cell>
          <cell r="DW15">
            <v>7.6642134499000001</v>
          </cell>
          <cell r="DX15"/>
          <cell r="DY15">
            <v>3322</v>
          </cell>
          <cell r="DZ15">
            <v>209.73038722999999</v>
          </cell>
          <cell r="EA15"/>
          <cell r="EB15">
            <v>5144</v>
          </cell>
          <cell r="EC15">
            <v>65.636908970999997</v>
          </cell>
          <cell r="ED15">
            <v>63.8</v>
          </cell>
          <cell r="EE15">
            <v>67.400000000000006</v>
          </cell>
          <cell r="EF15"/>
          <cell r="EG15">
            <v>10.06</v>
          </cell>
          <cell r="EH15"/>
          <cell r="EI15">
            <v>79796</v>
          </cell>
          <cell r="EJ15">
            <v>6.4680649626999998</v>
          </cell>
          <cell r="EK15"/>
          <cell r="EL15">
            <v>90645</v>
          </cell>
          <cell r="EM15">
            <v>15.750788452</v>
          </cell>
          <cell r="EN15">
            <v>15.339142104</v>
          </cell>
          <cell r="EO15">
            <v>16.162434799</v>
          </cell>
          <cell r="EP15"/>
          <cell r="EQ15">
            <v>531414</v>
          </cell>
          <cell r="ER15">
            <v>684393</v>
          </cell>
          <cell r="ES15">
            <v>77.647492010999997</v>
          </cell>
          <cell r="ET15">
            <v>77.093993650000002</v>
          </cell>
          <cell r="EU15">
            <v>78.200990372000007</v>
          </cell>
          <cell r="EV15"/>
          <cell r="EW15">
            <v>531414</v>
          </cell>
          <cell r="EX15">
            <v>20.9</v>
          </cell>
          <cell r="EY15">
            <v>20.353990980999999</v>
          </cell>
          <cell r="EZ15">
            <v>21.446009019000002</v>
          </cell>
          <cell r="FA15"/>
        </row>
        <row r="16">
          <cell r="B16" t="str">
            <v>Illinois</v>
          </cell>
          <cell r="C16">
            <v>128644</v>
          </cell>
          <cell r="D16">
            <v>6349.4</v>
          </cell>
          <cell r="E16">
            <v>6300.576</v>
          </cell>
          <cell r="F16">
            <v>6398.2240000000002</v>
          </cell>
          <cell r="G16"/>
          <cell r="H16">
            <v>35926</v>
          </cell>
          <cell r="I16">
            <v>15.1</v>
          </cell>
          <cell r="J16">
            <v>14.6</v>
          </cell>
          <cell r="K16">
            <v>15.7</v>
          </cell>
          <cell r="L16"/>
          <cell r="M16">
            <v>35720</v>
          </cell>
          <cell r="N16">
            <v>3.4</v>
          </cell>
          <cell r="O16">
            <v>3.3</v>
          </cell>
          <cell r="P16">
            <v>3.5</v>
          </cell>
          <cell r="Q16"/>
          <cell r="R16">
            <v>35716</v>
          </cell>
          <cell r="S16">
            <v>3.3</v>
          </cell>
          <cell r="T16">
            <v>3.2</v>
          </cell>
          <cell r="U16">
            <v>3.4</v>
          </cell>
          <cell r="V16"/>
          <cell r="X16">
            <v>99863</v>
          </cell>
          <cell r="Y16">
            <v>1194248</v>
          </cell>
          <cell r="Z16">
            <v>8.3619985128999996</v>
          </cell>
          <cell r="AA16">
            <v>8.3000000000000007</v>
          </cell>
          <cell r="AB16">
            <v>8.4</v>
          </cell>
          <cell r="AC16"/>
          <cell r="AD16">
            <v>35870</v>
          </cell>
          <cell r="AE16">
            <v>18.3</v>
          </cell>
          <cell r="AF16">
            <v>17.7</v>
          </cell>
          <cell r="AG16">
            <v>19</v>
          </cell>
          <cell r="AH16"/>
          <cell r="AI16">
            <v>27.331228210999999</v>
          </cell>
          <cell r="AJ16"/>
          <cell r="AK16"/>
          <cell r="AL16"/>
          <cell r="AM16">
            <v>7.8</v>
          </cell>
          <cell r="AN16"/>
          <cell r="AO16">
            <v>22.875953297999999</v>
          </cell>
          <cell r="AP16"/>
          <cell r="AQ16"/>
          <cell r="AR16"/>
          <cell r="AS16">
            <v>11473072</v>
          </cell>
          <cell r="AT16">
            <v>89.419383237999995</v>
          </cell>
          <cell r="AU16"/>
          <cell r="AV16">
            <v>35279</v>
          </cell>
          <cell r="AW16">
            <v>20</v>
          </cell>
          <cell r="AX16">
            <v>19.3</v>
          </cell>
          <cell r="AY16">
            <v>20.7</v>
          </cell>
          <cell r="AZ16"/>
          <cell r="BA16">
            <v>1737</v>
          </cell>
          <cell r="BB16">
            <v>4703</v>
          </cell>
          <cell r="BC16">
            <v>36.933871996999997</v>
          </cell>
          <cell r="BD16"/>
          <cell r="BE16">
            <v>67701</v>
          </cell>
          <cell r="BF16">
            <v>525.79999999999995</v>
          </cell>
          <cell r="BG16"/>
          <cell r="BH16">
            <v>109369</v>
          </cell>
          <cell r="BI16">
            <v>3124804</v>
          </cell>
          <cell r="BJ16">
            <v>35.000275217000002</v>
          </cell>
          <cell r="BK16">
            <v>34.799999999999997</v>
          </cell>
          <cell r="BL16">
            <v>35.200000000000003</v>
          </cell>
          <cell r="BM16"/>
          <cell r="BN16">
            <v>1593191</v>
          </cell>
          <cell r="BO16">
            <v>14.56546809</v>
          </cell>
          <cell r="BP16">
            <v>14.327170217000001</v>
          </cell>
          <cell r="BQ16">
            <v>14.803765962</v>
          </cell>
          <cell r="BR16"/>
          <cell r="BS16">
            <v>10168</v>
          </cell>
          <cell r="BT16">
            <v>78.973190000000002</v>
          </cell>
          <cell r="BU16" t="str">
            <v>1266:1</v>
          </cell>
          <cell r="BV16"/>
          <cell r="BW16">
            <v>8865</v>
          </cell>
          <cell r="BX16">
            <v>68.81622999999999</v>
          </cell>
          <cell r="BY16" t="str">
            <v>1453:1</v>
          </cell>
          <cell r="BZ16"/>
          <cell r="CA16">
            <v>21342</v>
          </cell>
          <cell r="CB16">
            <v>165.6713</v>
          </cell>
          <cell r="CC16" t="str">
            <v>604:1</v>
          </cell>
          <cell r="CD16"/>
          <cell r="CE16">
            <v>1420984</v>
          </cell>
          <cell r="CF16">
            <v>65.17</v>
          </cell>
          <cell r="CG16">
            <v>64.75</v>
          </cell>
          <cell r="CH16">
            <v>65.59</v>
          </cell>
          <cell r="CI16"/>
          <cell r="CJ16">
            <v>163043</v>
          </cell>
          <cell r="CK16">
            <v>84.843875542000006</v>
          </cell>
          <cell r="CL16">
            <v>84.396764657999995</v>
          </cell>
          <cell r="CM16">
            <v>85.290986426000003</v>
          </cell>
          <cell r="CN16"/>
          <cell r="CO16">
            <v>109345</v>
          </cell>
          <cell r="CP16">
            <v>64.447391284000005</v>
          </cell>
          <cell r="CQ16">
            <v>63.971553112999999</v>
          </cell>
          <cell r="CR16">
            <v>64.923229456000001</v>
          </cell>
          <cell r="CS16"/>
          <cell r="CT16">
            <v>161153</v>
          </cell>
          <cell r="CU16">
            <v>82.459671865000004</v>
          </cell>
          <cell r="CV16"/>
          <cell r="CW16">
            <v>2328968</v>
          </cell>
          <cell r="CX16">
            <v>3489226</v>
          </cell>
          <cell r="CY16">
            <v>66.747410457000001</v>
          </cell>
          <cell r="CZ16">
            <v>66.411129396000007</v>
          </cell>
          <cell r="DA16">
            <v>67.083691517999995</v>
          </cell>
          <cell r="DB16"/>
          <cell r="DC16">
            <v>599895</v>
          </cell>
          <cell r="DD16">
            <v>6554213</v>
          </cell>
          <cell r="DE16">
            <v>9.1528151434999998</v>
          </cell>
          <cell r="DF16"/>
          <cell r="DG16">
            <v>613204</v>
          </cell>
          <cell r="DH16">
            <v>20.6</v>
          </cell>
          <cell r="DI16">
            <v>20.004255318999999</v>
          </cell>
          <cell r="DJ16">
            <v>21.195744681000001</v>
          </cell>
          <cell r="DK16"/>
          <cell r="DL16">
            <v>111661</v>
          </cell>
          <cell r="DM16">
            <v>23045</v>
          </cell>
          <cell r="DN16">
            <v>4.8453460621</v>
          </cell>
          <cell r="DO16"/>
          <cell r="DP16">
            <v>981179</v>
          </cell>
          <cell r="DQ16">
            <v>3060009</v>
          </cell>
          <cell r="DR16">
            <v>32.064578894999997</v>
          </cell>
          <cell r="DS16">
            <v>31.686986929</v>
          </cell>
          <cell r="DT16">
            <v>32.442170861000001</v>
          </cell>
          <cell r="DU16"/>
          <cell r="DV16">
            <v>12719</v>
          </cell>
          <cell r="DW16">
            <v>9.8786392968999994</v>
          </cell>
          <cell r="DX16"/>
          <cell r="DY16">
            <v>55260.666666999998</v>
          </cell>
          <cell r="DZ16">
            <v>429.63739745999999</v>
          </cell>
          <cell r="EA16"/>
          <cell r="EB16">
            <v>31858</v>
          </cell>
          <cell r="EC16">
            <v>49.685771572</v>
          </cell>
          <cell r="ED16">
            <v>49.1</v>
          </cell>
          <cell r="EE16">
            <v>50.2</v>
          </cell>
          <cell r="EF16"/>
          <cell r="EG16">
            <v>12.54</v>
          </cell>
          <cell r="EH16"/>
          <cell r="EI16">
            <v>216799</v>
          </cell>
          <cell r="EJ16">
            <v>1.8143041133</v>
          </cell>
          <cell r="EK16"/>
          <cell r="EL16">
            <v>884705</v>
          </cell>
          <cell r="EM16">
            <v>18.535617011999999</v>
          </cell>
          <cell r="EN16">
            <v>18.383268945000001</v>
          </cell>
          <cell r="EO16">
            <v>18.687965080000001</v>
          </cell>
          <cell r="EP16"/>
          <cell r="EQ16">
            <v>4337369</v>
          </cell>
          <cell r="ER16">
            <v>5893225</v>
          </cell>
          <cell r="ES16">
            <v>73.599243199</v>
          </cell>
          <cell r="ET16">
            <v>73.452080256000002</v>
          </cell>
          <cell r="EU16">
            <v>73.746406141999998</v>
          </cell>
          <cell r="EV16"/>
          <cell r="EW16">
            <v>4337369</v>
          </cell>
          <cell r="EX16">
            <v>39.6</v>
          </cell>
          <cell r="EY16">
            <v>39.361702127999997</v>
          </cell>
          <cell r="EZ16">
            <v>39.838297871999998</v>
          </cell>
          <cell r="FA16"/>
        </row>
        <row r="17">
          <cell r="B17" t="str">
            <v>Indiana</v>
          </cell>
          <cell r="C17">
            <v>78120</v>
          </cell>
          <cell r="D17">
            <v>7527.6</v>
          </cell>
          <cell r="E17">
            <v>7452.8850000000002</v>
          </cell>
          <cell r="F17">
            <v>7602.3149999999996</v>
          </cell>
          <cell r="G17"/>
          <cell r="H17">
            <v>50549</v>
          </cell>
          <cell r="I17">
            <v>16.100000000000001</v>
          </cell>
          <cell r="J17">
            <v>15.6</v>
          </cell>
          <cell r="K17">
            <v>16.600000000000001</v>
          </cell>
          <cell r="L17"/>
          <cell r="M17">
            <v>49306</v>
          </cell>
          <cell r="N17">
            <v>3.6</v>
          </cell>
          <cell r="O17">
            <v>3.5</v>
          </cell>
          <cell r="P17">
            <v>3.7</v>
          </cell>
          <cell r="Q17"/>
          <cell r="R17">
            <v>49682</v>
          </cell>
          <cell r="S17">
            <v>3.7</v>
          </cell>
          <cell r="T17">
            <v>3.6</v>
          </cell>
          <cell r="U17">
            <v>3.8</v>
          </cell>
          <cell r="V17"/>
          <cell r="X17">
            <v>49592</v>
          </cell>
          <cell r="Y17">
            <v>603959</v>
          </cell>
          <cell r="Z17">
            <v>8.2111534060999993</v>
          </cell>
          <cell r="AA17">
            <v>8.1</v>
          </cell>
          <cell r="AB17">
            <v>8.3000000000000007</v>
          </cell>
          <cell r="AC17"/>
          <cell r="AD17">
            <v>50452</v>
          </cell>
          <cell r="AE17">
            <v>22.8</v>
          </cell>
          <cell r="AF17">
            <v>22.3</v>
          </cell>
          <cell r="AG17">
            <v>23.4</v>
          </cell>
          <cell r="AH17"/>
          <cell r="AI17">
            <v>31.296199394999999</v>
          </cell>
          <cell r="AJ17"/>
          <cell r="AK17"/>
          <cell r="AL17"/>
          <cell r="AM17">
            <v>7.2</v>
          </cell>
          <cell r="AN17"/>
          <cell r="AO17">
            <v>26.799053411999999</v>
          </cell>
          <cell r="AP17"/>
          <cell r="AQ17"/>
          <cell r="AR17"/>
          <cell r="AS17">
            <v>4837669</v>
          </cell>
          <cell r="AT17">
            <v>74.611609052999995</v>
          </cell>
          <cell r="AU17"/>
          <cell r="AV17">
            <v>48942</v>
          </cell>
          <cell r="AW17">
            <v>15.9</v>
          </cell>
          <cell r="AX17">
            <v>15.3</v>
          </cell>
          <cell r="AY17">
            <v>16.399999999999999</v>
          </cell>
          <cell r="AZ17"/>
          <cell r="BA17">
            <v>963</v>
          </cell>
          <cell r="BB17">
            <v>3759</v>
          </cell>
          <cell r="BC17">
            <v>25.618515562999999</v>
          </cell>
          <cell r="BD17"/>
          <cell r="BE17">
            <v>29505</v>
          </cell>
          <cell r="BF17">
            <v>451.3</v>
          </cell>
          <cell r="BG17"/>
          <cell r="BH17">
            <v>62583</v>
          </cell>
          <cell r="BI17">
            <v>1609257</v>
          </cell>
          <cell r="BJ17">
            <v>38.889375655999999</v>
          </cell>
          <cell r="BK17">
            <v>38.6</v>
          </cell>
          <cell r="BL17">
            <v>39.200000000000003</v>
          </cell>
          <cell r="BM17"/>
          <cell r="BN17">
            <v>911449</v>
          </cell>
          <cell r="BO17">
            <v>16.629580231999999</v>
          </cell>
          <cell r="BP17">
            <v>16.272133424</v>
          </cell>
          <cell r="BQ17">
            <v>16.987027041000001</v>
          </cell>
          <cell r="BR17"/>
          <cell r="BS17">
            <v>4306</v>
          </cell>
          <cell r="BT17">
            <v>65.867829999999998</v>
          </cell>
          <cell r="BU17" t="str">
            <v>1518:1</v>
          </cell>
          <cell r="BV17"/>
          <cell r="BW17">
            <v>3330</v>
          </cell>
          <cell r="BX17">
            <v>50.677969999999995</v>
          </cell>
          <cell r="BY17" t="str">
            <v>1973:1</v>
          </cell>
          <cell r="BZ17"/>
          <cell r="CA17">
            <v>8765</v>
          </cell>
          <cell r="CB17">
            <v>133.39112</v>
          </cell>
          <cell r="CC17" t="str">
            <v>750:1</v>
          </cell>
          <cell r="CD17"/>
          <cell r="CE17">
            <v>678843</v>
          </cell>
          <cell r="CF17">
            <v>70.010000000000005</v>
          </cell>
          <cell r="CG17">
            <v>69.39</v>
          </cell>
          <cell r="CH17">
            <v>70.64</v>
          </cell>
          <cell r="CI17"/>
          <cell r="CJ17">
            <v>84993</v>
          </cell>
          <cell r="CK17">
            <v>83.732777992999999</v>
          </cell>
          <cell r="CL17">
            <v>83.117583780000004</v>
          </cell>
          <cell r="CM17">
            <v>84.347972206999998</v>
          </cell>
          <cell r="CN17"/>
          <cell r="CO17">
            <v>52370</v>
          </cell>
          <cell r="CP17">
            <v>61.374832920000003</v>
          </cell>
          <cell r="CQ17">
            <v>60.703852347000002</v>
          </cell>
          <cell r="CR17">
            <v>62.045813492000001</v>
          </cell>
          <cell r="CS17"/>
          <cell r="CT17">
            <v>73692</v>
          </cell>
          <cell r="CU17">
            <v>86.607365793</v>
          </cell>
          <cell r="CV17"/>
          <cell r="CW17">
            <v>1004719</v>
          </cell>
          <cell r="CX17">
            <v>1668138</v>
          </cell>
          <cell r="CY17">
            <v>60.229968982999999</v>
          </cell>
          <cell r="CZ17">
            <v>59.766419798000001</v>
          </cell>
          <cell r="DA17">
            <v>60.693518169000001</v>
          </cell>
          <cell r="DB17"/>
          <cell r="DC17">
            <v>239043</v>
          </cell>
          <cell r="DD17">
            <v>3179948</v>
          </cell>
          <cell r="DE17">
            <v>7.5171983944000003</v>
          </cell>
          <cell r="DF17"/>
          <cell r="DG17">
            <v>339807</v>
          </cell>
          <cell r="DH17">
            <v>21.9</v>
          </cell>
          <cell r="DI17">
            <v>21.065957446999999</v>
          </cell>
          <cell r="DJ17">
            <v>22.734042552999998</v>
          </cell>
          <cell r="DK17"/>
          <cell r="DL17">
            <v>91698</v>
          </cell>
          <cell r="DM17">
            <v>21094</v>
          </cell>
          <cell r="DN17">
            <v>4.3471129231000001</v>
          </cell>
          <cell r="DO17"/>
          <cell r="DP17">
            <v>520549</v>
          </cell>
          <cell r="DQ17">
            <v>1575982</v>
          </cell>
          <cell r="DR17">
            <v>33.030136130999999</v>
          </cell>
          <cell r="DS17">
            <v>32.445043323999997</v>
          </cell>
          <cell r="DT17">
            <v>33.615228938000001</v>
          </cell>
          <cell r="DU17"/>
          <cell r="DV17">
            <v>8288</v>
          </cell>
          <cell r="DW17">
            <v>12.677950981</v>
          </cell>
          <cell r="DX17"/>
          <cell r="DY17">
            <v>21737</v>
          </cell>
          <cell r="DZ17">
            <v>333.64751624000002</v>
          </cell>
          <cell r="EA17"/>
          <cell r="EB17">
            <v>19995</v>
          </cell>
          <cell r="EC17">
            <v>61.670728031000003</v>
          </cell>
          <cell r="ED17">
            <v>60.8</v>
          </cell>
          <cell r="EE17">
            <v>62.5</v>
          </cell>
          <cell r="EF17"/>
          <cell r="EG17">
            <v>13.53</v>
          </cell>
          <cell r="EH17"/>
          <cell r="EI17">
            <v>174592</v>
          </cell>
          <cell r="EJ17">
            <v>3.5398567406999999</v>
          </cell>
          <cell r="EK17"/>
          <cell r="EL17">
            <v>342415</v>
          </cell>
          <cell r="EM17">
            <v>13.846866192</v>
          </cell>
          <cell r="EN17">
            <v>13.657822987999999</v>
          </cell>
          <cell r="EO17">
            <v>14.035909395999999</v>
          </cell>
          <cell r="EP17"/>
          <cell r="EQ17">
            <v>2420721</v>
          </cell>
          <cell r="ER17">
            <v>2911709</v>
          </cell>
          <cell r="ES17">
            <v>83.137463256000004</v>
          </cell>
          <cell r="ET17">
            <v>82.970629097</v>
          </cell>
          <cell r="EU17">
            <v>83.304297414999994</v>
          </cell>
          <cell r="EV17"/>
          <cell r="EW17">
            <v>2420721</v>
          </cell>
          <cell r="EX17">
            <v>29.9</v>
          </cell>
          <cell r="EY17">
            <v>29.661702128000002</v>
          </cell>
          <cell r="EZ17">
            <v>30.138297871999999</v>
          </cell>
          <cell r="FA17"/>
        </row>
        <row r="18">
          <cell r="B18" t="str">
            <v>Iowa</v>
          </cell>
          <cell r="C18">
            <v>30480</v>
          </cell>
          <cell r="D18">
            <v>5911.22</v>
          </cell>
          <cell r="E18">
            <v>5814.768</v>
          </cell>
          <cell r="F18">
            <v>6007.6719999999996</v>
          </cell>
          <cell r="G18"/>
          <cell r="H18">
            <v>40562</v>
          </cell>
          <cell r="I18">
            <v>11.2</v>
          </cell>
          <cell r="J18">
            <v>10.8</v>
          </cell>
          <cell r="K18">
            <v>11.6</v>
          </cell>
          <cell r="L18"/>
          <cell r="M18">
            <v>39900</v>
          </cell>
          <cell r="N18">
            <v>2.8</v>
          </cell>
          <cell r="O18">
            <v>2.7</v>
          </cell>
          <cell r="P18">
            <v>2.9</v>
          </cell>
          <cell r="Q18"/>
          <cell r="R18">
            <v>40023</v>
          </cell>
          <cell r="S18">
            <v>2.6</v>
          </cell>
          <cell r="T18">
            <v>2.5</v>
          </cell>
          <cell r="U18">
            <v>2.7</v>
          </cell>
          <cell r="V18"/>
          <cell r="X18">
            <v>18724</v>
          </cell>
          <cell r="Y18">
            <v>276900</v>
          </cell>
          <cell r="Z18">
            <v>6.7620079450999997</v>
          </cell>
          <cell r="AA18">
            <v>6.7</v>
          </cell>
          <cell r="AB18">
            <v>6.9</v>
          </cell>
          <cell r="AC18"/>
          <cell r="AD18">
            <v>40434</v>
          </cell>
          <cell r="AE18">
            <v>17.5</v>
          </cell>
          <cell r="AF18">
            <v>17</v>
          </cell>
          <cell r="AG18">
            <v>18</v>
          </cell>
          <cell r="AH18"/>
          <cell r="AI18">
            <v>29.906737589999999</v>
          </cell>
          <cell r="AJ18"/>
          <cell r="AK18"/>
          <cell r="AL18"/>
          <cell r="AM18">
            <v>7.8</v>
          </cell>
          <cell r="AN18"/>
          <cell r="AO18">
            <v>24.286812986000001</v>
          </cell>
          <cell r="AP18"/>
          <cell r="AQ18"/>
          <cell r="AR18"/>
          <cell r="AS18">
            <v>2397888</v>
          </cell>
          <cell r="AT18">
            <v>78.713347591000002</v>
          </cell>
          <cell r="AU18"/>
          <cell r="AV18">
            <v>39397</v>
          </cell>
          <cell r="AW18">
            <v>20.100000000000001</v>
          </cell>
          <cell r="AX18">
            <v>19.5</v>
          </cell>
          <cell r="AY18">
            <v>20.7</v>
          </cell>
          <cell r="AZ18"/>
          <cell r="BA18">
            <v>421</v>
          </cell>
          <cell r="BB18">
            <v>1803</v>
          </cell>
          <cell r="BC18">
            <v>23.349972267999998</v>
          </cell>
          <cell r="BD18"/>
          <cell r="BE18">
            <v>11377</v>
          </cell>
          <cell r="BF18">
            <v>370.1</v>
          </cell>
          <cell r="BG18"/>
          <cell r="BH18">
            <v>22216</v>
          </cell>
          <cell r="BI18">
            <v>743934</v>
          </cell>
          <cell r="BJ18">
            <v>29.862864178999999</v>
          </cell>
          <cell r="BK18">
            <v>29.5</v>
          </cell>
          <cell r="BL18">
            <v>30.3</v>
          </cell>
          <cell r="BM18"/>
          <cell r="BN18">
            <v>249896</v>
          </cell>
          <cell r="BO18">
            <v>9.8902125301999995</v>
          </cell>
          <cell r="BP18">
            <v>9.5327657217000006</v>
          </cell>
          <cell r="BQ18">
            <v>10.247659339</v>
          </cell>
          <cell r="BR18"/>
          <cell r="BS18">
            <v>2236</v>
          </cell>
          <cell r="BT18">
            <v>72.734700000000004</v>
          </cell>
          <cell r="BU18" t="str">
            <v>1375:1</v>
          </cell>
          <cell r="BV18"/>
          <cell r="BW18">
            <v>1851</v>
          </cell>
          <cell r="BX18">
            <v>59.894850000000005</v>
          </cell>
          <cell r="BY18" t="str">
            <v>1670:1</v>
          </cell>
          <cell r="BZ18"/>
          <cell r="CA18">
            <v>3419</v>
          </cell>
          <cell r="CB18">
            <v>110.63234999999999</v>
          </cell>
          <cell r="CC18" t="str">
            <v>904:1</v>
          </cell>
          <cell r="CD18"/>
          <cell r="CE18">
            <v>395880</v>
          </cell>
          <cell r="CF18">
            <v>55.72</v>
          </cell>
          <cell r="CG18">
            <v>55</v>
          </cell>
          <cell r="CH18">
            <v>56.45</v>
          </cell>
          <cell r="CI18"/>
          <cell r="CJ18">
            <v>39069</v>
          </cell>
          <cell r="CK18">
            <v>89.434078169000003</v>
          </cell>
          <cell r="CL18">
            <v>88.496318736999996</v>
          </cell>
          <cell r="CM18">
            <v>90.371837601999999</v>
          </cell>
          <cell r="CN18"/>
          <cell r="CO18">
            <v>27805</v>
          </cell>
          <cell r="CP18">
            <v>66.416112209999994</v>
          </cell>
          <cell r="CQ18">
            <v>65.458187565000003</v>
          </cell>
          <cell r="CR18">
            <v>67.374036855</v>
          </cell>
          <cell r="CS18"/>
          <cell r="CT18">
            <v>33952</v>
          </cell>
          <cell r="CU18">
            <v>89.116296535999993</v>
          </cell>
          <cell r="CV18"/>
          <cell r="CW18">
            <v>518363</v>
          </cell>
          <cell r="CX18">
            <v>749684</v>
          </cell>
          <cell r="CY18">
            <v>69.144199423000003</v>
          </cell>
          <cell r="CZ18">
            <v>68.503229067999996</v>
          </cell>
          <cell r="DA18">
            <v>69.785169777999997</v>
          </cell>
          <cell r="DB18"/>
          <cell r="DC18">
            <v>77676</v>
          </cell>
          <cell r="DD18">
            <v>1671331</v>
          </cell>
          <cell r="DE18">
            <v>4.6475533571999996</v>
          </cell>
          <cell r="DF18"/>
          <cell r="DG18">
            <v>114304</v>
          </cell>
          <cell r="DH18">
            <v>16</v>
          </cell>
          <cell r="DI18">
            <v>15.046808511</v>
          </cell>
          <cell r="DJ18">
            <v>16.953191489000002</v>
          </cell>
          <cell r="DK18"/>
          <cell r="DL18">
            <v>95799</v>
          </cell>
          <cell r="DM18">
            <v>22713</v>
          </cell>
          <cell r="DN18">
            <v>4.2178047813999999</v>
          </cell>
          <cell r="DO18"/>
          <cell r="DP18">
            <v>205209</v>
          </cell>
          <cell r="DQ18">
            <v>715082</v>
          </cell>
          <cell r="DR18">
            <v>28.697268285</v>
          </cell>
          <cell r="DS18">
            <v>28.040750495000001</v>
          </cell>
          <cell r="DT18">
            <v>29.353786074999999</v>
          </cell>
          <cell r="DU18"/>
          <cell r="DV18">
            <v>4788</v>
          </cell>
          <cell r="DW18">
            <v>15.574854611999999</v>
          </cell>
          <cell r="DX18"/>
          <cell r="DY18">
            <v>8043</v>
          </cell>
          <cell r="DZ18">
            <v>262.65152753000001</v>
          </cell>
          <cell r="EA18"/>
          <cell r="EB18">
            <v>8946</v>
          </cell>
          <cell r="EC18">
            <v>58.729867163999998</v>
          </cell>
          <cell r="ED18">
            <v>57.5</v>
          </cell>
          <cell r="EE18">
            <v>59.9</v>
          </cell>
          <cell r="EF18"/>
          <cell r="EG18">
            <v>10.85</v>
          </cell>
          <cell r="EH18"/>
          <cell r="EI18">
            <v>184564</v>
          </cell>
          <cell r="EJ18">
            <v>6.6786913797</v>
          </cell>
          <cell r="EK18"/>
          <cell r="EL18">
            <v>145535</v>
          </cell>
          <cell r="EM18">
            <v>11.937562288000001</v>
          </cell>
          <cell r="EN18">
            <v>11.726438288000001</v>
          </cell>
          <cell r="EO18">
            <v>12.148686288</v>
          </cell>
          <cell r="EP18"/>
          <cell r="EQ18">
            <v>1219847</v>
          </cell>
          <cell r="ER18">
            <v>1526130</v>
          </cell>
          <cell r="ES18">
            <v>79.930739845000005</v>
          </cell>
          <cell r="ET18">
            <v>79.689179229000004</v>
          </cell>
          <cell r="EU18">
            <v>80.172300461000006</v>
          </cell>
          <cell r="EV18"/>
          <cell r="EW18">
            <v>1219847</v>
          </cell>
          <cell r="EX18">
            <v>19.100000000000001</v>
          </cell>
          <cell r="EY18">
            <v>18.784761545999999</v>
          </cell>
          <cell r="EZ18">
            <v>19.415238454000001</v>
          </cell>
          <cell r="FA18"/>
        </row>
        <row r="19">
          <cell r="B19" t="str">
            <v>Kansas</v>
          </cell>
          <cell r="C19">
            <v>30050</v>
          </cell>
          <cell r="D19">
            <v>6811.92</v>
          </cell>
          <cell r="E19">
            <v>6704.9040000000005</v>
          </cell>
          <cell r="F19">
            <v>6918.9359999999997</v>
          </cell>
          <cell r="G19"/>
          <cell r="H19">
            <v>79250</v>
          </cell>
          <cell r="I19">
            <v>12.7</v>
          </cell>
          <cell r="J19">
            <v>12.4</v>
          </cell>
          <cell r="K19">
            <v>13</v>
          </cell>
          <cell r="L19"/>
          <cell r="M19">
            <v>78062</v>
          </cell>
          <cell r="N19">
            <v>3</v>
          </cell>
          <cell r="O19">
            <v>2.9</v>
          </cell>
          <cell r="P19">
            <v>3.1</v>
          </cell>
          <cell r="Q19"/>
          <cell r="R19">
            <v>78391</v>
          </cell>
          <cell r="S19">
            <v>2.8</v>
          </cell>
          <cell r="T19">
            <v>2.8</v>
          </cell>
          <cell r="U19">
            <v>2.9</v>
          </cell>
          <cell r="V19"/>
          <cell r="X19">
            <v>20536</v>
          </cell>
          <cell r="Y19">
            <v>286700</v>
          </cell>
          <cell r="Z19">
            <v>7.1628880363</v>
          </cell>
          <cell r="AA19">
            <v>7.1</v>
          </cell>
          <cell r="AB19">
            <v>7.3</v>
          </cell>
          <cell r="AC19"/>
          <cell r="AD19">
            <v>79118</v>
          </cell>
          <cell r="AE19">
            <v>17.5</v>
          </cell>
          <cell r="AF19">
            <v>17.100000000000001</v>
          </cell>
          <cell r="AG19">
            <v>17.899999999999999</v>
          </cell>
          <cell r="AH19"/>
          <cell r="AI19">
            <v>30.291203580000001</v>
          </cell>
          <cell r="AJ19"/>
          <cell r="AK19"/>
          <cell r="AL19"/>
          <cell r="AM19">
            <v>7.2</v>
          </cell>
          <cell r="AN19"/>
          <cell r="AO19">
            <v>24.077654207999998</v>
          </cell>
          <cell r="AP19"/>
          <cell r="AQ19"/>
          <cell r="AR19"/>
          <cell r="AS19">
            <v>2230824</v>
          </cell>
          <cell r="AT19">
            <v>78.188984822999998</v>
          </cell>
          <cell r="AU19"/>
          <cell r="AV19">
            <v>77728</v>
          </cell>
          <cell r="AW19">
            <v>15.3</v>
          </cell>
          <cell r="AX19">
            <v>14.8</v>
          </cell>
          <cell r="AY19">
            <v>15.7</v>
          </cell>
          <cell r="AZ19"/>
          <cell r="BA19">
            <v>652</v>
          </cell>
          <cell r="BB19">
            <v>1958</v>
          </cell>
          <cell r="BC19">
            <v>33.299284985</v>
          </cell>
          <cell r="BD19"/>
          <cell r="BE19">
            <v>11135</v>
          </cell>
          <cell r="BF19">
            <v>385.8</v>
          </cell>
          <cell r="BG19"/>
          <cell r="BH19">
            <v>27680</v>
          </cell>
          <cell r="BI19">
            <v>694008</v>
          </cell>
          <cell r="BJ19">
            <v>39.884266464</v>
          </cell>
          <cell r="BK19">
            <v>39.4</v>
          </cell>
          <cell r="BL19">
            <v>40.4</v>
          </cell>
          <cell r="BM19"/>
          <cell r="BN19">
            <v>348613</v>
          </cell>
          <cell r="BO19">
            <v>14.369554169000001</v>
          </cell>
          <cell r="BP19">
            <v>13.892958424</v>
          </cell>
          <cell r="BQ19">
            <v>14.846149914</v>
          </cell>
          <cell r="BR19"/>
          <cell r="BS19">
            <v>2133</v>
          </cell>
          <cell r="BT19">
            <v>73.910960000000003</v>
          </cell>
          <cell r="BU19" t="str">
            <v>1353:1</v>
          </cell>
          <cell r="BV19"/>
          <cell r="BW19">
            <v>1528</v>
          </cell>
          <cell r="BX19">
            <v>52.799680000000002</v>
          </cell>
          <cell r="BY19" t="str">
            <v>1894:1</v>
          </cell>
          <cell r="BZ19"/>
          <cell r="CA19">
            <v>4984</v>
          </cell>
          <cell r="CB19">
            <v>172.22094000000001</v>
          </cell>
          <cell r="CC19" t="str">
            <v>581:1</v>
          </cell>
          <cell r="CD19"/>
          <cell r="CE19">
            <v>328509</v>
          </cell>
          <cell r="CF19">
            <v>59.88</v>
          </cell>
          <cell r="CG19">
            <v>59.05</v>
          </cell>
          <cell r="CH19">
            <v>60.71</v>
          </cell>
          <cell r="CI19"/>
          <cell r="CJ19">
            <v>34184</v>
          </cell>
          <cell r="CK19">
            <v>85.592674935999995</v>
          </cell>
          <cell r="CL19">
            <v>84.611914514999995</v>
          </cell>
          <cell r="CM19">
            <v>86.573435356000005</v>
          </cell>
          <cell r="CN19"/>
          <cell r="CO19">
            <v>23859</v>
          </cell>
          <cell r="CP19">
            <v>63.657320089000002</v>
          </cell>
          <cell r="CQ19">
            <v>62.644915445000002</v>
          </cell>
          <cell r="CR19">
            <v>64.669724732000006</v>
          </cell>
          <cell r="CS19"/>
          <cell r="CT19">
            <v>35740</v>
          </cell>
          <cell r="CU19">
            <v>84.682666479999995</v>
          </cell>
          <cell r="CV19"/>
          <cell r="CW19">
            <v>495848</v>
          </cell>
          <cell r="CX19">
            <v>727632</v>
          </cell>
          <cell r="CY19">
            <v>68.145436154999999</v>
          </cell>
          <cell r="CZ19">
            <v>67.473474636000006</v>
          </cell>
          <cell r="DA19">
            <v>68.817397673000002</v>
          </cell>
          <cell r="DB19"/>
          <cell r="DC19">
            <v>80451</v>
          </cell>
          <cell r="DD19">
            <v>1483729</v>
          </cell>
          <cell r="DE19">
            <v>5.4222165907999997</v>
          </cell>
          <cell r="DF19"/>
          <cell r="DG19">
            <v>131251</v>
          </cell>
          <cell r="DH19">
            <v>18.399999999999999</v>
          </cell>
          <cell r="DI19">
            <v>17.327659573999998</v>
          </cell>
          <cell r="DJ19">
            <v>19.472340425999999</v>
          </cell>
          <cell r="DK19"/>
          <cell r="DL19">
            <v>98202</v>
          </cell>
          <cell r="DM19">
            <v>22635</v>
          </cell>
          <cell r="DN19">
            <v>4.3385023193999999</v>
          </cell>
          <cell r="DO19"/>
          <cell r="DP19">
            <v>210221</v>
          </cell>
          <cell r="DQ19">
            <v>717161</v>
          </cell>
          <cell r="DR19">
            <v>29.312943677</v>
          </cell>
          <cell r="DS19">
            <v>28.602586754000001</v>
          </cell>
          <cell r="DT19">
            <v>30.023300598999999</v>
          </cell>
          <cell r="DU19"/>
          <cell r="DV19">
            <v>3985</v>
          </cell>
          <cell r="DW19">
            <v>13.808493350000001</v>
          </cell>
          <cell r="DX19"/>
          <cell r="DY19">
            <v>10332</v>
          </cell>
          <cell r="DZ19">
            <v>359.73736248</v>
          </cell>
          <cell r="EA19"/>
          <cell r="EB19">
            <v>9260</v>
          </cell>
          <cell r="EC19">
            <v>64.977709348000005</v>
          </cell>
          <cell r="ED19">
            <v>63.7</v>
          </cell>
          <cell r="EE19">
            <v>66.3</v>
          </cell>
          <cell r="EF19"/>
          <cell r="EG19">
            <v>10.85</v>
          </cell>
          <cell r="EH19"/>
          <cell r="EI19">
            <v>112004</v>
          </cell>
          <cell r="EJ19">
            <v>4.1654510120000001</v>
          </cell>
          <cell r="EK19"/>
          <cell r="EL19">
            <v>145055</v>
          </cell>
          <cell r="EM19">
            <v>13.133329712</v>
          </cell>
          <cell r="EN19">
            <v>12.881460294</v>
          </cell>
          <cell r="EO19">
            <v>13.385199129</v>
          </cell>
          <cell r="EP19"/>
          <cell r="EQ19">
            <v>1128881</v>
          </cell>
          <cell r="ER19">
            <v>1378025</v>
          </cell>
          <cell r="ES19">
            <v>81.920211897000001</v>
          </cell>
          <cell r="ET19">
            <v>81.627014938000002</v>
          </cell>
          <cell r="EU19">
            <v>82.213408857000005</v>
          </cell>
          <cell r="EV19"/>
          <cell r="EW19">
            <v>1128881</v>
          </cell>
          <cell r="EX19">
            <v>19.600000000000001</v>
          </cell>
          <cell r="EY19">
            <v>19.284761545999999</v>
          </cell>
          <cell r="EZ19">
            <v>19.915238454000001</v>
          </cell>
          <cell r="FA19"/>
        </row>
        <row r="20">
          <cell r="B20" t="str">
            <v>Kentucky</v>
          </cell>
          <cell r="C20">
            <v>63669</v>
          </cell>
          <cell r="D20">
            <v>8899.65</v>
          </cell>
          <cell r="E20">
            <v>8801.5130000000008</v>
          </cell>
          <cell r="F20">
            <v>8997.7870000000003</v>
          </cell>
          <cell r="G20"/>
          <cell r="H20">
            <v>57674</v>
          </cell>
          <cell r="I20">
            <v>21.1</v>
          </cell>
          <cell r="J20">
            <v>20.6</v>
          </cell>
          <cell r="K20">
            <v>21.6</v>
          </cell>
          <cell r="L20"/>
          <cell r="M20">
            <v>56422</v>
          </cell>
          <cell r="N20">
            <v>4.8</v>
          </cell>
          <cell r="O20">
            <v>4.7</v>
          </cell>
          <cell r="P20">
            <v>5</v>
          </cell>
          <cell r="Q20"/>
          <cell r="R20">
            <v>56720</v>
          </cell>
          <cell r="S20">
            <v>4.3</v>
          </cell>
          <cell r="T20">
            <v>4.2</v>
          </cell>
          <cell r="U20">
            <v>4.5</v>
          </cell>
          <cell r="V20"/>
          <cell r="X20">
            <v>36232</v>
          </cell>
          <cell r="Y20">
            <v>400284</v>
          </cell>
          <cell r="Z20">
            <v>9.0515733828999991</v>
          </cell>
          <cell r="AA20">
            <v>9</v>
          </cell>
          <cell r="AB20">
            <v>9.1</v>
          </cell>
          <cell r="AC20"/>
          <cell r="AD20">
            <v>57352</v>
          </cell>
          <cell r="AE20">
            <v>25.6</v>
          </cell>
          <cell r="AF20">
            <v>25</v>
          </cell>
          <cell r="AG20">
            <v>26.3</v>
          </cell>
          <cell r="AH20"/>
          <cell r="AI20">
            <v>32.063797655000002</v>
          </cell>
          <cell r="AJ20"/>
          <cell r="AK20"/>
          <cell r="AL20"/>
          <cell r="AM20">
            <v>7.2</v>
          </cell>
          <cell r="AN20"/>
          <cell r="AO20">
            <v>29.119478821000001</v>
          </cell>
          <cell r="AP20"/>
          <cell r="AQ20"/>
          <cell r="AR20"/>
          <cell r="AS20">
            <v>3124882</v>
          </cell>
          <cell r="AT20">
            <v>72.012392590999994</v>
          </cell>
          <cell r="AU20"/>
          <cell r="AV20">
            <v>55151</v>
          </cell>
          <cell r="AW20">
            <v>11.8</v>
          </cell>
          <cell r="AX20">
            <v>11.2</v>
          </cell>
          <cell r="AY20">
            <v>12.3</v>
          </cell>
          <cell r="AZ20"/>
          <cell r="BA20">
            <v>1056</v>
          </cell>
          <cell r="BB20">
            <v>3656</v>
          </cell>
          <cell r="BC20">
            <v>28.884026257999999</v>
          </cell>
          <cell r="BD20"/>
          <cell r="BE20">
            <v>17273</v>
          </cell>
          <cell r="BF20">
            <v>394.3</v>
          </cell>
          <cell r="BG20"/>
          <cell r="BH20">
            <v>48287</v>
          </cell>
          <cell r="BI20">
            <v>997728</v>
          </cell>
          <cell r="BJ20">
            <v>48.396957888000003</v>
          </cell>
          <cell r="BK20">
            <v>48</v>
          </cell>
          <cell r="BL20">
            <v>48.8</v>
          </cell>
          <cell r="BM20"/>
          <cell r="BN20">
            <v>593832</v>
          </cell>
          <cell r="BO20">
            <v>16.248487218000001</v>
          </cell>
          <cell r="BP20">
            <v>15.771891474</v>
          </cell>
          <cell r="BQ20">
            <v>16.725082962999998</v>
          </cell>
          <cell r="BR20"/>
          <cell r="BS20">
            <v>2824</v>
          </cell>
          <cell r="BT20">
            <v>64.468779999999995</v>
          </cell>
          <cell r="BU20" t="str">
            <v>1551:1</v>
          </cell>
          <cell r="BV20"/>
          <cell r="BW20">
            <v>2612</v>
          </cell>
          <cell r="BX20">
            <v>59.42718</v>
          </cell>
          <cell r="BY20" t="str">
            <v>1683:1</v>
          </cell>
          <cell r="BZ20"/>
          <cell r="CA20">
            <v>7083</v>
          </cell>
          <cell r="CB20">
            <v>161.14958999999999</v>
          </cell>
          <cell r="CC20" t="str">
            <v>621:1</v>
          </cell>
          <cell r="CD20"/>
          <cell r="CE20">
            <v>474007</v>
          </cell>
          <cell r="CF20">
            <v>94.4</v>
          </cell>
          <cell r="CG20">
            <v>93.51</v>
          </cell>
          <cell r="CH20">
            <v>95.29</v>
          </cell>
          <cell r="CI20"/>
          <cell r="CJ20">
            <v>66548</v>
          </cell>
          <cell r="CK20">
            <v>85.239225821999995</v>
          </cell>
          <cell r="CL20">
            <v>84.537757092000007</v>
          </cell>
          <cell r="CM20">
            <v>85.940694551999997</v>
          </cell>
          <cell r="CN20"/>
          <cell r="CO20">
            <v>39535</v>
          </cell>
          <cell r="CP20">
            <v>60.139117237999997</v>
          </cell>
          <cell r="CQ20">
            <v>59.374676674</v>
          </cell>
          <cell r="CR20">
            <v>60.903557802000002</v>
          </cell>
          <cell r="CS20"/>
          <cell r="CT20">
            <v>48976</v>
          </cell>
          <cell r="CU20">
            <v>86.117690296999996</v>
          </cell>
          <cell r="CV20"/>
          <cell r="CW20">
            <v>660940</v>
          </cell>
          <cell r="CX20">
            <v>1136811</v>
          </cell>
          <cell r="CY20">
            <v>58.139831510999997</v>
          </cell>
          <cell r="CZ20">
            <v>57.609380127000001</v>
          </cell>
          <cell r="DA20">
            <v>58.670282895</v>
          </cell>
          <cell r="DB20"/>
          <cell r="DC20">
            <v>170799</v>
          </cell>
          <cell r="DD20">
            <v>2065883</v>
          </cell>
          <cell r="DE20">
            <v>8.2676027635999993</v>
          </cell>
          <cell r="DF20"/>
          <cell r="DG20">
            <v>253390</v>
          </cell>
          <cell r="DH20">
            <v>25.5</v>
          </cell>
          <cell r="DI20">
            <v>24.427659574</v>
          </cell>
          <cell r="DJ20">
            <v>26.572340426</v>
          </cell>
          <cell r="DK20"/>
          <cell r="DL20">
            <v>87048</v>
          </cell>
          <cell r="DM20">
            <v>17020</v>
          </cell>
          <cell r="DN20">
            <v>5.1144535839999996</v>
          </cell>
          <cell r="DO20"/>
          <cell r="DP20">
            <v>345799</v>
          </cell>
          <cell r="DQ20">
            <v>1008146</v>
          </cell>
          <cell r="DR20">
            <v>34.300488223000002</v>
          </cell>
          <cell r="DS20">
            <v>33.576737571000002</v>
          </cell>
          <cell r="DT20">
            <v>35.024238875000002</v>
          </cell>
          <cell r="DU20"/>
          <cell r="DV20">
            <v>4722</v>
          </cell>
          <cell r="DW20">
            <v>10.779800544</v>
          </cell>
          <cell r="DX20"/>
          <cell r="DY20">
            <v>10254</v>
          </cell>
          <cell r="DZ20">
            <v>234.87832399000001</v>
          </cell>
          <cell r="EA20"/>
          <cell r="EB20">
            <v>17584</v>
          </cell>
          <cell r="EC20">
            <v>81.046861438999997</v>
          </cell>
          <cell r="ED20">
            <v>79.8</v>
          </cell>
          <cell r="EE20">
            <v>82.2</v>
          </cell>
          <cell r="EF20"/>
          <cell r="EG20">
            <v>13.47</v>
          </cell>
          <cell r="EH20"/>
          <cell r="EI20">
            <v>425313.5</v>
          </cell>
          <cell r="EJ20">
            <v>9.3293285542</v>
          </cell>
          <cell r="EK20"/>
          <cell r="EL20">
            <v>237465</v>
          </cell>
          <cell r="EM20">
            <v>14.125698582</v>
          </cell>
          <cell r="EN20">
            <v>13.894426254000001</v>
          </cell>
          <cell r="EO20">
            <v>14.356970908999999</v>
          </cell>
          <cell r="EP20"/>
          <cell r="EQ20">
            <v>1512405</v>
          </cell>
          <cell r="ER20">
            <v>1832657</v>
          </cell>
          <cell r="ES20">
            <v>82.525262501</v>
          </cell>
          <cell r="ET20">
            <v>82.267533974000003</v>
          </cell>
          <cell r="EU20">
            <v>82.782991029000002</v>
          </cell>
          <cell r="EV20"/>
          <cell r="EW20">
            <v>1512405</v>
          </cell>
          <cell r="EX20">
            <v>27.8</v>
          </cell>
          <cell r="EY20">
            <v>27.484761546000001</v>
          </cell>
          <cell r="EZ20">
            <v>28.115238454</v>
          </cell>
          <cell r="FA20"/>
        </row>
        <row r="21">
          <cell r="B21" t="str">
            <v>Louisiana</v>
          </cell>
          <cell r="C21">
            <v>63167</v>
          </cell>
          <cell r="D21">
            <v>9131.01</v>
          </cell>
          <cell r="E21">
            <v>9032.8529999999992</v>
          </cell>
          <cell r="F21">
            <v>9229.1669999999995</v>
          </cell>
          <cell r="G21"/>
          <cell r="H21">
            <v>53523</v>
          </cell>
          <cell r="I21">
            <v>19.600000000000001</v>
          </cell>
          <cell r="J21">
            <v>19.100000000000001</v>
          </cell>
          <cell r="K21">
            <v>20.100000000000001</v>
          </cell>
          <cell r="L21"/>
          <cell r="M21">
            <v>52272</v>
          </cell>
          <cell r="N21">
            <v>3.8</v>
          </cell>
          <cell r="O21">
            <v>3.7</v>
          </cell>
          <cell r="P21">
            <v>3.9</v>
          </cell>
          <cell r="Q21"/>
          <cell r="R21">
            <v>52645</v>
          </cell>
          <cell r="S21">
            <v>3.5</v>
          </cell>
          <cell r="T21">
            <v>3.4</v>
          </cell>
          <cell r="U21">
            <v>3.6</v>
          </cell>
          <cell r="V21"/>
          <cell r="X21">
            <v>48855</v>
          </cell>
          <cell r="Y21">
            <v>446588</v>
          </cell>
          <cell r="Z21">
            <v>10.939613245</v>
          </cell>
          <cell r="AA21">
            <v>10.8</v>
          </cell>
          <cell r="AB21">
            <v>11</v>
          </cell>
          <cell r="AC21"/>
          <cell r="AD21">
            <v>53468</v>
          </cell>
          <cell r="AE21">
            <v>21.7</v>
          </cell>
          <cell r="AF21">
            <v>21.2</v>
          </cell>
          <cell r="AG21">
            <v>22.3</v>
          </cell>
          <cell r="AH21"/>
          <cell r="AI21">
            <v>34.138623862999999</v>
          </cell>
          <cell r="AJ21"/>
          <cell r="AK21"/>
          <cell r="AL21"/>
          <cell r="AM21">
            <v>6.8</v>
          </cell>
          <cell r="AN21"/>
          <cell r="AO21">
            <v>29.903465807</v>
          </cell>
          <cell r="AP21"/>
          <cell r="AQ21"/>
          <cell r="AR21"/>
          <cell r="AS21">
            <v>3434595</v>
          </cell>
          <cell r="AT21">
            <v>75.762478791000007</v>
          </cell>
          <cell r="AU21"/>
          <cell r="AV21">
            <v>51685</v>
          </cell>
          <cell r="AW21">
            <v>15.5</v>
          </cell>
          <cell r="AX21">
            <v>14.9</v>
          </cell>
          <cell r="AY21">
            <v>16</v>
          </cell>
          <cell r="AZ21"/>
          <cell r="BA21">
            <v>1204</v>
          </cell>
          <cell r="BB21">
            <v>3645</v>
          </cell>
          <cell r="BC21">
            <v>33.031550068999998</v>
          </cell>
          <cell r="BD21"/>
          <cell r="BE21">
            <v>27353</v>
          </cell>
          <cell r="BF21">
            <v>594.4</v>
          </cell>
          <cell r="BG21"/>
          <cell r="BH21">
            <v>55949</v>
          </cell>
          <cell r="BI21">
            <v>1114991</v>
          </cell>
          <cell r="BJ21">
            <v>50.178880368000002</v>
          </cell>
          <cell r="BK21">
            <v>49.8</v>
          </cell>
          <cell r="BL21">
            <v>50.6</v>
          </cell>
          <cell r="BM21"/>
          <cell r="BN21">
            <v>755908</v>
          </cell>
          <cell r="BO21">
            <v>19.435229870000001</v>
          </cell>
          <cell r="BP21">
            <v>18.958634125</v>
          </cell>
          <cell r="BQ21">
            <v>19.911825615000001</v>
          </cell>
          <cell r="BR21"/>
          <cell r="BS21">
            <v>2960</v>
          </cell>
          <cell r="BT21">
            <v>64.321359999999999</v>
          </cell>
          <cell r="BU21" t="str">
            <v>1555:1</v>
          </cell>
          <cell r="BV21"/>
          <cell r="BW21">
            <v>2341</v>
          </cell>
          <cell r="BX21">
            <v>50.611069999999998</v>
          </cell>
          <cell r="BY21" t="str">
            <v>1976:1</v>
          </cell>
          <cell r="BZ21"/>
          <cell r="CA21">
            <v>5386</v>
          </cell>
          <cell r="CB21">
            <v>116.44222000000001</v>
          </cell>
          <cell r="CC21" t="str">
            <v>859:1</v>
          </cell>
          <cell r="CD21"/>
          <cell r="CE21">
            <v>396767</v>
          </cell>
          <cell r="CF21">
            <v>80.31</v>
          </cell>
          <cell r="CG21">
            <v>79.44</v>
          </cell>
          <cell r="CH21">
            <v>81.180000000000007</v>
          </cell>
          <cell r="CI21"/>
          <cell r="CJ21">
            <v>54656</v>
          </cell>
          <cell r="CK21">
            <v>81.641539812999994</v>
          </cell>
          <cell r="CL21">
            <v>80.884022185999996</v>
          </cell>
          <cell r="CM21">
            <v>82.399057439000003</v>
          </cell>
          <cell r="CN21"/>
          <cell r="CO21">
            <v>32336</v>
          </cell>
          <cell r="CP21">
            <v>59.763112321000001</v>
          </cell>
          <cell r="CQ21">
            <v>58.920496659999998</v>
          </cell>
          <cell r="CR21">
            <v>60.605727981000001</v>
          </cell>
          <cell r="CS21"/>
          <cell r="CT21">
            <v>45522</v>
          </cell>
          <cell r="CU21">
            <v>73.349633143999995</v>
          </cell>
          <cell r="CV21"/>
          <cell r="CW21">
            <v>660173</v>
          </cell>
          <cell r="CX21">
            <v>1205200</v>
          </cell>
          <cell r="CY21">
            <v>54.777049452</v>
          </cell>
          <cell r="CZ21">
            <v>54.213558980999998</v>
          </cell>
          <cell r="DA21">
            <v>55.340539923999998</v>
          </cell>
          <cell r="DB21"/>
          <cell r="DC21">
            <v>129178</v>
          </cell>
          <cell r="DD21">
            <v>2099431</v>
          </cell>
          <cell r="DE21">
            <v>6.1530005035000004</v>
          </cell>
          <cell r="DF21"/>
          <cell r="DG21">
            <v>311059</v>
          </cell>
          <cell r="DH21">
            <v>28.4</v>
          </cell>
          <cell r="DI21">
            <v>27.327659573999998</v>
          </cell>
          <cell r="DJ21">
            <v>29.472340425999999</v>
          </cell>
          <cell r="DK21"/>
          <cell r="DL21">
            <v>94449</v>
          </cell>
          <cell r="DM21">
            <v>17171</v>
          </cell>
          <cell r="DN21">
            <v>5.5004950206999998</v>
          </cell>
          <cell r="DO21"/>
          <cell r="DP21">
            <v>479626</v>
          </cell>
          <cell r="DQ21">
            <v>1105171</v>
          </cell>
          <cell r="DR21">
            <v>43.398351929</v>
          </cell>
          <cell r="DS21">
            <v>42.757020247</v>
          </cell>
          <cell r="DT21">
            <v>44.039683611999997</v>
          </cell>
          <cell r="DU21"/>
          <cell r="DV21">
            <v>4550</v>
          </cell>
          <cell r="DW21">
            <v>9.8872355355000003</v>
          </cell>
          <cell r="DX21"/>
          <cell r="DY21">
            <v>24505</v>
          </cell>
          <cell r="DZ21">
            <v>535.74270707999995</v>
          </cell>
          <cell r="EA21"/>
          <cell r="EB21">
            <v>16943</v>
          </cell>
          <cell r="EC21">
            <v>74.845382638999993</v>
          </cell>
          <cell r="ED21">
            <v>73.7</v>
          </cell>
          <cell r="EE21">
            <v>76</v>
          </cell>
          <cell r="EF21"/>
          <cell r="EG21">
            <v>10.83</v>
          </cell>
          <cell r="EH21"/>
          <cell r="EI21">
            <v>758554</v>
          </cell>
          <cell r="EJ21">
            <v>15.454337923000001</v>
          </cell>
          <cell r="EK21"/>
          <cell r="EL21">
            <v>275370</v>
          </cell>
          <cell r="EM21">
            <v>16.439067635000001</v>
          </cell>
          <cell r="EN21">
            <v>16.189925577</v>
          </cell>
          <cell r="EO21">
            <v>16.688209693000001</v>
          </cell>
          <cell r="EP21"/>
          <cell r="EQ21">
            <v>1612558</v>
          </cell>
          <cell r="ER21">
            <v>1963928</v>
          </cell>
          <cell r="ES21">
            <v>82.108814580000001</v>
          </cell>
          <cell r="ET21">
            <v>81.819276858999999</v>
          </cell>
          <cell r="EU21">
            <v>82.398352301000003</v>
          </cell>
          <cell r="EV21"/>
          <cell r="EW21">
            <v>1612558</v>
          </cell>
          <cell r="EX21">
            <v>31.6</v>
          </cell>
          <cell r="EY21">
            <v>31.223217981000001</v>
          </cell>
          <cell r="EZ21">
            <v>31.976782019000002</v>
          </cell>
          <cell r="FA21"/>
        </row>
        <row r="22">
          <cell r="B22" t="str">
            <v>Maine</v>
          </cell>
          <cell r="C22">
            <v>15257</v>
          </cell>
          <cell r="D22">
            <v>6198.74</v>
          </cell>
          <cell r="E22">
            <v>6040.098</v>
          </cell>
          <cell r="F22">
            <v>6357.3819999999996</v>
          </cell>
          <cell r="G22"/>
          <cell r="H22">
            <v>53763</v>
          </cell>
          <cell r="I22">
            <v>12.9</v>
          </cell>
          <cell r="J22">
            <v>12.5</v>
          </cell>
          <cell r="K22">
            <v>13.4</v>
          </cell>
          <cell r="L22"/>
          <cell r="M22">
            <v>52790</v>
          </cell>
          <cell r="N22">
            <v>3.5</v>
          </cell>
          <cell r="O22">
            <v>3.5</v>
          </cell>
          <cell r="P22">
            <v>3.6</v>
          </cell>
          <cell r="Q22"/>
          <cell r="R22">
            <v>53093</v>
          </cell>
          <cell r="S22">
            <v>3.6</v>
          </cell>
          <cell r="T22">
            <v>3.5</v>
          </cell>
          <cell r="U22">
            <v>3.7</v>
          </cell>
          <cell r="V22"/>
          <cell r="X22">
            <v>6127</v>
          </cell>
          <cell r="Y22">
            <v>93748</v>
          </cell>
          <cell r="Z22">
            <v>6.5356060929000002</v>
          </cell>
          <cell r="AA22">
            <v>6.4</v>
          </cell>
          <cell r="AB22">
            <v>6.7</v>
          </cell>
          <cell r="AC22"/>
          <cell r="AD22">
            <v>53644</v>
          </cell>
          <cell r="AE22">
            <v>18.600000000000001</v>
          </cell>
          <cell r="AF22">
            <v>18.100000000000001</v>
          </cell>
          <cell r="AG22">
            <v>19.100000000000001</v>
          </cell>
          <cell r="AH22"/>
          <cell r="AI22">
            <v>27.913542114999998</v>
          </cell>
          <cell r="AJ22"/>
          <cell r="AK22"/>
          <cell r="AL22"/>
          <cell r="AM22">
            <v>7.5</v>
          </cell>
          <cell r="AN22"/>
          <cell r="AO22">
            <v>21.404021409999999</v>
          </cell>
          <cell r="AP22"/>
          <cell r="AQ22"/>
          <cell r="AR22"/>
          <cell r="AS22">
            <v>951184</v>
          </cell>
          <cell r="AT22">
            <v>71.605836064000002</v>
          </cell>
          <cell r="AU22"/>
          <cell r="AV22">
            <v>52307</v>
          </cell>
          <cell r="AW22">
            <v>17.2</v>
          </cell>
          <cell r="AX22">
            <v>16.7</v>
          </cell>
          <cell r="AY22">
            <v>17.7</v>
          </cell>
          <cell r="AZ22"/>
          <cell r="BA22">
            <v>259</v>
          </cell>
          <cell r="BB22">
            <v>765</v>
          </cell>
          <cell r="BC22">
            <v>33.856209149999998</v>
          </cell>
          <cell r="BD22"/>
          <cell r="BE22">
            <v>3413</v>
          </cell>
          <cell r="BF22">
            <v>256.8</v>
          </cell>
          <cell r="BG22"/>
          <cell r="BH22">
            <v>7051</v>
          </cell>
          <cell r="BI22">
            <v>304479</v>
          </cell>
          <cell r="BJ22">
            <v>23.157590506999998</v>
          </cell>
          <cell r="BK22">
            <v>22.6</v>
          </cell>
          <cell r="BL22">
            <v>23.7</v>
          </cell>
          <cell r="BM22"/>
          <cell r="BN22">
            <v>133087</v>
          </cell>
          <cell r="BO22">
            <v>12.385704885999999</v>
          </cell>
          <cell r="BP22">
            <v>11.789960205</v>
          </cell>
          <cell r="BQ22">
            <v>12.981449567</v>
          </cell>
          <cell r="BR22"/>
          <cell r="BS22">
            <v>1422</v>
          </cell>
          <cell r="BT22">
            <v>106.98229000000001</v>
          </cell>
          <cell r="BU22" t="str">
            <v>935:1</v>
          </cell>
          <cell r="BV22"/>
          <cell r="BW22">
            <v>749</v>
          </cell>
          <cell r="BX22">
            <v>56.387779999999999</v>
          </cell>
          <cell r="BY22" t="str">
            <v>1773:1</v>
          </cell>
          <cell r="BZ22"/>
          <cell r="CA22">
            <v>5304</v>
          </cell>
          <cell r="CB22">
            <v>399.30677999999995</v>
          </cell>
          <cell r="CC22" t="str">
            <v>250:1</v>
          </cell>
          <cell r="CD22"/>
          <cell r="CE22">
            <v>176314</v>
          </cell>
          <cell r="CF22">
            <v>55.08</v>
          </cell>
          <cell r="CG22">
            <v>53.99</v>
          </cell>
          <cell r="CH22">
            <v>56.18</v>
          </cell>
          <cell r="CI22"/>
          <cell r="CJ22">
            <v>17807</v>
          </cell>
          <cell r="CK22">
            <v>88.392205313000005</v>
          </cell>
          <cell r="CL22">
            <v>87.011287992999996</v>
          </cell>
          <cell r="CM22">
            <v>89.773122631999996</v>
          </cell>
          <cell r="CN22"/>
          <cell r="CO22">
            <v>13061</v>
          </cell>
          <cell r="CP22">
            <v>69.764949084999998</v>
          </cell>
          <cell r="CQ22">
            <v>68.332475912000007</v>
          </cell>
          <cell r="CR22">
            <v>71.197422258000003</v>
          </cell>
          <cell r="CS22"/>
          <cell r="CT22">
            <v>13958</v>
          </cell>
          <cell r="CU22">
            <v>85.120289439999993</v>
          </cell>
          <cell r="CV22"/>
          <cell r="CW22">
            <v>197841</v>
          </cell>
          <cell r="CX22">
            <v>312813</v>
          </cell>
          <cell r="CY22">
            <v>63.245773034000003</v>
          </cell>
          <cell r="CZ22">
            <v>62.214055039999998</v>
          </cell>
          <cell r="DA22">
            <v>64.277491026999996</v>
          </cell>
          <cell r="DB22"/>
          <cell r="DC22">
            <v>47354</v>
          </cell>
          <cell r="DD22">
            <v>708973</v>
          </cell>
          <cell r="DE22">
            <v>6.6792388427000002</v>
          </cell>
          <cell r="DF22"/>
          <cell r="DG22">
            <v>46645</v>
          </cell>
          <cell r="DH22">
            <v>18.2</v>
          </cell>
          <cell r="DI22">
            <v>16.770212766</v>
          </cell>
          <cell r="DJ22">
            <v>19.629787233999998</v>
          </cell>
          <cell r="DK22"/>
          <cell r="DL22">
            <v>91883</v>
          </cell>
          <cell r="DM22">
            <v>20636</v>
          </cell>
          <cell r="DN22">
            <v>4.4525586354</v>
          </cell>
          <cell r="DO22"/>
          <cell r="DP22">
            <v>85939</v>
          </cell>
          <cell r="DQ22">
            <v>265438</v>
          </cell>
          <cell r="DR22">
            <v>32.376298796999997</v>
          </cell>
          <cell r="DS22">
            <v>31.182310715</v>
          </cell>
          <cell r="DT22">
            <v>33.570286877999997</v>
          </cell>
          <cell r="DU22"/>
          <cell r="DV22">
            <v>1496</v>
          </cell>
          <cell r="DW22">
            <v>11.254957899000001</v>
          </cell>
          <cell r="DX22"/>
          <cell r="DY22">
            <v>1629.3333333</v>
          </cell>
          <cell r="DZ22">
            <v>122.66739344</v>
          </cell>
          <cell r="EA22"/>
          <cell r="EB22">
            <v>4163</v>
          </cell>
          <cell r="EC22">
            <v>62.640689514000002</v>
          </cell>
          <cell r="ED22">
            <v>60.7</v>
          </cell>
          <cell r="EE22">
            <v>64.5</v>
          </cell>
          <cell r="EF22"/>
          <cell r="EG22">
            <v>10.28</v>
          </cell>
          <cell r="EH22"/>
          <cell r="EI22">
            <v>15064</v>
          </cell>
          <cell r="EJ22">
            <v>2.2637772349</v>
          </cell>
          <cell r="EK22"/>
          <cell r="EL22">
            <v>85010</v>
          </cell>
          <cell r="EM22">
            <v>15.411530094</v>
          </cell>
          <cell r="EN22">
            <v>15.060941752</v>
          </cell>
          <cell r="EO22">
            <v>15.762118436</v>
          </cell>
          <cell r="EP22"/>
          <cell r="EQ22">
            <v>496573</v>
          </cell>
          <cell r="ER22">
            <v>633153</v>
          </cell>
          <cell r="ES22">
            <v>78.428594668000002</v>
          </cell>
          <cell r="ET22">
            <v>78.030416181000007</v>
          </cell>
          <cell r="EU22">
            <v>78.826773156000002</v>
          </cell>
          <cell r="EV22"/>
          <cell r="EW22">
            <v>496573</v>
          </cell>
          <cell r="EX22">
            <v>30.2</v>
          </cell>
          <cell r="EY22">
            <v>29.653990981</v>
          </cell>
          <cell r="EZ22">
            <v>30.746009018999999</v>
          </cell>
          <cell r="FA22"/>
        </row>
        <row r="23">
          <cell r="B23" t="str">
            <v>Maryland</v>
          </cell>
          <cell r="C23">
            <v>59223</v>
          </cell>
          <cell r="D23">
            <v>6458.54</v>
          </cell>
          <cell r="E23">
            <v>6384.8440000000001</v>
          </cell>
          <cell r="F23">
            <v>6532.2359999999999</v>
          </cell>
          <cell r="G23"/>
          <cell r="H23">
            <v>65792</v>
          </cell>
          <cell r="I23">
            <v>12.6</v>
          </cell>
          <cell r="J23">
            <v>12.2</v>
          </cell>
          <cell r="K23">
            <v>13</v>
          </cell>
          <cell r="L23"/>
          <cell r="M23">
            <v>64901</v>
          </cell>
          <cell r="N23">
            <v>3</v>
          </cell>
          <cell r="O23">
            <v>3</v>
          </cell>
          <cell r="P23">
            <v>3.1</v>
          </cell>
          <cell r="Q23"/>
          <cell r="R23">
            <v>65112</v>
          </cell>
          <cell r="S23">
            <v>3.2</v>
          </cell>
          <cell r="T23">
            <v>3.1</v>
          </cell>
          <cell r="U23">
            <v>3.3</v>
          </cell>
          <cell r="V23"/>
          <cell r="X23">
            <v>47709</v>
          </cell>
          <cell r="Y23">
            <v>527428</v>
          </cell>
          <cell r="Z23">
            <v>9.0455948490000004</v>
          </cell>
          <cell r="AA23">
            <v>9</v>
          </cell>
          <cell r="AB23">
            <v>9.1</v>
          </cell>
          <cell r="AC23"/>
          <cell r="AD23">
            <v>65740</v>
          </cell>
          <cell r="AE23">
            <v>15.4</v>
          </cell>
          <cell r="AF23">
            <v>15</v>
          </cell>
          <cell r="AG23">
            <v>15.9</v>
          </cell>
          <cell r="AH23"/>
          <cell r="AI23">
            <v>28.373880285999999</v>
          </cell>
          <cell r="AJ23"/>
          <cell r="AK23"/>
          <cell r="AL23"/>
          <cell r="AM23">
            <v>8.1999999999999993</v>
          </cell>
          <cell r="AN23"/>
          <cell r="AO23">
            <v>22.939194781000001</v>
          </cell>
          <cell r="AP23"/>
          <cell r="AQ23"/>
          <cell r="AR23"/>
          <cell r="AS23">
            <v>5451541</v>
          </cell>
          <cell r="AT23">
            <v>94.422653507000007</v>
          </cell>
          <cell r="AU23"/>
          <cell r="AV23">
            <v>63725</v>
          </cell>
          <cell r="AW23">
            <v>15.4</v>
          </cell>
          <cell r="AX23">
            <v>14.9</v>
          </cell>
          <cell r="AY23">
            <v>15.8</v>
          </cell>
          <cell r="AZ23"/>
          <cell r="BA23">
            <v>851</v>
          </cell>
          <cell r="BB23">
            <v>2500</v>
          </cell>
          <cell r="BC23">
            <v>34.04</v>
          </cell>
          <cell r="BD23"/>
          <cell r="BE23">
            <v>26534</v>
          </cell>
          <cell r="BF23">
            <v>450.9</v>
          </cell>
          <cell r="BG23"/>
          <cell r="BH23">
            <v>40776</v>
          </cell>
          <cell r="BI23">
            <v>1386893</v>
          </cell>
          <cell r="BJ23">
            <v>29.40097037</v>
          </cell>
          <cell r="BK23">
            <v>29.1</v>
          </cell>
          <cell r="BL23">
            <v>29.7</v>
          </cell>
          <cell r="BM23"/>
          <cell r="BN23">
            <v>587764</v>
          </cell>
          <cell r="BO23">
            <v>11.761259424</v>
          </cell>
          <cell r="BP23">
            <v>11.403812616</v>
          </cell>
          <cell r="BQ23">
            <v>12.118706232999999</v>
          </cell>
          <cell r="BR23"/>
          <cell r="BS23">
            <v>5204</v>
          </cell>
          <cell r="BT23">
            <v>88.43477</v>
          </cell>
          <cell r="BU23" t="str">
            <v>1131:1</v>
          </cell>
          <cell r="BV23"/>
          <cell r="BW23">
            <v>4258</v>
          </cell>
          <cell r="BX23">
            <v>71.818749999999994</v>
          </cell>
          <cell r="BY23" t="str">
            <v>1392:1</v>
          </cell>
          <cell r="BZ23"/>
          <cell r="CA23">
            <v>11816</v>
          </cell>
          <cell r="CB23">
            <v>199.29787000000002</v>
          </cell>
          <cell r="CC23" t="str">
            <v>502:1</v>
          </cell>
          <cell r="CD23"/>
          <cell r="CE23">
            <v>669522</v>
          </cell>
          <cell r="CF23">
            <v>53.82</v>
          </cell>
          <cell r="CG23">
            <v>53.27</v>
          </cell>
          <cell r="CH23">
            <v>54.36</v>
          </cell>
          <cell r="CI23"/>
          <cell r="CJ23">
            <v>74374</v>
          </cell>
          <cell r="CK23">
            <v>84.361470405999995</v>
          </cell>
          <cell r="CL23">
            <v>83.701358490999993</v>
          </cell>
          <cell r="CM23">
            <v>85.021582322</v>
          </cell>
          <cell r="CN23"/>
          <cell r="CO23">
            <v>49032</v>
          </cell>
          <cell r="CP23">
            <v>64.588432044000001</v>
          </cell>
          <cell r="CQ23">
            <v>63.877065170000002</v>
          </cell>
          <cell r="CR23">
            <v>65.299798918999997</v>
          </cell>
          <cell r="CS23"/>
          <cell r="CT23">
            <v>67318</v>
          </cell>
          <cell r="CU23">
            <v>83.453326004999994</v>
          </cell>
          <cell r="CV23"/>
          <cell r="CW23">
            <v>1059355</v>
          </cell>
          <cell r="CX23">
            <v>1569748</v>
          </cell>
          <cell r="CY23">
            <v>67.485672859999994</v>
          </cell>
          <cell r="CZ23">
            <v>66.997832105000001</v>
          </cell>
          <cell r="DA23">
            <v>67.973513615000002</v>
          </cell>
          <cell r="DB23"/>
          <cell r="DC23">
            <v>205744</v>
          </cell>
          <cell r="DD23">
            <v>3127675</v>
          </cell>
          <cell r="DE23">
            <v>6.5781770803999997</v>
          </cell>
          <cell r="DF23"/>
          <cell r="DG23">
            <v>184220</v>
          </cell>
          <cell r="DH23">
            <v>13.9</v>
          </cell>
          <cell r="DI23">
            <v>13.065957447000001</v>
          </cell>
          <cell r="DJ23">
            <v>14.734042553</v>
          </cell>
          <cell r="DK23"/>
          <cell r="DL23">
            <v>140506</v>
          </cell>
          <cell r="DM23">
            <v>31285</v>
          </cell>
          <cell r="DN23">
            <v>4.4911618986999997</v>
          </cell>
          <cell r="DO23"/>
          <cell r="DP23">
            <v>453948</v>
          </cell>
          <cell r="DQ23">
            <v>1336326</v>
          </cell>
          <cell r="DR23">
            <v>33.969854660999999</v>
          </cell>
          <cell r="DS23">
            <v>33.344188741000004</v>
          </cell>
          <cell r="DT23">
            <v>34.595520581999999</v>
          </cell>
          <cell r="DU23"/>
          <cell r="DV23">
            <v>5272</v>
          </cell>
          <cell r="DW23">
            <v>8.9590340012999992</v>
          </cell>
          <cell r="DX23"/>
          <cell r="DY23">
            <v>29486.333332999999</v>
          </cell>
          <cell r="DZ23">
            <v>505.52237722000001</v>
          </cell>
          <cell r="EA23"/>
          <cell r="EB23">
            <v>15673</v>
          </cell>
          <cell r="EC23">
            <v>54.228537039999999</v>
          </cell>
          <cell r="ED23">
            <v>53.4</v>
          </cell>
          <cell r="EE23">
            <v>55.1</v>
          </cell>
          <cell r="EF23"/>
          <cell r="EG23">
            <v>12.54</v>
          </cell>
          <cell r="EH23"/>
          <cell r="EI23">
            <v>855072</v>
          </cell>
          <cell r="EJ23">
            <v>16.233872626</v>
          </cell>
          <cell r="EK23"/>
          <cell r="EL23">
            <v>364905</v>
          </cell>
          <cell r="EM23">
            <v>17.144770071</v>
          </cell>
          <cell r="EN23">
            <v>16.871501234</v>
          </cell>
          <cell r="EO23">
            <v>17.418038908</v>
          </cell>
          <cell r="EP23"/>
          <cell r="EQ23">
            <v>2123823</v>
          </cell>
          <cell r="ER23">
            <v>2891357</v>
          </cell>
          <cell r="ES23">
            <v>73.454194690999998</v>
          </cell>
          <cell r="ET23">
            <v>73.197382047000005</v>
          </cell>
          <cell r="EU23">
            <v>73.711007335999994</v>
          </cell>
          <cell r="EV23"/>
          <cell r="EW23">
            <v>2123823</v>
          </cell>
          <cell r="EX23">
            <v>47.2</v>
          </cell>
          <cell r="EY23">
            <v>46.823217980999999</v>
          </cell>
          <cell r="EZ23">
            <v>47.576782018999999</v>
          </cell>
          <cell r="FA23"/>
        </row>
        <row r="24">
          <cell r="B24" t="str">
            <v>Massachusetts</v>
          </cell>
          <cell r="C24">
            <v>57642</v>
          </cell>
          <cell r="D24">
            <v>5117.53</v>
          </cell>
          <cell r="E24">
            <v>5056.8090000000002</v>
          </cell>
          <cell r="F24">
            <v>5178.2510000000002</v>
          </cell>
          <cell r="G24"/>
          <cell r="H24">
            <v>126076</v>
          </cell>
          <cell r="I24">
            <v>11.6</v>
          </cell>
          <cell r="J24">
            <v>11.3</v>
          </cell>
          <cell r="K24">
            <v>11.9</v>
          </cell>
          <cell r="L24"/>
          <cell r="M24">
            <v>124039</v>
          </cell>
          <cell r="N24">
            <v>3.1</v>
          </cell>
          <cell r="O24">
            <v>3.1</v>
          </cell>
          <cell r="P24">
            <v>3.2</v>
          </cell>
          <cell r="Q24"/>
          <cell r="R24">
            <v>124278</v>
          </cell>
          <cell r="S24">
            <v>3.2</v>
          </cell>
          <cell r="T24">
            <v>3.2</v>
          </cell>
          <cell r="U24">
            <v>3.3</v>
          </cell>
          <cell r="V24"/>
          <cell r="X24">
            <v>40612</v>
          </cell>
          <cell r="Y24">
            <v>523506</v>
          </cell>
          <cell r="Z24">
            <v>7.7576952317999996</v>
          </cell>
          <cell r="AA24">
            <v>7.7</v>
          </cell>
          <cell r="AB24">
            <v>7.8</v>
          </cell>
          <cell r="AC24"/>
          <cell r="AD24">
            <v>125168</v>
          </cell>
          <cell r="AE24">
            <v>15.2</v>
          </cell>
          <cell r="AF24">
            <v>14.8</v>
          </cell>
          <cell r="AG24">
            <v>15.5</v>
          </cell>
          <cell r="AH24"/>
          <cell r="AI24">
            <v>23.875391973999999</v>
          </cell>
          <cell r="AJ24"/>
          <cell r="AK24"/>
          <cell r="AL24"/>
          <cell r="AM24">
            <v>8.4</v>
          </cell>
          <cell r="AN24"/>
          <cell r="AO24">
            <v>21.358295647999999</v>
          </cell>
          <cell r="AP24"/>
          <cell r="AQ24"/>
          <cell r="AR24"/>
          <cell r="AS24">
            <v>6190954</v>
          </cell>
          <cell r="AT24">
            <v>94.552608280000001</v>
          </cell>
          <cell r="AU24"/>
          <cell r="AV24">
            <v>118602</v>
          </cell>
          <cell r="AW24">
            <v>19.5</v>
          </cell>
          <cell r="AX24">
            <v>19.100000000000001</v>
          </cell>
          <cell r="AY24">
            <v>20</v>
          </cell>
          <cell r="AZ24"/>
          <cell r="BA24">
            <v>470</v>
          </cell>
          <cell r="BB24">
            <v>1699</v>
          </cell>
          <cell r="BC24">
            <v>27.663331371000002</v>
          </cell>
          <cell r="BD24"/>
          <cell r="BE24">
            <v>23550</v>
          </cell>
          <cell r="BF24">
            <v>354.3</v>
          </cell>
          <cell r="BG24"/>
          <cell r="BH24">
            <v>29348</v>
          </cell>
          <cell r="BI24">
            <v>1605535</v>
          </cell>
          <cell r="BJ24">
            <v>18.279265166999998</v>
          </cell>
          <cell r="BK24">
            <v>18.100000000000001</v>
          </cell>
          <cell r="BL24">
            <v>18.5</v>
          </cell>
          <cell r="BM24"/>
          <cell r="BN24">
            <v>246614</v>
          </cell>
          <cell r="BO24">
            <v>4.4867746815</v>
          </cell>
          <cell r="BP24">
            <v>4.2484768091999996</v>
          </cell>
          <cell r="BQ24">
            <v>4.7250725538999996</v>
          </cell>
          <cell r="BR24"/>
          <cell r="BS24">
            <v>6822</v>
          </cell>
          <cell r="BT24">
            <v>102.64599000000001</v>
          </cell>
          <cell r="BU24" t="str">
            <v>974:1</v>
          </cell>
          <cell r="BV24"/>
          <cell r="BW24">
            <v>6104</v>
          </cell>
          <cell r="BX24">
            <v>91.202160000000006</v>
          </cell>
          <cell r="BY24" t="str">
            <v>1096:1</v>
          </cell>
          <cell r="BZ24"/>
          <cell r="CA24">
            <v>30990</v>
          </cell>
          <cell r="CB24">
            <v>463.03324000000003</v>
          </cell>
          <cell r="CC24" t="str">
            <v>216:1</v>
          </cell>
          <cell r="CD24"/>
          <cell r="CE24">
            <v>711153</v>
          </cell>
          <cell r="CF24">
            <v>62.73</v>
          </cell>
          <cell r="CG24">
            <v>62.16</v>
          </cell>
          <cell r="CH24">
            <v>63.31</v>
          </cell>
          <cell r="CI24"/>
          <cell r="CJ24">
            <v>66892</v>
          </cell>
          <cell r="CK24">
            <v>89.572744125</v>
          </cell>
          <cell r="CL24">
            <v>88.855516644999994</v>
          </cell>
          <cell r="CM24">
            <v>90.289971604000002</v>
          </cell>
          <cell r="CN24"/>
          <cell r="CO24">
            <v>49637</v>
          </cell>
          <cell r="CP24">
            <v>73.825976589999996</v>
          </cell>
          <cell r="CQ24">
            <v>73.070087792999999</v>
          </cell>
          <cell r="CR24">
            <v>74.581865386999993</v>
          </cell>
          <cell r="CS24"/>
          <cell r="CT24">
            <v>73615</v>
          </cell>
          <cell r="CU24">
            <v>84.684731373000005</v>
          </cell>
          <cell r="CV24"/>
          <cell r="CW24">
            <v>1235883</v>
          </cell>
          <cell r="CX24">
            <v>1741737</v>
          </cell>
          <cell r="CY24">
            <v>70.956924036000004</v>
          </cell>
          <cell r="CZ24">
            <v>70.473405821</v>
          </cell>
          <cell r="DA24">
            <v>71.440442250999993</v>
          </cell>
          <cell r="DB24"/>
          <cell r="DC24">
            <v>246465</v>
          </cell>
          <cell r="DD24">
            <v>3484104</v>
          </cell>
          <cell r="DE24">
            <v>7.0739851622999996</v>
          </cell>
          <cell r="DF24"/>
          <cell r="DG24">
            <v>222666</v>
          </cell>
          <cell r="DH24">
            <v>16.2</v>
          </cell>
          <cell r="DI24">
            <v>15.485106383</v>
          </cell>
          <cell r="DJ24">
            <v>16.914893617000001</v>
          </cell>
          <cell r="DK24"/>
          <cell r="DL24">
            <v>132934</v>
          </cell>
          <cell r="DM24">
            <v>24887</v>
          </cell>
          <cell r="DN24">
            <v>5.3415035962999999</v>
          </cell>
          <cell r="DO24"/>
          <cell r="DP24">
            <v>426090</v>
          </cell>
          <cell r="DQ24">
            <v>1393867</v>
          </cell>
          <cell r="DR24">
            <v>30.568913677000001</v>
          </cell>
          <cell r="DS24">
            <v>30.030274228</v>
          </cell>
          <cell r="DT24">
            <v>31.107553125999999</v>
          </cell>
          <cell r="DU24"/>
          <cell r="DV24">
            <v>6198</v>
          </cell>
          <cell r="DW24">
            <v>9.3257082603000008</v>
          </cell>
          <cell r="DX24"/>
          <cell r="DY24">
            <v>28636.333332999999</v>
          </cell>
          <cell r="DZ24">
            <v>434.12181607000002</v>
          </cell>
          <cell r="EA24"/>
          <cell r="EB24">
            <v>14761</v>
          </cell>
          <cell r="EC24">
            <v>45.047149664999999</v>
          </cell>
          <cell r="ED24">
            <v>44.3</v>
          </cell>
          <cell r="EE24">
            <v>45.8</v>
          </cell>
          <cell r="EF24"/>
          <cell r="EG24">
            <v>10.48</v>
          </cell>
          <cell r="EH24"/>
          <cell r="EI24">
            <v>910478</v>
          </cell>
          <cell r="EJ24">
            <v>9.7593817473000009</v>
          </cell>
          <cell r="EK24"/>
          <cell r="EL24">
            <v>478100</v>
          </cell>
          <cell r="EM24">
            <v>18.954095488</v>
          </cell>
          <cell r="EN24">
            <v>18.743935834999998</v>
          </cell>
          <cell r="EO24">
            <v>19.164255141000002</v>
          </cell>
          <cell r="EP24"/>
          <cell r="EQ24">
            <v>2336009</v>
          </cell>
          <cell r="ER24">
            <v>3239623</v>
          </cell>
          <cell r="ES24">
            <v>72.107433487999998</v>
          </cell>
          <cell r="ET24">
            <v>71.911305690999995</v>
          </cell>
          <cell r="EU24">
            <v>72.303561285000001</v>
          </cell>
          <cell r="EV24"/>
          <cell r="EW24">
            <v>2336009</v>
          </cell>
          <cell r="EX24">
            <v>40.1</v>
          </cell>
          <cell r="EY24">
            <v>39.784761545999999</v>
          </cell>
          <cell r="EZ24">
            <v>40.415238453999997</v>
          </cell>
          <cell r="FA24"/>
        </row>
        <row r="25">
          <cell r="B25" t="str">
            <v>Michigan</v>
          </cell>
          <cell r="C25">
            <v>115779</v>
          </cell>
          <cell r="D25">
            <v>7217.74</v>
          </cell>
          <cell r="E25">
            <v>7156.902</v>
          </cell>
          <cell r="F25">
            <v>7278.5780000000004</v>
          </cell>
          <cell r="G25"/>
          <cell r="H25">
            <v>58335</v>
          </cell>
          <cell r="I25">
            <v>14.3</v>
          </cell>
          <cell r="J25">
            <v>13.9</v>
          </cell>
          <cell r="K25">
            <v>14.7</v>
          </cell>
          <cell r="L25"/>
          <cell r="M25">
            <v>57287</v>
          </cell>
          <cell r="N25">
            <v>3.6</v>
          </cell>
          <cell r="O25">
            <v>3.5</v>
          </cell>
          <cell r="P25">
            <v>3.6</v>
          </cell>
          <cell r="Q25"/>
          <cell r="R25">
            <v>57656</v>
          </cell>
          <cell r="S25">
            <v>3.7</v>
          </cell>
          <cell r="T25">
            <v>3.6</v>
          </cell>
          <cell r="U25">
            <v>3.8</v>
          </cell>
          <cell r="V25"/>
          <cell r="X25">
            <v>69961</v>
          </cell>
          <cell r="Y25">
            <v>831838</v>
          </cell>
          <cell r="Z25">
            <v>8.4104116426999997</v>
          </cell>
          <cell r="AA25">
            <v>8.4</v>
          </cell>
          <cell r="AB25">
            <v>8.5</v>
          </cell>
          <cell r="AC25"/>
          <cell r="AD25">
            <v>58146</v>
          </cell>
          <cell r="AE25">
            <v>19.7</v>
          </cell>
          <cell r="AF25">
            <v>19.2</v>
          </cell>
          <cell r="AG25">
            <v>20.2</v>
          </cell>
          <cell r="AH25"/>
          <cell r="AI25">
            <v>31.579132396999999</v>
          </cell>
          <cell r="AJ25"/>
          <cell r="AK25"/>
          <cell r="AL25"/>
          <cell r="AM25">
            <v>7.2</v>
          </cell>
          <cell r="AN25"/>
          <cell r="AO25">
            <v>22.772321427000001</v>
          </cell>
          <cell r="AP25"/>
          <cell r="AQ25"/>
          <cell r="AR25"/>
          <cell r="AS25">
            <v>8224172</v>
          </cell>
          <cell r="AT25">
            <v>83.209950989999996</v>
          </cell>
          <cell r="AU25"/>
          <cell r="AV25">
            <v>56751</v>
          </cell>
          <cell r="AW25">
            <v>18.3</v>
          </cell>
          <cell r="AX25">
            <v>17.8</v>
          </cell>
          <cell r="AY25">
            <v>18.8</v>
          </cell>
          <cell r="AZ25"/>
          <cell r="BA25">
            <v>1410</v>
          </cell>
          <cell r="BB25">
            <v>4588</v>
          </cell>
          <cell r="BC25">
            <v>30.732345248000001</v>
          </cell>
          <cell r="BD25"/>
          <cell r="BE25">
            <v>47566</v>
          </cell>
          <cell r="BF25">
            <v>481.3</v>
          </cell>
          <cell r="BG25"/>
          <cell r="BH25">
            <v>77919</v>
          </cell>
          <cell r="BI25">
            <v>2528092</v>
          </cell>
          <cell r="BJ25">
            <v>30.821267580000001</v>
          </cell>
          <cell r="BK25">
            <v>30.6</v>
          </cell>
          <cell r="BL25">
            <v>31</v>
          </cell>
          <cell r="BM25"/>
          <cell r="BN25">
            <v>1103508</v>
          </cell>
          <cell r="BO25">
            <v>13.367195842999999</v>
          </cell>
          <cell r="BP25">
            <v>13.128897971000001</v>
          </cell>
          <cell r="BQ25">
            <v>13.605493715</v>
          </cell>
          <cell r="BR25"/>
          <cell r="BS25">
            <v>7929</v>
          </cell>
          <cell r="BT25">
            <v>80.225749999999991</v>
          </cell>
          <cell r="BU25" t="str">
            <v>1246:1</v>
          </cell>
          <cell r="BV25"/>
          <cell r="BW25">
            <v>6663</v>
          </cell>
          <cell r="BX25">
            <v>67.332809999999995</v>
          </cell>
          <cell r="BY25" t="str">
            <v>1485:1</v>
          </cell>
          <cell r="BZ25"/>
          <cell r="CA25">
            <v>20319</v>
          </cell>
          <cell r="CB25">
            <v>205.33322999999999</v>
          </cell>
          <cell r="CC25" t="str">
            <v>487:1</v>
          </cell>
          <cell r="CD25"/>
          <cell r="CE25">
            <v>990373</v>
          </cell>
          <cell r="CF25">
            <v>64.52</v>
          </cell>
          <cell r="CG25">
            <v>64.03</v>
          </cell>
          <cell r="CH25">
            <v>65.010000000000005</v>
          </cell>
          <cell r="CI25"/>
          <cell r="CJ25">
            <v>126208</v>
          </cell>
          <cell r="CK25">
            <v>85.535782201000004</v>
          </cell>
          <cell r="CL25">
            <v>85.025528051999999</v>
          </cell>
          <cell r="CM25">
            <v>86.046036349999994</v>
          </cell>
          <cell r="CN25"/>
          <cell r="CO25">
            <v>76285</v>
          </cell>
          <cell r="CP25">
            <v>65.607917677000003</v>
          </cell>
          <cell r="CQ25">
            <v>65.033120504999999</v>
          </cell>
          <cell r="CR25">
            <v>66.182714849999996</v>
          </cell>
          <cell r="CS25"/>
          <cell r="CT25">
            <v>127157</v>
          </cell>
          <cell r="CU25">
            <v>77.748059486000002</v>
          </cell>
          <cell r="CV25"/>
          <cell r="CW25">
            <v>1587198</v>
          </cell>
          <cell r="CX25">
            <v>2421226</v>
          </cell>
          <cell r="CY25">
            <v>65.553484061000006</v>
          </cell>
          <cell r="CZ25">
            <v>65.200346346000003</v>
          </cell>
          <cell r="DA25">
            <v>65.906621775999994</v>
          </cell>
          <cell r="DB25"/>
          <cell r="DC25">
            <v>413300</v>
          </cell>
          <cell r="DD25">
            <v>4707128</v>
          </cell>
          <cell r="DE25">
            <v>8.7803008544000001</v>
          </cell>
          <cell r="DF25"/>
          <cell r="DG25">
            <v>522365</v>
          </cell>
          <cell r="DH25">
            <v>23.7</v>
          </cell>
          <cell r="DI25">
            <v>23.104255319</v>
          </cell>
          <cell r="DJ25">
            <v>24.295744680999999</v>
          </cell>
          <cell r="DK25"/>
          <cell r="DL25">
            <v>95395</v>
          </cell>
          <cell r="DM25">
            <v>20186</v>
          </cell>
          <cell r="DN25">
            <v>4.7258000594</v>
          </cell>
          <cell r="DO25"/>
          <cell r="DP25">
            <v>768336</v>
          </cell>
          <cell r="DQ25">
            <v>2276803</v>
          </cell>
          <cell r="DR25">
            <v>33.746266146000004</v>
          </cell>
          <cell r="DS25">
            <v>33.277821500000002</v>
          </cell>
          <cell r="DT25">
            <v>34.214710791999998</v>
          </cell>
          <cell r="DU25"/>
          <cell r="DV25">
            <v>10108</v>
          </cell>
          <cell r="DW25">
            <v>10.227291124000001</v>
          </cell>
          <cell r="DX25"/>
          <cell r="DY25">
            <v>45866</v>
          </cell>
          <cell r="DZ25">
            <v>464.28261725999999</v>
          </cell>
          <cell r="EA25"/>
          <cell r="EB25">
            <v>29770</v>
          </cell>
          <cell r="EC25">
            <v>60.151540257999997</v>
          </cell>
          <cell r="ED25">
            <v>59.5</v>
          </cell>
          <cell r="EE25">
            <v>60.8</v>
          </cell>
          <cell r="EF25"/>
          <cell r="EG25">
            <v>11.49</v>
          </cell>
          <cell r="EH25"/>
          <cell r="EI25">
            <v>57773</v>
          </cell>
          <cell r="EJ25">
            <v>0.76975670119999995</v>
          </cell>
          <cell r="EK25"/>
          <cell r="EL25">
            <v>652660</v>
          </cell>
          <cell r="EM25">
            <v>17.062203609000001</v>
          </cell>
          <cell r="EN25">
            <v>16.909625606999999</v>
          </cell>
          <cell r="EO25">
            <v>17.214781610999999</v>
          </cell>
          <cell r="EP25"/>
          <cell r="EQ25">
            <v>3429751</v>
          </cell>
          <cell r="ER25">
            <v>4147131</v>
          </cell>
          <cell r="ES25">
            <v>82.701776240000001</v>
          </cell>
          <cell r="ET25">
            <v>82.555520208999994</v>
          </cell>
          <cell r="EU25">
            <v>82.848032270999994</v>
          </cell>
          <cell r="EV25"/>
          <cell r="EW25">
            <v>3429751</v>
          </cell>
          <cell r="EX25">
            <v>31.7</v>
          </cell>
          <cell r="EY25">
            <v>31.461702127999999</v>
          </cell>
          <cell r="EZ25">
            <v>31.938297872</v>
          </cell>
          <cell r="FA25"/>
        </row>
        <row r="26">
          <cell r="B26" t="str">
            <v>Minnesota</v>
          </cell>
          <cell r="C26">
            <v>43953</v>
          </cell>
          <cell r="D26">
            <v>5038.05</v>
          </cell>
          <cell r="E26">
            <v>4970.7439999999997</v>
          </cell>
          <cell r="F26">
            <v>5105.3559999999998</v>
          </cell>
          <cell r="G26"/>
          <cell r="H26">
            <v>47311</v>
          </cell>
          <cell r="I26">
            <v>10.5</v>
          </cell>
          <cell r="J26">
            <v>10.1</v>
          </cell>
          <cell r="K26">
            <v>10.9</v>
          </cell>
          <cell r="L26"/>
          <cell r="M26">
            <v>46659</v>
          </cell>
          <cell r="N26">
            <v>2.8</v>
          </cell>
          <cell r="O26">
            <v>2.7</v>
          </cell>
          <cell r="P26">
            <v>2.9</v>
          </cell>
          <cell r="Q26"/>
          <cell r="R26">
            <v>46721</v>
          </cell>
          <cell r="S26">
            <v>2.6</v>
          </cell>
          <cell r="T26">
            <v>2.5</v>
          </cell>
          <cell r="U26">
            <v>2.7</v>
          </cell>
          <cell r="V26"/>
          <cell r="X26">
            <v>32304</v>
          </cell>
          <cell r="Y26">
            <v>495813</v>
          </cell>
          <cell r="Z26">
            <v>6.5153596215</v>
          </cell>
          <cell r="AA26">
            <v>6.4</v>
          </cell>
          <cell r="AB26">
            <v>6.6</v>
          </cell>
          <cell r="AC26"/>
          <cell r="AD26">
            <v>47025</v>
          </cell>
          <cell r="AE26">
            <v>16.2</v>
          </cell>
          <cell r="AF26">
            <v>15.7</v>
          </cell>
          <cell r="AG26">
            <v>16.8</v>
          </cell>
          <cell r="AH26"/>
          <cell r="AI26">
            <v>25.949660212000001</v>
          </cell>
          <cell r="AJ26"/>
          <cell r="AK26"/>
          <cell r="AL26"/>
          <cell r="AM26">
            <v>8.3000000000000007</v>
          </cell>
          <cell r="AN26"/>
          <cell r="AO26">
            <v>19.286338513</v>
          </cell>
          <cell r="AP26"/>
          <cell r="AQ26"/>
          <cell r="AR26"/>
          <cell r="AS26">
            <v>4492539</v>
          </cell>
          <cell r="AT26">
            <v>84.702159249999994</v>
          </cell>
          <cell r="AU26"/>
          <cell r="AV26">
            <v>45821</v>
          </cell>
          <cell r="AW26">
            <v>19.3</v>
          </cell>
          <cell r="AX26">
            <v>18.7</v>
          </cell>
          <cell r="AY26">
            <v>19.899999999999999</v>
          </cell>
          <cell r="AZ26"/>
          <cell r="BA26">
            <v>607</v>
          </cell>
          <cell r="BB26">
            <v>1982</v>
          </cell>
          <cell r="BC26">
            <v>30.625630676</v>
          </cell>
          <cell r="BD26"/>
          <cell r="BE26">
            <v>18056</v>
          </cell>
          <cell r="BF26">
            <v>335.7</v>
          </cell>
          <cell r="BG26"/>
          <cell r="BH26">
            <v>30346</v>
          </cell>
          <cell r="BI26">
            <v>1275161</v>
          </cell>
          <cell r="BJ26">
            <v>23.797779260999999</v>
          </cell>
          <cell r="BK26">
            <v>23.5</v>
          </cell>
          <cell r="BL26">
            <v>24.1</v>
          </cell>
          <cell r="BM26"/>
          <cell r="BN26">
            <v>419196</v>
          </cell>
          <cell r="BO26">
            <v>9.1948425917000005</v>
          </cell>
          <cell r="BP26">
            <v>8.9565447193000001</v>
          </cell>
          <cell r="BQ26">
            <v>9.4331404639999992</v>
          </cell>
          <cell r="BR26"/>
          <cell r="BS26">
            <v>4834</v>
          </cell>
          <cell r="BT26">
            <v>89.865679999999998</v>
          </cell>
          <cell r="BU26" t="str">
            <v>1113:1</v>
          </cell>
          <cell r="BV26"/>
          <cell r="BW26">
            <v>3544</v>
          </cell>
          <cell r="BX26">
            <v>65.382869999999997</v>
          </cell>
          <cell r="BY26" t="str">
            <v>1529:1</v>
          </cell>
          <cell r="BZ26"/>
          <cell r="CA26">
            <v>10254</v>
          </cell>
          <cell r="CB26">
            <v>189.17492999999999</v>
          </cell>
          <cell r="CC26" t="str">
            <v>529:1</v>
          </cell>
          <cell r="CD26"/>
          <cell r="CE26">
            <v>534391</v>
          </cell>
          <cell r="CF26">
            <v>44.87</v>
          </cell>
          <cell r="CG26">
            <v>44.3</v>
          </cell>
          <cell r="CH26">
            <v>45.44</v>
          </cell>
          <cell r="CI26"/>
          <cell r="CJ26">
            <v>25143</v>
          </cell>
          <cell r="CK26">
            <v>88.362566122000004</v>
          </cell>
          <cell r="CL26">
            <v>87.200631524000002</v>
          </cell>
          <cell r="CM26">
            <v>89.524500720000006</v>
          </cell>
          <cell r="CN26"/>
          <cell r="CO26">
            <v>18812</v>
          </cell>
          <cell r="CP26">
            <v>66.712736551000006</v>
          </cell>
          <cell r="CQ26">
            <v>65.545542772000005</v>
          </cell>
          <cell r="CR26">
            <v>67.879930329999993</v>
          </cell>
          <cell r="CS26"/>
          <cell r="CT26">
            <v>68785</v>
          </cell>
          <cell r="CU26">
            <v>77.817111288999996</v>
          </cell>
          <cell r="CV26"/>
          <cell r="CW26">
            <v>1027970</v>
          </cell>
          <cell r="CX26">
            <v>1401966</v>
          </cell>
          <cell r="CY26">
            <v>73.323461481999999</v>
          </cell>
          <cell r="CZ26">
            <v>72.840719368999999</v>
          </cell>
          <cell r="DA26">
            <v>73.806203594999999</v>
          </cell>
          <cell r="DB26"/>
          <cell r="DC26">
            <v>150425</v>
          </cell>
          <cell r="DD26">
            <v>2973530</v>
          </cell>
          <cell r="DE26">
            <v>5.0588021644000003</v>
          </cell>
          <cell r="DF26"/>
          <cell r="DG26">
            <v>176274</v>
          </cell>
          <cell r="DH26">
            <v>14</v>
          </cell>
          <cell r="DI26">
            <v>13.285106383</v>
          </cell>
          <cell r="DJ26">
            <v>14.714893617</v>
          </cell>
          <cell r="DK26"/>
          <cell r="DL26">
            <v>110543</v>
          </cell>
          <cell r="DM26">
            <v>25575</v>
          </cell>
          <cell r="DN26">
            <v>4.3223069403999999</v>
          </cell>
          <cell r="DO26"/>
          <cell r="DP26">
            <v>348801</v>
          </cell>
          <cell r="DQ26">
            <v>1266609</v>
          </cell>
          <cell r="DR26">
            <v>27.538174764000001</v>
          </cell>
          <cell r="DS26">
            <v>27.028983741000001</v>
          </cell>
          <cell r="DT26">
            <v>28.047365787</v>
          </cell>
          <cell r="DU26"/>
          <cell r="DV26">
            <v>7123</v>
          </cell>
          <cell r="DW26">
            <v>13.241896147</v>
          </cell>
          <cell r="DX26"/>
          <cell r="DY26">
            <v>12253</v>
          </cell>
          <cell r="DZ26">
            <v>229.24717197000001</v>
          </cell>
          <cell r="EA26"/>
          <cell r="EB26">
            <v>14855</v>
          </cell>
          <cell r="EC26">
            <v>55.938086798999997</v>
          </cell>
          <cell r="ED26">
            <v>55</v>
          </cell>
          <cell r="EE26">
            <v>56.8</v>
          </cell>
          <cell r="EF26"/>
          <cell r="EG26">
            <v>12.03</v>
          </cell>
          <cell r="EH26"/>
          <cell r="EI26">
            <v>31611</v>
          </cell>
          <cell r="EJ26">
            <v>0.7334105621</v>
          </cell>
          <cell r="EK26"/>
          <cell r="EL26">
            <v>305375</v>
          </cell>
          <cell r="EM26">
            <v>14.581488016</v>
          </cell>
          <cell r="EN26">
            <v>14.414925723</v>
          </cell>
          <cell r="EO26">
            <v>14.748050309</v>
          </cell>
          <cell r="EP26"/>
          <cell r="EQ26">
            <v>2107374</v>
          </cell>
          <cell r="ER26">
            <v>2700121</v>
          </cell>
          <cell r="ES26">
            <v>78.047391210000001</v>
          </cell>
          <cell r="ET26">
            <v>77.843044565</v>
          </cell>
          <cell r="EU26">
            <v>78.251737853999998</v>
          </cell>
          <cell r="EV26"/>
          <cell r="EW26">
            <v>2107374</v>
          </cell>
          <cell r="EX26">
            <v>29</v>
          </cell>
          <cell r="EY26">
            <v>28.761702128</v>
          </cell>
          <cell r="EZ26">
            <v>29.238297872</v>
          </cell>
          <cell r="FA26"/>
        </row>
        <row r="27">
          <cell r="B27" t="str">
            <v>Mississippi</v>
          </cell>
          <cell r="C27">
            <v>45313</v>
          </cell>
          <cell r="D27">
            <v>10031.31</v>
          </cell>
          <cell r="E27">
            <v>9903.1059999999998</v>
          </cell>
          <cell r="F27">
            <v>10159.513999999999</v>
          </cell>
          <cell r="G27"/>
          <cell r="H27">
            <v>54368</v>
          </cell>
          <cell r="I27">
            <v>21.5</v>
          </cell>
          <cell r="J27">
            <v>21</v>
          </cell>
          <cell r="K27">
            <v>22</v>
          </cell>
          <cell r="L27"/>
          <cell r="M27">
            <v>53122</v>
          </cell>
          <cell r="N27">
            <v>4.0999999999999996</v>
          </cell>
          <cell r="O27">
            <v>4</v>
          </cell>
          <cell r="P27">
            <v>4.2</v>
          </cell>
          <cell r="Q27"/>
          <cell r="R27">
            <v>53461</v>
          </cell>
          <cell r="S27">
            <v>4.0999999999999996</v>
          </cell>
          <cell r="T27">
            <v>4</v>
          </cell>
          <cell r="U27">
            <v>4.2</v>
          </cell>
          <cell r="V27"/>
          <cell r="X27">
            <v>36020</v>
          </cell>
          <cell r="Y27">
            <v>298823</v>
          </cell>
          <cell r="Z27">
            <v>12.053958363</v>
          </cell>
          <cell r="AA27">
            <v>11.9</v>
          </cell>
          <cell r="AB27">
            <v>12.2</v>
          </cell>
          <cell r="AC27"/>
          <cell r="AD27">
            <v>54305</v>
          </cell>
          <cell r="AE27">
            <v>23.2</v>
          </cell>
          <cell r="AF27">
            <v>22.6</v>
          </cell>
          <cell r="AG27">
            <v>23.7</v>
          </cell>
          <cell r="AH27"/>
          <cell r="AI27">
            <v>35.303694153999999</v>
          </cell>
          <cell r="AJ27"/>
          <cell r="AK27"/>
          <cell r="AL27"/>
          <cell r="AM27">
            <v>5.6</v>
          </cell>
          <cell r="AN27"/>
          <cell r="AO27">
            <v>32.486276199999999</v>
          </cell>
          <cell r="AP27"/>
          <cell r="AQ27"/>
          <cell r="AR27"/>
          <cell r="AS27">
            <v>1750293</v>
          </cell>
          <cell r="AT27">
            <v>58.986107558</v>
          </cell>
          <cell r="AU27"/>
          <cell r="AV27">
            <v>53105</v>
          </cell>
          <cell r="AW27">
            <v>11.5</v>
          </cell>
          <cell r="AX27">
            <v>11</v>
          </cell>
          <cell r="AY27">
            <v>12</v>
          </cell>
          <cell r="AZ27"/>
          <cell r="BA27">
            <v>627</v>
          </cell>
          <cell r="BB27">
            <v>3166</v>
          </cell>
          <cell r="BC27">
            <v>19.804169299000002</v>
          </cell>
          <cell r="BD27"/>
          <cell r="BE27">
            <v>23054</v>
          </cell>
          <cell r="BF27">
            <v>772.4</v>
          </cell>
          <cell r="BG27"/>
          <cell r="BH27">
            <v>45574</v>
          </cell>
          <cell r="BI27">
            <v>766836</v>
          </cell>
          <cell r="BJ27">
            <v>59.431221278000002</v>
          </cell>
          <cell r="BK27">
            <v>58.9</v>
          </cell>
          <cell r="BL27">
            <v>60</v>
          </cell>
          <cell r="BM27"/>
          <cell r="BN27">
            <v>491937</v>
          </cell>
          <cell r="BO27">
            <v>19.724582302999998</v>
          </cell>
          <cell r="BP27">
            <v>19.128837621999999</v>
          </cell>
          <cell r="BQ27">
            <v>20.320326983000001</v>
          </cell>
          <cell r="BR27"/>
          <cell r="BS27">
            <v>1570</v>
          </cell>
          <cell r="BT27">
            <v>52.597619999999999</v>
          </cell>
          <cell r="BU27" t="str">
            <v>1901:1</v>
          </cell>
          <cell r="BV27"/>
          <cell r="BW27">
            <v>1285</v>
          </cell>
          <cell r="BX27">
            <v>42.959250000000004</v>
          </cell>
          <cell r="BY27" t="str">
            <v>2328:1</v>
          </cell>
          <cell r="BZ27"/>
          <cell r="CA27">
            <v>3372</v>
          </cell>
          <cell r="CB27">
            <v>112.73041000000001</v>
          </cell>
          <cell r="CC27" t="str">
            <v>887:1</v>
          </cell>
          <cell r="CD27"/>
          <cell r="CE27">
            <v>336811</v>
          </cell>
          <cell r="CF27">
            <v>78.459999999999994</v>
          </cell>
          <cell r="CG27">
            <v>77.53</v>
          </cell>
          <cell r="CH27">
            <v>79.400000000000006</v>
          </cell>
          <cell r="CI27"/>
          <cell r="CJ27">
            <v>48371</v>
          </cell>
          <cell r="CK27">
            <v>82.220752103999999</v>
          </cell>
          <cell r="CL27">
            <v>81.412672283999996</v>
          </cell>
          <cell r="CM27">
            <v>83.028831922999998</v>
          </cell>
          <cell r="CN27"/>
          <cell r="CO27">
            <v>29096</v>
          </cell>
          <cell r="CP27">
            <v>56.636651086000001</v>
          </cell>
          <cell r="CQ27">
            <v>55.771905785999998</v>
          </cell>
          <cell r="CR27">
            <v>57.501396386000003</v>
          </cell>
          <cell r="CS27"/>
          <cell r="CT27">
            <v>34206</v>
          </cell>
          <cell r="CU27">
            <v>75.267116880000003</v>
          </cell>
          <cell r="CV27"/>
          <cell r="CW27">
            <v>435000</v>
          </cell>
          <cell r="CX27">
            <v>760979</v>
          </cell>
          <cell r="CY27">
            <v>57.163206869</v>
          </cell>
          <cell r="CZ27">
            <v>56.405225917000003</v>
          </cell>
          <cell r="DA27">
            <v>57.921187820999997</v>
          </cell>
          <cell r="DB27"/>
          <cell r="DC27">
            <v>110770</v>
          </cell>
          <cell r="DD27">
            <v>1286434</v>
          </cell>
          <cell r="DE27">
            <v>8.6106244081999996</v>
          </cell>
          <cell r="DF27"/>
          <cell r="DG27">
            <v>246458</v>
          </cell>
          <cell r="DH27">
            <v>34</v>
          </cell>
          <cell r="DI27">
            <v>32.689361701999999</v>
          </cell>
          <cell r="DJ27">
            <v>35.310638298000001</v>
          </cell>
          <cell r="DK27"/>
          <cell r="DL27">
            <v>81038</v>
          </cell>
          <cell r="DM27">
            <v>15356</v>
          </cell>
          <cell r="DN27">
            <v>5.2772857515</v>
          </cell>
          <cell r="DO27"/>
          <cell r="DP27">
            <v>334255</v>
          </cell>
          <cell r="DQ27">
            <v>740202</v>
          </cell>
          <cell r="DR27">
            <v>45.157267881000003</v>
          </cell>
          <cell r="DS27">
            <v>44.308636595999999</v>
          </cell>
          <cell r="DT27">
            <v>46.005899165999999</v>
          </cell>
          <cell r="DU27"/>
          <cell r="DV27">
            <v>3678</v>
          </cell>
          <cell r="DW27">
            <v>12.321913508</v>
          </cell>
          <cell r="DX27"/>
          <cell r="DY27">
            <v>7940.3333333</v>
          </cell>
          <cell r="DZ27">
            <v>266.64771181999998</v>
          </cell>
          <cell r="EA27"/>
          <cell r="EB27">
            <v>12141</v>
          </cell>
          <cell r="EC27">
            <v>81.827473502000004</v>
          </cell>
          <cell r="ED27">
            <v>80.400000000000006</v>
          </cell>
          <cell r="EE27">
            <v>83.3</v>
          </cell>
          <cell r="EF27"/>
          <cell r="EG27">
            <v>12.16</v>
          </cell>
          <cell r="EH27"/>
          <cell r="EI27">
            <v>250825</v>
          </cell>
          <cell r="EJ27">
            <v>8.0325844473999997</v>
          </cell>
          <cell r="EK27"/>
          <cell r="EL27">
            <v>179290</v>
          </cell>
          <cell r="EM27">
            <v>16.523510220999999</v>
          </cell>
          <cell r="EN27">
            <v>16.157860812999999</v>
          </cell>
          <cell r="EO27">
            <v>16.889159628000002</v>
          </cell>
          <cell r="EP27"/>
          <cell r="EQ27">
            <v>986618</v>
          </cell>
          <cell r="ER27">
            <v>1179917</v>
          </cell>
          <cell r="ES27">
            <v>83.617576490999994</v>
          </cell>
          <cell r="ET27">
            <v>83.352940947999997</v>
          </cell>
          <cell r="EU27">
            <v>83.882212033000002</v>
          </cell>
          <cell r="EV27"/>
          <cell r="EW27">
            <v>986618</v>
          </cell>
          <cell r="EX27">
            <v>30.3</v>
          </cell>
          <cell r="EY27">
            <v>29.753990981000001</v>
          </cell>
          <cell r="EZ27">
            <v>30.846009019</v>
          </cell>
          <cell r="FA27"/>
        </row>
        <row r="28">
          <cell r="B28" t="str">
            <v>Missouri</v>
          </cell>
          <cell r="C28">
            <v>74293</v>
          </cell>
          <cell r="D28">
            <v>7714.26</v>
          </cell>
          <cell r="E28">
            <v>7634.7820000000002</v>
          </cell>
          <cell r="F28">
            <v>7793.7380000000003</v>
          </cell>
          <cell r="G28"/>
          <cell r="H28">
            <v>36820</v>
          </cell>
          <cell r="I28">
            <v>16</v>
          </cell>
          <cell r="J28">
            <v>15.4</v>
          </cell>
          <cell r="K28">
            <v>16.5</v>
          </cell>
          <cell r="L28"/>
          <cell r="M28">
            <v>36260</v>
          </cell>
          <cell r="N28">
            <v>3.7</v>
          </cell>
          <cell r="O28">
            <v>3.6</v>
          </cell>
          <cell r="P28">
            <v>3.8</v>
          </cell>
          <cell r="Q28"/>
          <cell r="R28">
            <v>36379</v>
          </cell>
          <cell r="S28">
            <v>3.8</v>
          </cell>
          <cell r="T28">
            <v>3.7</v>
          </cell>
          <cell r="U28">
            <v>4</v>
          </cell>
          <cell r="V28"/>
          <cell r="X28">
            <v>44049</v>
          </cell>
          <cell r="Y28">
            <v>550441</v>
          </cell>
          <cell r="Z28">
            <v>8.0024925468999992</v>
          </cell>
          <cell r="AA28">
            <v>7.9</v>
          </cell>
          <cell r="AB28">
            <v>8.1</v>
          </cell>
          <cell r="AC28"/>
          <cell r="AD28">
            <v>36736</v>
          </cell>
          <cell r="AE28">
            <v>22.6</v>
          </cell>
          <cell r="AF28">
            <v>21.9</v>
          </cell>
          <cell r="AG28">
            <v>23.4</v>
          </cell>
          <cell r="AH28"/>
          <cell r="AI28">
            <v>30.869127989999999</v>
          </cell>
          <cell r="AJ28"/>
          <cell r="AK28"/>
          <cell r="AL28"/>
          <cell r="AM28">
            <v>7</v>
          </cell>
          <cell r="AN28"/>
          <cell r="AO28">
            <v>26.284182497</v>
          </cell>
          <cell r="AP28"/>
          <cell r="AQ28"/>
          <cell r="AR28"/>
          <cell r="AS28">
            <v>4638806</v>
          </cell>
          <cell r="AT28">
            <v>77.456379080999994</v>
          </cell>
          <cell r="AU28"/>
          <cell r="AV28">
            <v>35903</v>
          </cell>
          <cell r="AW28">
            <v>17</v>
          </cell>
          <cell r="AX28">
            <v>16.3</v>
          </cell>
          <cell r="AY28">
            <v>17.8</v>
          </cell>
          <cell r="AZ28"/>
          <cell r="BA28">
            <v>1407</v>
          </cell>
          <cell r="BB28">
            <v>4066</v>
          </cell>
          <cell r="BC28">
            <v>34.604033448000003</v>
          </cell>
          <cell r="BD28"/>
          <cell r="BE28">
            <v>27835</v>
          </cell>
          <cell r="BF28">
            <v>462.2</v>
          </cell>
          <cell r="BG28"/>
          <cell r="BH28">
            <v>57016</v>
          </cell>
          <cell r="BI28">
            <v>1442991</v>
          </cell>
          <cell r="BJ28">
            <v>39.512373951000001</v>
          </cell>
          <cell r="BK28">
            <v>39.200000000000003</v>
          </cell>
          <cell r="BL28">
            <v>39.799999999999997</v>
          </cell>
          <cell r="BM28"/>
          <cell r="BN28">
            <v>790984</v>
          </cell>
          <cell r="BO28">
            <v>15.841817356</v>
          </cell>
          <cell r="BP28">
            <v>15.484370546999999</v>
          </cell>
          <cell r="BQ28">
            <v>16.199264163999999</v>
          </cell>
          <cell r="BR28"/>
          <cell r="BS28">
            <v>4185</v>
          </cell>
          <cell r="BT28">
            <v>69.495319999999992</v>
          </cell>
          <cell r="BU28" t="str">
            <v>1439:1</v>
          </cell>
          <cell r="BV28"/>
          <cell r="BW28">
            <v>3148</v>
          </cell>
          <cell r="BX28">
            <v>52.083239999999996</v>
          </cell>
          <cell r="BY28" t="str">
            <v>1920:1</v>
          </cell>
          <cell r="BZ28"/>
          <cell r="CA28">
            <v>9570</v>
          </cell>
          <cell r="CB28">
            <v>158.33437000000001</v>
          </cell>
          <cell r="CC28" t="str">
            <v>632:1</v>
          </cell>
          <cell r="CD28"/>
          <cell r="CE28">
            <v>620963</v>
          </cell>
          <cell r="CF28">
            <v>64.7</v>
          </cell>
          <cell r="CG28">
            <v>64.069999999999993</v>
          </cell>
          <cell r="CH28">
            <v>65.34</v>
          </cell>
          <cell r="CI28"/>
          <cell r="CJ28">
            <v>72934</v>
          </cell>
          <cell r="CK28">
            <v>85.621246607000003</v>
          </cell>
          <cell r="CL28">
            <v>84.949691232999996</v>
          </cell>
          <cell r="CM28">
            <v>86.292801979999993</v>
          </cell>
          <cell r="CN28"/>
          <cell r="CO28">
            <v>48778</v>
          </cell>
          <cell r="CP28">
            <v>62.165320430999998</v>
          </cell>
          <cell r="CQ28">
            <v>61.465610296000001</v>
          </cell>
          <cell r="CR28">
            <v>62.865030566999998</v>
          </cell>
          <cell r="CS28"/>
          <cell r="CT28">
            <v>67970</v>
          </cell>
          <cell r="CU28">
            <v>86.015131675999996</v>
          </cell>
          <cell r="CV28"/>
          <cell r="CW28">
            <v>973781</v>
          </cell>
          <cell r="CX28">
            <v>1525373</v>
          </cell>
          <cell r="CY28">
            <v>63.838877441999998</v>
          </cell>
          <cell r="CZ28">
            <v>63.354017186</v>
          </cell>
          <cell r="DA28">
            <v>64.323737698000002</v>
          </cell>
          <cell r="DB28"/>
          <cell r="DC28">
            <v>197319</v>
          </cell>
          <cell r="DD28">
            <v>3018070</v>
          </cell>
          <cell r="DE28">
            <v>6.5379199290000001</v>
          </cell>
          <cell r="DF28"/>
          <cell r="DG28">
            <v>303923</v>
          </cell>
          <cell r="DH28">
            <v>22.2</v>
          </cell>
          <cell r="DI28">
            <v>21.365957447</v>
          </cell>
          <cell r="DJ28">
            <v>23.034042552999999</v>
          </cell>
          <cell r="DK28"/>
          <cell r="DL28">
            <v>92568</v>
          </cell>
          <cell r="DM28">
            <v>20236</v>
          </cell>
          <cell r="DN28">
            <v>4.5744218224999997</v>
          </cell>
          <cell r="DO28"/>
          <cell r="DP28">
            <v>468527</v>
          </cell>
          <cell r="DQ28">
            <v>1394421</v>
          </cell>
          <cell r="DR28">
            <v>33.600110727000001</v>
          </cell>
          <cell r="DS28">
            <v>33.092884486999999</v>
          </cell>
          <cell r="DT28">
            <v>34.107336967000002</v>
          </cell>
          <cell r="DU28"/>
          <cell r="DV28">
            <v>7151</v>
          </cell>
          <cell r="DW28">
            <v>11.874816091</v>
          </cell>
          <cell r="DX28"/>
          <cell r="DY28">
            <v>27161.333332999999</v>
          </cell>
          <cell r="DZ28">
            <v>451.97599718999999</v>
          </cell>
          <cell r="EA28"/>
          <cell r="EB28">
            <v>22106</v>
          </cell>
          <cell r="EC28">
            <v>73.916776984999998</v>
          </cell>
          <cell r="ED28">
            <v>72.900000000000006</v>
          </cell>
          <cell r="EE28">
            <v>74.900000000000006</v>
          </cell>
          <cell r="EF28"/>
          <cell r="EG28">
            <v>10.19</v>
          </cell>
          <cell r="EH28"/>
          <cell r="EI28">
            <v>233080</v>
          </cell>
          <cell r="EJ28">
            <v>4.3516339818000001</v>
          </cell>
          <cell r="EK28"/>
          <cell r="EL28">
            <v>335295</v>
          </cell>
          <cell r="EM28">
            <v>14.242992559999999</v>
          </cell>
          <cell r="EN28">
            <v>14.067235983</v>
          </cell>
          <cell r="EO28">
            <v>14.418749136000001</v>
          </cell>
          <cell r="EP28"/>
          <cell r="EQ28">
            <v>2231164</v>
          </cell>
          <cell r="ER28">
            <v>2738553</v>
          </cell>
          <cell r="ES28">
            <v>81.472368802000005</v>
          </cell>
          <cell r="ET28">
            <v>81.252596592000003</v>
          </cell>
          <cell r="EU28">
            <v>81.692141011999993</v>
          </cell>
          <cell r="EV28"/>
          <cell r="EW28">
            <v>2231164</v>
          </cell>
          <cell r="EX28">
            <v>30.1</v>
          </cell>
          <cell r="EY28">
            <v>29.784761545999999</v>
          </cell>
          <cell r="EZ28">
            <v>30.415238454000001</v>
          </cell>
          <cell r="FA28"/>
        </row>
        <row r="29">
          <cell r="B29" t="str">
            <v>Montana</v>
          </cell>
          <cell r="C29">
            <v>11496</v>
          </cell>
          <cell r="D29">
            <v>7226.72</v>
          </cell>
          <cell r="E29">
            <v>7029.4070000000002</v>
          </cell>
          <cell r="F29">
            <v>7424.0330000000004</v>
          </cell>
          <cell r="G29"/>
          <cell r="H29">
            <v>48835</v>
          </cell>
          <cell r="I29">
            <v>13.5</v>
          </cell>
          <cell r="J29">
            <v>13.1</v>
          </cell>
          <cell r="K29">
            <v>14</v>
          </cell>
          <cell r="L29"/>
          <cell r="M29">
            <v>48153</v>
          </cell>
          <cell r="N29">
            <v>3.5</v>
          </cell>
          <cell r="O29">
            <v>3.4</v>
          </cell>
          <cell r="P29">
            <v>3.6</v>
          </cell>
          <cell r="Q29"/>
          <cell r="R29">
            <v>48279</v>
          </cell>
          <cell r="S29">
            <v>3.3</v>
          </cell>
          <cell r="T29">
            <v>3.2</v>
          </cell>
          <cell r="U29">
            <v>3.4</v>
          </cell>
          <cell r="V29"/>
          <cell r="X29">
            <v>6258</v>
          </cell>
          <cell r="Y29">
            <v>86000</v>
          </cell>
          <cell r="Z29">
            <v>7.2767441860000002</v>
          </cell>
          <cell r="AA29">
            <v>7.1</v>
          </cell>
          <cell r="AB29">
            <v>7.5</v>
          </cell>
          <cell r="AC29"/>
          <cell r="AD29">
            <v>48841</v>
          </cell>
          <cell r="AE29">
            <v>18.100000000000001</v>
          </cell>
          <cell r="AF29">
            <v>17.600000000000001</v>
          </cell>
          <cell r="AG29">
            <v>18.7</v>
          </cell>
          <cell r="AH29"/>
          <cell r="AI29">
            <v>24.489826549</v>
          </cell>
          <cell r="AJ29"/>
          <cell r="AK29"/>
          <cell r="AL29"/>
          <cell r="AM29">
            <v>7.2</v>
          </cell>
          <cell r="AN29"/>
          <cell r="AO29">
            <v>21.990000773999999</v>
          </cell>
          <cell r="AP29"/>
          <cell r="AQ29"/>
          <cell r="AR29"/>
          <cell r="AS29">
            <v>710476</v>
          </cell>
          <cell r="AT29">
            <v>71.807684339000005</v>
          </cell>
          <cell r="AU29"/>
          <cell r="AV29">
            <v>47387</v>
          </cell>
          <cell r="AW29">
            <v>18.8</v>
          </cell>
          <cell r="AX29">
            <v>18.2</v>
          </cell>
          <cell r="AY29">
            <v>19.399999999999999</v>
          </cell>
          <cell r="AZ29"/>
          <cell r="BA29">
            <v>494</v>
          </cell>
          <cell r="BB29">
            <v>1053</v>
          </cell>
          <cell r="BC29">
            <v>46.913580246999999</v>
          </cell>
          <cell r="BD29"/>
          <cell r="BE29">
            <v>3827</v>
          </cell>
          <cell r="BF29">
            <v>380.7</v>
          </cell>
          <cell r="BG29"/>
          <cell r="BH29">
            <v>8009</v>
          </cell>
          <cell r="BI29">
            <v>229936</v>
          </cell>
          <cell r="BJ29">
            <v>34.831431354999999</v>
          </cell>
          <cell r="BK29">
            <v>34.1</v>
          </cell>
          <cell r="BL29">
            <v>35.6</v>
          </cell>
          <cell r="BM29"/>
          <cell r="BN29">
            <v>178730</v>
          </cell>
          <cell r="BO29">
            <v>21.567645514999999</v>
          </cell>
          <cell r="BP29">
            <v>20.733602961999999</v>
          </cell>
          <cell r="BQ29">
            <v>22.401688067999999</v>
          </cell>
          <cell r="BR29"/>
          <cell r="BS29">
            <v>770</v>
          </cell>
          <cell r="BT29">
            <v>76.606169999999992</v>
          </cell>
          <cell r="BU29" t="str">
            <v>1305:1</v>
          </cell>
          <cell r="BV29"/>
          <cell r="BW29">
            <v>675</v>
          </cell>
          <cell r="BX29">
            <v>66.491650000000007</v>
          </cell>
          <cell r="BY29" t="str">
            <v>1504:1</v>
          </cell>
          <cell r="BZ29"/>
          <cell r="CA29">
            <v>2374</v>
          </cell>
          <cell r="CB29">
            <v>233.85361</v>
          </cell>
          <cell r="CC29" t="str">
            <v>428:1</v>
          </cell>
          <cell r="CD29"/>
          <cell r="CE29">
            <v>125890</v>
          </cell>
          <cell r="CF29">
            <v>47.02</v>
          </cell>
          <cell r="CG29">
            <v>45.79</v>
          </cell>
          <cell r="CH29">
            <v>48.24</v>
          </cell>
          <cell r="CI29"/>
          <cell r="CJ29">
            <v>10952</v>
          </cell>
          <cell r="CK29">
            <v>81.565010956999998</v>
          </cell>
          <cell r="CL29">
            <v>79.873552626999995</v>
          </cell>
          <cell r="CM29">
            <v>83.256469287000002</v>
          </cell>
          <cell r="CN29"/>
          <cell r="CO29">
            <v>9825</v>
          </cell>
          <cell r="CP29">
            <v>64.244274809000004</v>
          </cell>
          <cell r="CQ29">
            <v>62.659356043999999</v>
          </cell>
          <cell r="CR29">
            <v>65.829193574000001</v>
          </cell>
          <cell r="CS29"/>
          <cell r="CT29">
            <v>11209</v>
          </cell>
          <cell r="CU29">
            <v>83.281782496000005</v>
          </cell>
          <cell r="CV29"/>
          <cell r="CW29">
            <v>159975</v>
          </cell>
          <cell r="CX29">
            <v>237356</v>
          </cell>
          <cell r="CY29">
            <v>67.398759669</v>
          </cell>
          <cell r="CZ29">
            <v>66.214077935999995</v>
          </cell>
          <cell r="DA29">
            <v>68.583441402000005</v>
          </cell>
          <cell r="DB29"/>
          <cell r="DC29">
            <v>28947</v>
          </cell>
          <cell r="DD29">
            <v>513638</v>
          </cell>
          <cell r="DE29">
            <v>5.6356811606999999</v>
          </cell>
          <cell r="DF29"/>
          <cell r="DG29">
            <v>45588</v>
          </cell>
          <cell r="DH29">
            <v>20.8</v>
          </cell>
          <cell r="DI29">
            <v>19.370212766000002</v>
          </cell>
          <cell r="DJ29">
            <v>22.229787234</v>
          </cell>
          <cell r="DK29"/>
          <cell r="DL29">
            <v>88241</v>
          </cell>
          <cell r="DM29">
            <v>20092</v>
          </cell>
          <cell r="DN29">
            <v>4.3918475015</v>
          </cell>
          <cell r="DO29"/>
          <cell r="DP29">
            <v>64084</v>
          </cell>
          <cell r="DQ29">
            <v>219508</v>
          </cell>
          <cell r="DR29">
            <v>29.194380159000001</v>
          </cell>
          <cell r="DS29">
            <v>27.915035574000001</v>
          </cell>
          <cell r="DT29">
            <v>30.473724743999998</v>
          </cell>
          <cell r="DU29"/>
          <cell r="DV29">
            <v>1439</v>
          </cell>
          <cell r="DW29">
            <v>14.316399390999999</v>
          </cell>
          <cell r="DX29"/>
          <cell r="DY29">
            <v>2713</v>
          </cell>
          <cell r="DZ29">
            <v>271.81663280999999</v>
          </cell>
          <cell r="EA29"/>
          <cell r="EB29">
            <v>4358</v>
          </cell>
          <cell r="EC29">
            <v>87.984378432</v>
          </cell>
          <cell r="ED29">
            <v>85.4</v>
          </cell>
          <cell r="EE29">
            <v>90.6</v>
          </cell>
          <cell r="EF29"/>
          <cell r="EG29">
            <v>10.91</v>
          </cell>
          <cell r="EH29"/>
          <cell r="EI29">
            <v>83766.5</v>
          </cell>
          <cell r="EJ29">
            <v>11.713145293</v>
          </cell>
          <cell r="EK29"/>
          <cell r="EL29">
            <v>59420</v>
          </cell>
          <cell r="EM29">
            <v>14.726328703</v>
          </cell>
          <cell r="EN29">
            <v>14.239651672000001</v>
          </cell>
          <cell r="EO29">
            <v>15.213005732999999</v>
          </cell>
          <cell r="EP29"/>
          <cell r="EQ29">
            <v>353943</v>
          </cell>
          <cell r="ER29">
            <v>469319</v>
          </cell>
          <cell r="ES29">
            <v>75.416294674</v>
          </cell>
          <cell r="ET29">
            <v>74.904296879</v>
          </cell>
          <cell r="EU29">
            <v>75.928292468999999</v>
          </cell>
          <cell r="EV29"/>
          <cell r="EW29">
            <v>353943</v>
          </cell>
          <cell r="EX29">
            <v>15.5</v>
          </cell>
          <cell r="EY29">
            <v>14.994493876</v>
          </cell>
          <cell r="EZ29">
            <v>16.005506124</v>
          </cell>
          <cell r="FA29"/>
        </row>
        <row r="30">
          <cell r="B30" t="str">
            <v>Nebraska</v>
          </cell>
          <cell r="C30">
            <v>17223</v>
          </cell>
          <cell r="D30">
            <v>5791.62</v>
          </cell>
          <cell r="E30">
            <v>5669.884</v>
          </cell>
          <cell r="F30">
            <v>5913.3559999999998</v>
          </cell>
          <cell r="G30"/>
          <cell r="H30">
            <v>102860</v>
          </cell>
          <cell r="I30">
            <v>12</v>
          </cell>
          <cell r="J30">
            <v>11.6</v>
          </cell>
          <cell r="K30">
            <v>12.4</v>
          </cell>
          <cell r="L30"/>
          <cell r="M30">
            <v>100893</v>
          </cell>
          <cell r="N30">
            <v>2.9</v>
          </cell>
          <cell r="O30">
            <v>2.8</v>
          </cell>
          <cell r="P30">
            <v>3</v>
          </cell>
          <cell r="Q30"/>
          <cell r="R30">
            <v>101514</v>
          </cell>
          <cell r="S30">
            <v>2.7</v>
          </cell>
          <cell r="T30">
            <v>2.6</v>
          </cell>
          <cell r="U30">
            <v>2.8</v>
          </cell>
          <cell r="V30"/>
          <cell r="X30">
            <v>12886</v>
          </cell>
          <cell r="Y30">
            <v>185125</v>
          </cell>
          <cell r="Z30">
            <v>6.9607022281999997</v>
          </cell>
          <cell r="AA30">
            <v>6.8</v>
          </cell>
          <cell r="AB30">
            <v>7.1</v>
          </cell>
          <cell r="AC30"/>
          <cell r="AD30">
            <v>102684</v>
          </cell>
          <cell r="AE30">
            <v>17.600000000000001</v>
          </cell>
          <cell r="AF30">
            <v>17.100000000000001</v>
          </cell>
          <cell r="AG30">
            <v>18.2</v>
          </cell>
          <cell r="AH30"/>
          <cell r="AI30">
            <v>29.179887354000002</v>
          </cell>
          <cell r="AJ30"/>
          <cell r="AK30"/>
          <cell r="AL30"/>
          <cell r="AM30">
            <v>7.8</v>
          </cell>
          <cell r="AN30"/>
          <cell r="AO30">
            <v>23.846996986000001</v>
          </cell>
          <cell r="AP30"/>
          <cell r="AQ30"/>
          <cell r="AR30"/>
          <cell r="AS30">
            <v>1486541</v>
          </cell>
          <cell r="AT30">
            <v>81.394493142000002</v>
          </cell>
          <cell r="AU30"/>
          <cell r="AV30">
            <v>100078</v>
          </cell>
          <cell r="AW30">
            <v>19.5</v>
          </cell>
          <cell r="AX30">
            <v>18.899999999999999</v>
          </cell>
          <cell r="AY30">
            <v>20.100000000000001</v>
          </cell>
          <cell r="AZ30"/>
          <cell r="BA30">
            <v>360</v>
          </cell>
          <cell r="BB30">
            <v>1017</v>
          </cell>
          <cell r="BC30">
            <v>35.398230087999998</v>
          </cell>
          <cell r="BD30"/>
          <cell r="BE30">
            <v>6748</v>
          </cell>
          <cell r="BF30">
            <v>363.7</v>
          </cell>
          <cell r="BG30"/>
          <cell r="BH30">
            <v>14247</v>
          </cell>
          <cell r="BI30">
            <v>444948</v>
          </cell>
          <cell r="BJ30">
            <v>32.019471938000002</v>
          </cell>
          <cell r="BK30">
            <v>31.5</v>
          </cell>
          <cell r="BL30">
            <v>32.5</v>
          </cell>
          <cell r="BM30"/>
          <cell r="BN30">
            <v>200265</v>
          </cell>
          <cell r="BO30">
            <v>12.87640159</v>
          </cell>
          <cell r="BP30">
            <v>12.399805846</v>
          </cell>
          <cell r="BQ30">
            <v>13.352997335</v>
          </cell>
          <cell r="BR30"/>
          <cell r="BS30">
            <v>1321</v>
          </cell>
          <cell r="BT30">
            <v>71.192790000000002</v>
          </cell>
          <cell r="BU30" t="str">
            <v>1405:1</v>
          </cell>
          <cell r="BV30"/>
          <cell r="BW30">
            <v>1289</v>
          </cell>
          <cell r="BX30">
            <v>68.985230000000001</v>
          </cell>
          <cell r="BY30" t="str">
            <v>1450:1</v>
          </cell>
          <cell r="BZ30"/>
          <cell r="CA30">
            <v>4291</v>
          </cell>
          <cell r="CB30">
            <v>229.64748</v>
          </cell>
          <cell r="CC30" t="str">
            <v>435:1</v>
          </cell>
          <cell r="CD30"/>
          <cell r="CE30">
            <v>216993</v>
          </cell>
          <cell r="CF30">
            <v>55.76</v>
          </cell>
          <cell r="CG30">
            <v>54.78</v>
          </cell>
          <cell r="CH30">
            <v>56.75</v>
          </cell>
          <cell r="CI30"/>
          <cell r="CJ30">
            <v>20026</v>
          </cell>
          <cell r="CK30">
            <v>85.698591831000002</v>
          </cell>
          <cell r="CL30">
            <v>84.416421248000006</v>
          </cell>
          <cell r="CM30">
            <v>86.980762412999994</v>
          </cell>
          <cell r="CN30"/>
          <cell r="CO30">
            <v>15430</v>
          </cell>
          <cell r="CP30">
            <v>61.821127672999999</v>
          </cell>
          <cell r="CQ30">
            <v>60.580499699000001</v>
          </cell>
          <cell r="CR30">
            <v>63.061755648000002</v>
          </cell>
          <cell r="CS30"/>
          <cell r="CT30">
            <v>22202</v>
          </cell>
          <cell r="CU30">
            <v>86.353076298999994</v>
          </cell>
          <cell r="CV30"/>
          <cell r="CW30">
            <v>328567</v>
          </cell>
          <cell r="CX30">
            <v>469472</v>
          </cell>
          <cell r="CY30">
            <v>69.986495466999997</v>
          </cell>
          <cell r="CZ30">
            <v>69.195672040000005</v>
          </cell>
          <cell r="DA30">
            <v>70.777318894999993</v>
          </cell>
          <cell r="DB30"/>
          <cell r="DC30">
            <v>40038</v>
          </cell>
          <cell r="DD30">
            <v>1025346</v>
          </cell>
          <cell r="DE30">
            <v>3.9048282238000001</v>
          </cell>
          <cell r="DF30"/>
          <cell r="DG30">
            <v>77850</v>
          </cell>
          <cell r="DH30">
            <v>17.100000000000001</v>
          </cell>
          <cell r="DI30">
            <v>15.908510637999999</v>
          </cell>
          <cell r="DJ30">
            <v>18.291489362</v>
          </cell>
          <cell r="DK30"/>
          <cell r="DL30">
            <v>96456</v>
          </cell>
          <cell r="DM30">
            <v>22865</v>
          </cell>
          <cell r="DN30">
            <v>4.2184998907000004</v>
          </cell>
          <cell r="DO30"/>
          <cell r="DP30">
            <v>128277</v>
          </cell>
          <cell r="DQ30">
            <v>453230</v>
          </cell>
          <cell r="DR30">
            <v>28.302848442999998</v>
          </cell>
          <cell r="DS30">
            <v>27.366652966</v>
          </cell>
          <cell r="DT30">
            <v>29.239043921</v>
          </cell>
          <cell r="DU30"/>
          <cell r="DV30">
            <v>2643</v>
          </cell>
          <cell r="DW30">
            <v>14.243947131000001</v>
          </cell>
          <cell r="DX30"/>
          <cell r="DY30">
            <v>4857.3333333</v>
          </cell>
          <cell r="DZ30">
            <v>263.58883470000001</v>
          </cell>
          <cell r="EA30"/>
          <cell r="EB30">
            <v>4963</v>
          </cell>
          <cell r="EC30">
            <v>54.338019928000001</v>
          </cell>
          <cell r="ED30">
            <v>52.8</v>
          </cell>
          <cell r="EE30">
            <v>55.8</v>
          </cell>
          <cell r="EF30"/>
          <cell r="EG30">
            <v>12.08</v>
          </cell>
          <cell r="EH30"/>
          <cell r="EI30">
            <v>133993.5</v>
          </cell>
          <cell r="EJ30">
            <v>8.4422265372999998</v>
          </cell>
          <cell r="EK30"/>
          <cell r="EL30">
            <v>90940</v>
          </cell>
          <cell r="EM30">
            <v>12.706352477999999</v>
          </cell>
          <cell r="EN30">
            <v>12.392158909999999</v>
          </cell>
          <cell r="EO30">
            <v>13.020546045</v>
          </cell>
          <cell r="EP30"/>
          <cell r="EQ30">
            <v>757567</v>
          </cell>
          <cell r="ER30">
            <v>937094</v>
          </cell>
          <cell r="ES30">
            <v>80.842156709999998</v>
          </cell>
          <cell r="ET30">
            <v>80.498754195999993</v>
          </cell>
          <cell r="EU30">
            <v>81.185559224000002</v>
          </cell>
          <cell r="EV30"/>
          <cell r="EW30">
            <v>757567</v>
          </cell>
          <cell r="EX30">
            <v>16.899999999999999</v>
          </cell>
          <cell r="EY30">
            <v>16.584761545999999</v>
          </cell>
          <cell r="EZ30">
            <v>17.215238454000001</v>
          </cell>
          <cell r="FA30"/>
        </row>
        <row r="31">
          <cell r="B31" t="str">
            <v>Nevada</v>
          </cell>
          <cell r="C31">
            <v>31759</v>
          </cell>
          <cell r="D31">
            <v>7065</v>
          </cell>
          <cell r="E31">
            <v>6956.4750000000004</v>
          </cell>
          <cell r="F31">
            <v>7173.5249999999996</v>
          </cell>
          <cell r="G31"/>
          <cell r="H31">
            <v>28467</v>
          </cell>
          <cell r="I31">
            <v>17.3</v>
          </cell>
          <cell r="J31">
            <v>16.5</v>
          </cell>
          <cell r="K31">
            <v>18</v>
          </cell>
          <cell r="L31"/>
          <cell r="M31">
            <v>28075</v>
          </cell>
          <cell r="N31">
            <v>3.7</v>
          </cell>
          <cell r="O31">
            <v>3.6</v>
          </cell>
          <cell r="P31">
            <v>3.9</v>
          </cell>
          <cell r="Q31"/>
          <cell r="R31">
            <v>28178</v>
          </cell>
          <cell r="S31">
            <v>3.7</v>
          </cell>
          <cell r="T31">
            <v>3.6</v>
          </cell>
          <cell r="U31">
            <v>3.9</v>
          </cell>
          <cell r="V31"/>
          <cell r="X31">
            <v>21590</v>
          </cell>
          <cell r="Y31">
            <v>264414</v>
          </cell>
          <cell r="Z31">
            <v>8.1652257445000007</v>
          </cell>
          <cell r="AA31">
            <v>8.1</v>
          </cell>
          <cell r="AB31">
            <v>8.3000000000000007</v>
          </cell>
          <cell r="AC31"/>
          <cell r="AD31">
            <v>28396</v>
          </cell>
          <cell r="AE31">
            <v>20.8</v>
          </cell>
          <cell r="AF31">
            <v>19.899999999999999</v>
          </cell>
          <cell r="AG31">
            <v>21.6</v>
          </cell>
          <cell r="AH31"/>
          <cell r="AI31">
            <v>24.733298469000001</v>
          </cell>
          <cell r="AJ31"/>
          <cell r="AK31"/>
          <cell r="AL31"/>
          <cell r="AM31">
            <v>7.4</v>
          </cell>
          <cell r="AN31"/>
          <cell r="AO31">
            <v>20.746786846999999</v>
          </cell>
          <cell r="AP31"/>
          <cell r="AQ31"/>
          <cell r="AR31"/>
          <cell r="AS31">
            <v>2356652</v>
          </cell>
          <cell r="AT31">
            <v>87.265598761000007</v>
          </cell>
          <cell r="AU31"/>
          <cell r="AV31">
            <v>27228</v>
          </cell>
          <cell r="AW31">
            <v>18.2</v>
          </cell>
          <cell r="AX31">
            <v>17.399999999999999</v>
          </cell>
          <cell r="AY31">
            <v>19</v>
          </cell>
          <cell r="AZ31"/>
          <cell r="BA31">
            <v>418</v>
          </cell>
          <cell r="BB31">
            <v>1266</v>
          </cell>
          <cell r="BC31">
            <v>33.017377566999997</v>
          </cell>
          <cell r="BD31"/>
          <cell r="BE31">
            <v>11137</v>
          </cell>
          <cell r="BF31">
            <v>403.7</v>
          </cell>
          <cell r="BG31"/>
          <cell r="BH31">
            <v>26136</v>
          </cell>
          <cell r="BI31">
            <v>599017</v>
          </cell>
          <cell r="BJ31">
            <v>43.631482912999999</v>
          </cell>
          <cell r="BK31">
            <v>43.1</v>
          </cell>
          <cell r="BL31">
            <v>44.2</v>
          </cell>
          <cell r="BM31"/>
          <cell r="BN31">
            <v>580575</v>
          </cell>
          <cell r="BO31">
            <v>24.539816362</v>
          </cell>
          <cell r="BP31">
            <v>23.824922744999999</v>
          </cell>
          <cell r="BQ31">
            <v>25.254709979000001</v>
          </cell>
          <cell r="BR31"/>
          <cell r="BS31">
            <v>1553</v>
          </cell>
          <cell r="BT31">
            <v>56.289920000000002</v>
          </cell>
          <cell r="BU31" t="str">
            <v>1777:1</v>
          </cell>
          <cell r="BV31"/>
          <cell r="BW31">
            <v>1559</v>
          </cell>
          <cell r="BX31">
            <v>55.875410000000002</v>
          </cell>
          <cell r="BY31" t="str">
            <v>1790:1</v>
          </cell>
          <cell r="BZ31"/>
          <cell r="CA31">
            <v>4383</v>
          </cell>
          <cell r="CB31">
            <v>157.08911999999998</v>
          </cell>
          <cell r="CC31" t="str">
            <v>637:1</v>
          </cell>
          <cell r="CD31"/>
          <cell r="CE31">
            <v>217485</v>
          </cell>
          <cell r="CF31">
            <v>51.97</v>
          </cell>
          <cell r="CG31">
            <v>50.95</v>
          </cell>
          <cell r="CH31">
            <v>53</v>
          </cell>
          <cell r="CI31"/>
          <cell r="CJ31">
            <v>23552</v>
          </cell>
          <cell r="CK31">
            <v>77.42017663</v>
          </cell>
          <cell r="CL31">
            <v>76.296427797000007</v>
          </cell>
          <cell r="CM31">
            <v>78.543925463999997</v>
          </cell>
          <cell r="CN31"/>
          <cell r="CO31">
            <v>17628</v>
          </cell>
          <cell r="CP31">
            <v>56.228727024999998</v>
          </cell>
          <cell r="CQ31">
            <v>55.121762568999998</v>
          </cell>
          <cell r="CR31">
            <v>57.335691480999998</v>
          </cell>
          <cell r="CS31"/>
          <cell r="CT31">
            <v>34300</v>
          </cell>
          <cell r="CU31">
            <v>63.643877551000003</v>
          </cell>
          <cell r="CV31"/>
          <cell r="CW31">
            <v>428628</v>
          </cell>
          <cell r="CX31">
            <v>771740</v>
          </cell>
          <cell r="CY31">
            <v>55.540466997000003</v>
          </cell>
          <cell r="CZ31">
            <v>54.840937615999998</v>
          </cell>
          <cell r="DA31">
            <v>56.239996376999997</v>
          </cell>
          <cell r="DB31"/>
          <cell r="DC31">
            <v>135137</v>
          </cell>
          <cell r="DD31">
            <v>1372998</v>
          </cell>
          <cell r="DE31">
            <v>9.8424760997000007</v>
          </cell>
          <cell r="DF31"/>
          <cell r="DG31">
            <v>147638</v>
          </cell>
          <cell r="DH31">
            <v>22.7</v>
          </cell>
          <cell r="DI31">
            <v>21.389361701999999</v>
          </cell>
          <cell r="DJ31">
            <v>24.010638298</v>
          </cell>
          <cell r="DK31"/>
          <cell r="DL31">
            <v>100397</v>
          </cell>
          <cell r="DM31">
            <v>23456</v>
          </cell>
          <cell r="DN31">
            <v>4.2802268076000001</v>
          </cell>
          <cell r="DO31"/>
          <cell r="DP31">
            <v>235451</v>
          </cell>
          <cell r="DQ31">
            <v>654704</v>
          </cell>
          <cell r="DR31">
            <v>35.962969524999998</v>
          </cell>
          <cell r="DS31">
            <v>34.959356413999998</v>
          </cell>
          <cell r="DT31">
            <v>36.966582635999998</v>
          </cell>
          <cell r="DU31"/>
          <cell r="DV31">
            <v>1160</v>
          </cell>
          <cell r="DW31">
            <v>4.2045270432999997</v>
          </cell>
          <cell r="DX31"/>
          <cell r="DY31">
            <v>16667</v>
          </cell>
          <cell r="DZ31">
            <v>610.77114912000002</v>
          </cell>
          <cell r="EA31"/>
          <cell r="EB31">
            <v>9146</v>
          </cell>
          <cell r="EC31">
            <v>67.642430544999996</v>
          </cell>
          <cell r="ED31">
            <v>66.3</v>
          </cell>
          <cell r="EE31">
            <v>69</v>
          </cell>
          <cell r="EF31"/>
          <cell r="EG31">
            <v>12.47</v>
          </cell>
          <cell r="EH31"/>
          <cell r="EI31">
            <v>24346</v>
          </cell>
          <cell r="EJ31">
            <v>0.91132612619999998</v>
          </cell>
          <cell r="EK31"/>
          <cell r="EL31">
            <v>218835</v>
          </cell>
          <cell r="EM31">
            <v>22.17757464</v>
          </cell>
          <cell r="EN31">
            <v>21.778359809000001</v>
          </cell>
          <cell r="EO31">
            <v>22.576789470000001</v>
          </cell>
          <cell r="EP31"/>
          <cell r="EQ31">
            <v>952993</v>
          </cell>
          <cell r="ER31">
            <v>1215590</v>
          </cell>
          <cell r="ES31">
            <v>78.397568258999996</v>
          </cell>
          <cell r="ET31">
            <v>78.031181064999998</v>
          </cell>
          <cell r="EU31">
            <v>78.763955452999994</v>
          </cell>
          <cell r="EV31"/>
          <cell r="EW31">
            <v>952993</v>
          </cell>
          <cell r="EX31">
            <v>28.4</v>
          </cell>
          <cell r="EY31">
            <v>27.894493875999999</v>
          </cell>
          <cell r="EZ31">
            <v>28.905506123999999</v>
          </cell>
          <cell r="FA31"/>
        </row>
        <row r="32">
          <cell r="B32" t="str">
            <v>New Hampshire</v>
          </cell>
          <cell r="C32">
            <v>12713</v>
          </cell>
          <cell r="D32">
            <v>5275.19</v>
          </cell>
          <cell r="E32">
            <v>5133.4430000000002</v>
          </cell>
          <cell r="F32">
            <v>5416.9369999999999</v>
          </cell>
          <cell r="G32"/>
          <cell r="H32">
            <v>42589</v>
          </cell>
          <cell r="I32">
            <v>11.4</v>
          </cell>
          <cell r="J32">
            <v>11</v>
          </cell>
          <cell r="K32">
            <v>11.8</v>
          </cell>
          <cell r="L32"/>
          <cell r="M32">
            <v>42428</v>
          </cell>
          <cell r="N32">
            <v>3.2</v>
          </cell>
          <cell r="O32">
            <v>3.1</v>
          </cell>
          <cell r="P32">
            <v>3.3</v>
          </cell>
          <cell r="Q32"/>
          <cell r="R32">
            <v>42526</v>
          </cell>
          <cell r="S32">
            <v>3.3</v>
          </cell>
          <cell r="T32">
            <v>3.2</v>
          </cell>
          <cell r="U32">
            <v>3.4</v>
          </cell>
          <cell r="V32"/>
          <cell r="X32">
            <v>6387</v>
          </cell>
          <cell r="Y32">
            <v>93574</v>
          </cell>
          <cell r="Z32">
            <v>6.8256139526000004</v>
          </cell>
          <cell r="AA32">
            <v>6.7</v>
          </cell>
          <cell r="AB32">
            <v>7</v>
          </cell>
          <cell r="AC32"/>
          <cell r="AD32">
            <v>42839</v>
          </cell>
          <cell r="AE32">
            <v>16.7</v>
          </cell>
          <cell r="AF32">
            <v>16.100000000000001</v>
          </cell>
          <cell r="AG32">
            <v>17.2</v>
          </cell>
          <cell r="AH32"/>
          <cell r="AI32">
            <v>27.137752591999998</v>
          </cell>
          <cell r="AJ32"/>
          <cell r="AK32"/>
          <cell r="AL32"/>
          <cell r="AM32">
            <v>8.6</v>
          </cell>
          <cell r="AN32"/>
          <cell r="AO32">
            <v>20.633293354999999</v>
          </cell>
          <cell r="AP32"/>
          <cell r="AQ32"/>
          <cell r="AR32"/>
          <cell r="AS32">
            <v>1185915</v>
          </cell>
          <cell r="AT32">
            <v>90.082949099000004</v>
          </cell>
          <cell r="AU32"/>
          <cell r="AV32">
            <v>41722</v>
          </cell>
          <cell r="AW32">
            <v>17.600000000000001</v>
          </cell>
          <cell r="AX32">
            <v>17</v>
          </cell>
          <cell r="AY32">
            <v>18.2</v>
          </cell>
          <cell r="AZ32"/>
          <cell r="BA32">
            <v>184</v>
          </cell>
          <cell r="BB32">
            <v>571</v>
          </cell>
          <cell r="BC32">
            <v>32.224168126000002</v>
          </cell>
          <cell r="BD32"/>
          <cell r="BE32">
            <v>3072</v>
          </cell>
          <cell r="BF32">
            <v>232.6</v>
          </cell>
          <cell r="BG32"/>
          <cell r="BH32">
            <v>5436</v>
          </cell>
          <cell r="BI32">
            <v>326771</v>
          </cell>
          <cell r="BJ32">
            <v>16.635503151000002</v>
          </cell>
          <cell r="BK32">
            <v>16.2</v>
          </cell>
          <cell r="BL32">
            <v>17.100000000000001</v>
          </cell>
          <cell r="BM32"/>
          <cell r="BN32">
            <v>138091</v>
          </cell>
          <cell r="BO32">
            <v>12.628083726</v>
          </cell>
          <cell r="BP32">
            <v>12.032339045000001</v>
          </cell>
          <cell r="BQ32">
            <v>13.223828406999999</v>
          </cell>
          <cell r="BR32"/>
          <cell r="BS32">
            <v>1223</v>
          </cell>
          <cell r="BT32">
            <v>92.601150000000004</v>
          </cell>
          <cell r="BU32" t="str">
            <v>1080:1</v>
          </cell>
          <cell r="BV32"/>
          <cell r="BW32">
            <v>892</v>
          </cell>
          <cell r="BX32">
            <v>67.399140000000003</v>
          </cell>
          <cell r="BY32" t="str">
            <v>1484:1</v>
          </cell>
          <cell r="BZ32"/>
          <cell r="CA32">
            <v>3210</v>
          </cell>
          <cell r="CB32">
            <v>242.54623999999998</v>
          </cell>
          <cell r="CC32" t="str">
            <v>412:1</v>
          </cell>
          <cell r="CD32"/>
          <cell r="CE32">
            <v>179709</v>
          </cell>
          <cell r="CF32">
            <v>50.74</v>
          </cell>
          <cell r="CG32">
            <v>49.68</v>
          </cell>
          <cell r="CH32">
            <v>51.8</v>
          </cell>
          <cell r="CI32"/>
          <cell r="CJ32">
            <v>17628</v>
          </cell>
          <cell r="CK32">
            <v>89.953483094999996</v>
          </cell>
          <cell r="CL32">
            <v>88.553368629999994</v>
          </cell>
          <cell r="CM32">
            <v>91.353597561000001</v>
          </cell>
          <cell r="CN32"/>
          <cell r="CO32">
            <v>13397</v>
          </cell>
          <cell r="CP32">
            <v>70.717324774000005</v>
          </cell>
          <cell r="CQ32">
            <v>69.293307674999994</v>
          </cell>
          <cell r="CR32">
            <v>72.141341873000002</v>
          </cell>
          <cell r="CS32"/>
          <cell r="CT32">
            <v>16200</v>
          </cell>
          <cell r="CU32">
            <v>86.446265432000004</v>
          </cell>
          <cell r="CV32"/>
          <cell r="CW32">
            <v>216345</v>
          </cell>
          <cell r="CX32">
            <v>319480</v>
          </cell>
          <cell r="CY32">
            <v>67.717854012999993</v>
          </cell>
          <cell r="CZ32">
            <v>66.623815578999995</v>
          </cell>
          <cell r="DA32">
            <v>68.811892447000005</v>
          </cell>
          <cell r="DB32"/>
          <cell r="DC32">
            <v>39102</v>
          </cell>
          <cell r="DD32">
            <v>742075</v>
          </cell>
          <cell r="DE32">
            <v>5.2692787117000002</v>
          </cell>
          <cell r="DF32"/>
          <cell r="DG32">
            <v>29059</v>
          </cell>
          <cell r="DH32">
            <v>10.9</v>
          </cell>
          <cell r="DI32">
            <v>9.5893617020999997</v>
          </cell>
          <cell r="DJ32">
            <v>12.210638297999999</v>
          </cell>
          <cell r="DK32"/>
          <cell r="DL32">
            <v>120077</v>
          </cell>
          <cell r="DM32">
            <v>28412</v>
          </cell>
          <cell r="DN32">
            <v>4.2262776292000002</v>
          </cell>
          <cell r="DO32"/>
          <cell r="DP32">
            <v>75392</v>
          </cell>
          <cell r="DQ32">
            <v>277104</v>
          </cell>
          <cell r="DR32">
            <v>27.207113575000001</v>
          </cell>
          <cell r="DS32">
            <v>26.096348733999999</v>
          </cell>
          <cell r="DT32">
            <v>28.317878414999999</v>
          </cell>
          <cell r="DU32"/>
          <cell r="DV32">
            <v>1355</v>
          </cell>
          <cell r="DW32">
            <v>10.259570930000001</v>
          </cell>
          <cell r="DX32"/>
          <cell r="DY32">
            <v>2387.6666667</v>
          </cell>
          <cell r="DZ32">
            <v>181.07959640000001</v>
          </cell>
          <cell r="EA32"/>
          <cell r="EB32">
            <v>3749</v>
          </cell>
          <cell r="EC32">
            <v>56.911766268999997</v>
          </cell>
          <cell r="ED32">
            <v>55.1</v>
          </cell>
          <cell r="EE32">
            <v>58.7</v>
          </cell>
          <cell r="EF32"/>
          <cell r="EG32">
            <v>10.48</v>
          </cell>
          <cell r="EH32"/>
          <cell r="EI32">
            <v>135278</v>
          </cell>
          <cell r="EJ32">
            <v>15.657420573</v>
          </cell>
          <cell r="EK32"/>
          <cell r="EL32">
            <v>82535</v>
          </cell>
          <cell r="EM32">
            <v>16.030260066</v>
          </cell>
          <cell r="EN32">
            <v>15.59899521</v>
          </cell>
          <cell r="EO32">
            <v>16.461524920999999</v>
          </cell>
          <cell r="EP32"/>
          <cell r="EQ32">
            <v>549272</v>
          </cell>
          <cell r="ER32">
            <v>674692</v>
          </cell>
          <cell r="ES32">
            <v>81.410777065999994</v>
          </cell>
          <cell r="ET32">
            <v>81.073352486000005</v>
          </cell>
          <cell r="EU32">
            <v>81.748201645999998</v>
          </cell>
          <cell r="EV32"/>
          <cell r="EW32">
            <v>549272</v>
          </cell>
          <cell r="EX32">
            <v>36.799999999999997</v>
          </cell>
          <cell r="EY32">
            <v>36.115541471999997</v>
          </cell>
          <cell r="EZ32">
            <v>37.484458527999998</v>
          </cell>
          <cell r="FA32"/>
        </row>
        <row r="33">
          <cell r="B33" t="str">
            <v>New Jersey</v>
          </cell>
          <cell r="C33">
            <v>81695</v>
          </cell>
          <cell r="D33">
            <v>5558.3</v>
          </cell>
          <cell r="E33">
            <v>5503.44</v>
          </cell>
          <cell r="F33">
            <v>5613.16</v>
          </cell>
          <cell r="G33"/>
          <cell r="H33">
            <v>84003</v>
          </cell>
          <cell r="I33">
            <v>14.7</v>
          </cell>
          <cell r="J33">
            <v>14.3</v>
          </cell>
          <cell r="K33">
            <v>15.1</v>
          </cell>
          <cell r="L33"/>
          <cell r="M33">
            <v>81983</v>
          </cell>
          <cell r="N33">
            <v>3.3</v>
          </cell>
          <cell r="O33">
            <v>3.2</v>
          </cell>
          <cell r="P33">
            <v>3.3</v>
          </cell>
          <cell r="Q33"/>
          <cell r="R33">
            <v>82176</v>
          </cell>
          <cell r="S33">
            <v>3.3</v>
          </cell>
          <cell r="T33">
            <v>3.2</v>
          </cell>
          <cell r="U33">
            <v>3.4</v>
          </cell>
          <cell r="V33"/>
          <cell r="X33">
            <v>64737</v>
          </cell>
          <cell r="Y33">
            <v>770672</v>
          </cell>
          <cell r="Z33">
            <v>8.4000716258000008</v>
          </cell>
          <cell r="AA33">
            <v>8.3000000000000007</v>
          </cell>
          <cell r="AB33">
            <v>8.5</v>
          </cell>
          <cell r="AC33"/>
          <cell r="AD33">
            <v>83471</v>
          </cell>
          <cell r="AE33">
            <v>15.6</v>
          </cell>
          <cell r="AF33">
            <v>15.2</v>
          </cell>
          <cell r="AG33">
            <v>16</v>
          </cell>
          <cell r="AH33"/>
          <cell r="AI33">
            <v>24.430597128999999</v>
          </cell>
          <cell r="AJ33"/>
          <cell r="AK33"/>
          <cell r="AL33"/>
          <cell r="AM33">
            <v>8.1</v>
          </cell>
          <cell r="AN33"/>
          <cell r="AO33">
            <v>24.297719272999998</v>
          </cell>
          <cell r="AP33"/>
          <cell r="AQ33"/>
          <cell r="AR33"/>
          <cell r="AS33">
            <v>8405382</v>
          </cell>
          <cell r="AT33">
            <v>95.603768653000003</v>
          </cell>
          <cell r="AU33"/>
          <cell r="AV33">
            <v>79019</v>
          </cell>
          <cell r="AW33">
            <v>16.100000000000001</v>
          </cell>
          <cell r="AX33">
            <v>15.7</v>
          </cell>
          <cell r="AY33">
            <v>16.600000000000001</v>
          </cell>
          <cell r="AZ33"/>
          <cell r="BA33">
            <v>766</v>
          </cell>
          <cell r="BB33">
            <v>2898</v>
          </cell>
          <cell r="BC33">
            <v>26.432022084</v>
          </cell>
          <cell r="BD33"/>
          <cell r="BE33">
            <v>27271</v>
          </cell>
          <cell r="BF33">
            <v>307.60000000000002</v>
          </cell>
          <cell r="BG33"/>
          <cell r="BH33">
            <v>43753</v>
          </cell>
          <cell r="BI33">
            <v>2023516</v>
          </cell>
          <cell r="BJ33">
            <v>21.622265403</v>
          </cell>
          <cell r="BK33">
            <v>21.4</v>
          </cell>
          <cell r="BL33">
            <v>21.8</v>
          </cell>
          <cell r="BM33"/>
          <cell r="BN33">
            <v>1089994</v>
          </cell>
          <cell r="BO33">
            <v>14.566788022000001</v>
          </cell>
          <cell r="BP33">
            <v>14.209341213</v>
          </cell>
          <cell r="BQ33">
            <v>14.92423483</v>
          </cell>
          <cell r="BR33"/>
          <cell r="BS33">
            <v>7588</v>
          </cell>
          <cell r="BT33">
            <v>85.599000000000004</v>
          </cell>
          <cell r="BU33" t="str">
            <v>1168:1</v>
          </cell>
          <cell r="BV33"/>
          <cell r="BW33">
            <v>7179</v>
          </cell>
          <cell r="BX33">
            <v>80.668909999999997</v>
          </cell>
          <cell r="BY33" t="str">
            <v>1240:1</v>
          </cell>
          <cell r="BZ33"/>
          <cell r="CA33">
            <v>14283</v>
          </cell>
          <cell r="CB33">
            <v>160.49507</v>
          </cell>
          <cell r="CC33" t="str">
            <v>623:1</v>
          </cell>
          <cell r="CD33"/>
          <cell r="CE33">
            <v>985489</v>
          </cell>
          <cell r="CF33">
            <v>60.79</v>
          </cell>
          <cell r="CG33">
            <v>60.31</v>
          </cell>
          <cell r="CH33">
            <v>61.27</v>
          </cell>
          <cell r="CI33"/>
          <cell r="CJ33">
            <v>107267</v>
          </cell>
          <cell r="CK33">
            <v>83.296820084000004</v>
          </cell>
          <cell r="CL33">
            <v>82.750638296000005</v>
          </cell>
          <cell r="CM33">
            <v>83.843001873000006</v>
          </cell>
          <cell r="CN33"/>
          <cell r="CO33">
            <v>70666</v>
          </cell>
          <cell r="CP33">
            <v>60.849630656999999</v>
          </cell>
          <cell r="CQ33">
            <v>60.274482423999999</v>
          </cell>
          <cell r="CR33">
            <v>61.424778889999999</v>
          </cell>
          <cell r="CS33"/>
          <cell r="CT33">
            <v>107347</v>
          </cell>
          <cell r="CU33">
            <v>87.225702627999993</v>
          </cell>
          <cell r="CV33"/>
          <cell r="CW33">
            <v>1544356</v>
          </cell>
          <cell r="CX33">
            <v>2339321</v>
          </cell>
          <cell r="CY33">
            <v>66.017275952999995</v>
          </cell>
          <cell r="CZ33">
            <v>65.597862067999998</v>
          </cell>
          <cell r="DA33">
            <v>66.436689838000007</v>
          </cell>
          <cell r="DB33"/>
          <cell r="DC33">
            <v>371792</v>
          </cell>
          <cell r="DD33">
            <v>4537821</v>
          </cell>
          <cell r="DE33">
            <v>8.1931834684999991</v>
          </cell>
          <cell r="DF33"/>
          <cell r="DG33">
            <v>329140</v>
          </cell>
          <cell r="DH33">
            <v>16.5</v>
          </cell>
          <cell r="DI33">
            <v>15.785106383</v>
          </cell>
          <cell r="DJ33">
            <v>17.214893617000001</v>
          </cell>
          <cell r="DK33"/>
          <cell r="DL33">
            <v>141390</v>
          </cell>
          <cell r="DM33">
            <v>28266</v>
          </cell>
          <cell r="DN33">
            <v>5.0021226916000003</v>
          </cell>
          <cell r="DO33"/>
          <cell r="DP33">
            <v>597183</v>
          </cell>
          <cell r="DQ33">
            <v>2032714</v>
          </cell>
          <cell r="DR33">
            <v>29.378604171999999</v>
          </cell>
          <cell r="DS33">
            <v>28.893034806999999</v>
          </cell>
          <cell r="DT33">
            <v>29.864173535999999</v>
          </cell>
          <cell r="DU33"/>
          <cell r="DV33">
            <v>7327</v>
          </cell>
          <cell r="DW33">
            <v>8.2654696946000001</v>
          </cell>
          <cell r="DX33"/>
          <cell r="DY33">
            <v>26661.666667000001</v>
          </cell>
          <cell r="DZ33">
            <v>301.99727865</v>
          </cell>
          <cell r="EA33"/>
          <cell r="EB33">
            <v>17963</v>
          </cell>
          <cell r="EC33">
            <v>40.876717409000001</v>
          </cell>
          <cell r="ED33">
            <v>40.299999999999997</v>
          </cell>
          <cell r="EE33">
            <v>41.5</v>
          </cell>
          <cell r="EF33"/>
          <cell r="EG33">
            <v>11.26</v>
          </cell>
          <cell r="EH33"/>
          <cell r="EI33">
            <v>579258.5</v>
          </cell>
          <cell r="EJ33">
            <v>6.4920840045999997</v>
          </cell>
          <cell r="EK33"/>
          <cell r="EL33">
            <v>721605</v>
          </cell>
          <cell r="EM33">
            <v>22.685881626</v>
          </cell>
          <cell r="EN33">
            <v>22.471095119000001</v>
          </cell>
          <cell r="EO33">
            <v>22.900668133</v>
          </cell>
          <cell r="EP33"/>
          <cell r="EQ33">
            <v>2952475</v>
          </cell>
          <cell r="ER33">
            <v>4107798</v>
          </cell>
          <cell r="ES33">
            <v>71.874882845000002</v>
          </cell>
          <cell r="ET33">
            <v>71.722325478000002</v>
          </cell>
          <cell r="EU33">
            <v>72.027440210999998</v>
          </cell>
          <cell r="EV33"/>
          <cell r="EW33">
            <v>2952475</v>
          </cell>
          <cell r="EX33">
            <v>40.9</v>
          </cell>
          <cell r="EY33">
            <v>40.661702128000002</v>
          </cell>
          <cell r="EZ33">
            <v>41.138297872000003</v>
          </cell>
          <cell r="FA33"/>
        </row>
        <row r="34">
          <cell r="B34" t="str">
            <v>New Mexico</v>
          </cell>
          <cell r="C34">
            <v>23713</v>
          </cell>
          <cell r="D34">
            <v>7968.11</v>
          </cell>
          <cell r="E34">
            <v>7828.4210000000003</v>
          </cell>
          <cell r="F34">
            <v>8107.799</v>
          </cell>
          <cell r="G34"/>
          <cell r="H34">
            <v>48840</v>
          </cell>
          <cell r="I34">
            <v>17.2</v>
          </cell>
          <cell r="J34">
            <v>16.7</v>
          </cell>
          <cell r="K34">
            <v>17.7</v>
          </cell>
          <cell r="L34"/>
          <cell r="M34">
            <v>48201</v>
          </cell>
          <cell r="N34">
            <v>3.8</v>
          </cell>
          <cell r="O34">
            <v>3.7</v>
          </cell>
          <cell r="P34">
            <v>3.9</v>
          </cell>
          <cell r="Q34"/>
          <cell r="R34">
            <v>48299</v>
          </cell>
          <cell r="S34">
            <v>3.6</v>
          </cell>
          <cell r="T34">
            <v>3.5</v>
          </cell>
          <cell r="U34">
            <v>3.7</v>
          </cell>
          <cell r="V34"/>
          <cell r="X34">
            <v>17492</v>
          </cell>
          <cell r="Y34">
            <v>201459</v>
          </cell>
          <cell r="Z34">
            <v>8.6826599952999999</v>
          </cell>
          <cell r="AA34">
            <v>8.6</v>
          </cell>
          <cell r="AB34">
            <v>8.8000000000000007</v>
          </cell>
          <cell r="AC34"/>
          <cell r="AD34">
            <v>48689</v>
          </cell>
          <cell r="AE34">
            <v>18.7</v>
          </cell>
          <cell r="AF34">
            <v>18.2</v>
          </cell>
          <cell r="AG34">
            <v>19.3</v>
          </cell>
          <cell r="AH34"/>
          <cell r="AI34">
            <v>23.538866873</v>
          </cell>
          <cell r="AJ34"/>
          <cell r="AK34"/>
          <cell r="AL34"/>
          <cell r="AM34">
            <v>6.2</v>
          </cell>
          <cell r="AN34"/>
          <cell r="AO34">
            <v>19.754728888999999</v>
          </cell>
          <cell r="AP34"/>
          <cell r="AQ34"/>
          <cell r="AR34"/>
          <cell r="AS34">
            <v>1546604</v>
          </cell>
          <cell r="AT34">
            <v>75.107797817000005</v>
          </cell>
          <cell r="AU34"/>
          <cell r="AV34">
            <v>47170</v>
          </cell>
          <cell r="AW34">
            <v>13.7</v>
          </cell>
          <cell r="AX34">
            <v>13.2</v>
          </cell>
          <cell r="AY34">
            <v>14.2</v>
          </cell>
          <cell r="AZ34"/>
          <cell r="BA34">
            <v>592</v>
          </cell>
          <cell r="BB34">
            <v>1738</v>
          </cell>
          <cell r="BC34">
            <v>34.062140391</v>
          </cell>
          <cell r="BD34"/>
          <cell r="BE34">
            <v>11898</v>
          </cell>
          <cell r="BF34">
            <v>570.5</v>
          </cell>
          <cell r="BG34"/>
          <cell r="BH34">
            <v>28925</v>
          </cell>
          <cell r="BI34">
            <v>507793</v>
          </cell>
          <cell r="BJ34">
            <v>56.962187348</v>
          </cell>
          <cell r="BK34">
            <v>56.3</v>
          </cell>
          <cell r="BL34">
            <v>57.6</v>
          </cell>
          <cell r="BM34"/>
          <cell r="BN34">
            <v>378252</v>
          </cell>
          <cell r="BO34">
            <v>21.529634752</v>
          </cell>
          <cell r="BP34">
            <v>20.814741134999998</v>
          </cell>
          <cell r="BQ34">
            <v>22.244528369000001</v>
          </cell>
          <cell r="BR34"/>
          <cell r="BS34">
            <v>1536</v>
          </cell>
          <cell r="BT34">
            <v>73.650059999999996</v>
          </cell>
          <cell r="BU34" t="str">
            <v>1358:1</v>
          </cell>
          <cell r="BV34"/>
          <cell r="BW34">
            <v>1198</v>
          </cell>
          <cell r="BX34">
            <v>57.450130000000001</v>
          </cell>
          <cell r="BY34" t="str">
            <v>1741:1</v>
          </cell>
          <cell r="BZ34"/>
          <cell r="CA34">
            <v>7072</v>
          </cell>
          <cell r="CB34">
            <v>339.13797</v>
          </cell>
          <cell r="CC34" t="str">
            <v>295:1</v>
          </cell>
          <cell r="CD34"/>
          <cell r="CE34">
            <v>184599</v>
          </cell>
          <cell r="CF34">
            <v>50.11</v>
          </cell>
          <cell r="CG34">
            <v>49.05</v>
          </cell>
          <cell r="CH34">
            <v>51.18</v>
          </cell>
          <cell r="CI34"/>
          <cell r="CJ34">
            <v>20759</v>
          </cell>
          <cell r="CK34">
            <v>74.343658172000005</v>
          </cell>
          <cell r="CL34">
            <v>73.170720810000006</v>
          </cell>
          <cell r="CM34">
            <v>75.516595534999993</v>
          </cell>
          <cell r="CN34"/>
          <cell r="CO34">
            <v>15351</v>
          </cell>
          <cell r="CP34">
            <v>56.374177578000001</v>
          </cell>
          <cell r="CQ34">
            <v>55.186419903999997</v>
          </cell>
          <cell r="CR34">
            <v>57.561935251999998</v>
          </cell>
          <cell r="CS34"/>
          <cell r="CT34">
            <v>26420</v>
          </cell>
          <cell r="CU34">
            <v>70.469549584000006</v>
          </cell>
          <cell r="CV34"/>
          <cell r="CW34">
            <v>303737</v>
          </cell>
          <cell r="CX34">
            <v>518096</v>
          </cell>
          <cell r="CY34">
            <v>58.625621506000002</v>
          </cell>
          <cell r="CZ34">
            <v>57.742521256000003</v>
          </cell>
          <cell r="DA34">
            <v>59.508721757000004</v>
          </cell>
          <cell r="DB34"/>
          <cell r="DC34">
            <v>63681</v>
          </cell>
          <cell r="DD34">
            <v>926245</v>
          </cell>
          <cell r="DE34">
            <v>6.8751788133999998</v>
          </cell>
          <cell r="DF34"/>
          <cell r="DG34">
            <v>151127</v>
          </cell>
          <cell r="DH34">
            <v>30.1</v>
          </cell>
          <cell r="DI34">
            <v>28.908510637999999</v>
          </cell>
          <cell r="DJ34">
            <v>31.291489362</v>
          </cell>
          <cell r="DK34"/>
          <cell r="DL34">
            <v>92115</v>
          </cell>
          <cell r="DM34">
            <v>18149</v>
          </cell>
          <cell r="DN34">
            <v>5.0754862527000002</v>
          </cell>
          <cell r="DO34"/>
          <cell r="DP34">
            <v>202879</v>
          </cell>
          <cell r="DQ34">
            <v>509193</v>
          </cell>
          <cell r="DR34">
            <v>39.843242150000002</v>
          </cell>
          <cell r="DS34">
            <v>38.842301083000002</v>
          </cell>
          <cell r="DT34">
            <v>40.844183217000001</v>
          </cell>
          <cell r="DU34"/>
          <cell r="DV34">
            <v>1696</v>
          </cell>
          <cell r="DW34">
            <v>8.1321941867999996</v>
          </cell>
          <cell r="DX34"/>
          <cell r="DY34">
            <v>11874.666667</v>
          </cell>
          <cell r="DZ34">
            <v>571.47669713000005</v>
          </cell>
          <cell r="EA34"/>
          <cell r="EB34">
            <v>9652</v>
          </cell>
          <cell r="EC34">
            <v>93.942179620000005</v>
          </cell>
          <cell r="ED34">
            <v>92.1</v>
          </cell>
          <cell r="EE34">
            <v>95.8</v>
          </cell>
          <cell r="EF34"/>
          <cell r="EG34">
            <v>9.9499999999999993</v>
          </cell>
          <cell r="EH34"/>
          <cell r="EI34">
            <v>137559.5</v>
          </cell>
          <cell r="EJ34">
            <v>7.4541005695000004</v>
          </cell>
          <cell r="EK34"/>
          <cell r="EL34">
            <v>131935</v>
          </cell>
          <cell r="EM34">
            <v>17.314304461999999</v>
          </cell>
          <cell r="EN34">
            <v>16.972836721</v>
          </cell>
          <cell r="EO34">
            <v>17.655772203000001</v>
          </cell>
          <cell r="EP34"/>
          <cell r="EQ34">
            <v>685432</v>
          </cell>
          <cell r="ER34">
            <v>868937</v>
          </cell>
          <cell r="ES34">
            <v>78.881668060999999</v>
          </cell>
          <cell r="ET34">
            <v>78.638621952999998</v>
          </cell>
          <cell r="EU34">
            <v>79.124714169000001</v>
          </cell>
          <cell r="EV34"/>
          <cell r="EW34">
            <v>685432</v>
          </cell>
          <cell r="EX34">
            <v>25.1</v>
          </cell>
          <cell r="EY34">
            <v>24.553990980999998</v>
          </cell>
          <cell r="EZ34">
            <v>25.646009019000001</v>
          </cell>
          <cell r="FA34"/>
        </row>
        <row r="35">
          <cell r="B35" t="str">
            <v>New York</v>
          </cell>
          <cell r="C35">
            <v>177285</v>
          </cell>
          <cell r="D35">
            <v>5456.72</v>
          </cell>
          <cell r="E35">
            <v>5420.3029999999999</v>
          </cell>
          <cell r="F35">
            <v>5493.1369999999997</v>
          </cell>
          <cell r="G35"/>
          <cell r="H35">
            <v>46792</v>
          </cell>
          <cell r="I35">
            <v>15</v>
          </cell>
          <cell r="J35">
            <v>14.6</v>
          </cell>
          <cell r="K35">
            <v>15.5</v>
          </cell>
          <cell r="L35"/>
          <cell r="M35">
            <v>45622</v>
          </cell>
          <cell r="N35">
            <v>3.5</v>
          </cell>
          <cell r="O35">
            <v>3.4</v>
          </cell>
          <cell r="P35">
            <v>3.6</v>
          </cell>
          <cell r="Q35"/>
          <cell r="R35">
            <v>45880</v>
          </cell>
          <cell r="S35">
            <v>3.4</v>
          </cell>
          <cell r="T35">
            <v>3.3</v>
          </cell>
          <cell r="U35">
            <v>3.5</v>
          </cell>
          <cell r="V35"/>
          <cell r="X35">
            <v>140929</v>
          </cell>
          <cell r="Y35">
            <v>1726992</v>
          </cell>
          <cell r="Z35">
            <v>8.1603736438999999</v>
          </cell>
          <cell r="AA35">
            <v>8.1</v>
          </cell>
          <cell r="AB35">
            <v>8.1999999999999993</v>
          </cell>
          <cell r="AC35"/>
          <cell r="AD35">
            <v>46662</v>
          </cell>
          <cell r="AE35">
            <v>16.600000000000001</v>
          </cell>
          <cell r="AF35">
            <v>16.100000000000001</v>
          </cell>
          <cell r="AG35">
            <v>17.100000000000001</v>
          </cell>
          <cell r="AH35"/>
          <cell r="AI35">
            <v>24.191752768000001</v>
          </cell>
          <cell r="AJ35"/>
          <cell r="AK35"/>
          <cell r="AL35"/>
          <cell r="AM35">
            <v>8</v>
          </cell>
          <cell r="AN35"/>
          <cell r="AO35">
            <v>23.466610386999999</v>
          </cell>
          <cell r="AP35"/>
          <cell r="AQ35"/>
          <cell r="AR35"/>
          <cell r="AS35">
            <v>17712925</v>
          </cell>
          <cell r="AT35">
            <v>91.406913845000005</v>
          </cell>
          <cell r="AU35"/>
          <cell r="AV35">
            <v>45075</v>
          </cell>
          <cell r="AW35">
            <v>17</v>
          </cell>
          <cell r="AX35">
            <v>16.5</v>
          </cell>
          <cell r="AY35">
            <v>17.600000000000001</v>
          </cell>
          <cell r="AZ35"/>
          <cell r="BA35">
            <v>1405</v>
          </cell>
          <cell r="BB35">
            <v>5895</v>
          </cell>
          <cell r="BC35">
            <v>23.833757422000001</v>
          </cell>
          <cell r="BD35"/>
          <cell r="BE35">
            <v>100546</v>
          </cell>
          <cell r="BF35">
            <v>513.79999999999995</v>
          </cell>
          <cell r="BG35"/>
          <cell r="BH35">
            <v>110094</v>
          </cell>
          <cell r="BI35">
            <v>4653712</v>
          </cell>
          <cell r="BJ35">
            <v>23.657243938000001</v>
          </cell>
          <cell r="BK35">
            <v>23.5</v>
          </cell>
          <cell r="BL35">
            <v>23.8</v>
          </cell>
          <cell r="BM35"/>
          <cell r="BN35">
            <v>2073007</v>
          </cell>
          <cell r="BO35">
            <v>12.635147778</v>
          </cell>
          <cell r="BP35">
            <v>12.396849906</v>
          </cell>
          <cell r="BQ35">
            <v>12.873445651000001</v>
          </cell>
          <cell r="BR35"/>
          <cell r="BS35">
            <v>16171</v>
          </cell>
          <cell r="BT35">
            <v>82.630479999999991</v>
          </cell>
          <cell r="BU35" t="str">
            <v>1210:1</v>
          </cell>
          <cell r="BV35"/>
          <cell r="BW35">
            <v>15059</v>
          </cell>
          <cell r="BX35">
            <v>76.631739999999994</v>
          </cell>
          <cell r="BY35" t="str">
            <v>1305:1</v>
          </cell>
          <cell r="BZ35"/>
          <cell r="CA35">
            <v>44397</v>
          </cell>
          <cell r="CB35">
            <v>225.92596999999998</v>
          </cell>
          <cell r="CC35" t="str">
            <v>443:1</v>
          </cell>
          <cell r="CD35"/>
          <cell r="CE35">
            <v>1641189</v>
          </cell>
          <cell r="CF35">
            <v>59.15</v>
          </cell>
          <cell r="CG35">
            <v>58.79</v>
          </cell>
          <cell r="CH35">
            <v>59.51</v>
          </cell>
          <cell r="CI35"/>
          <cell r="CJ35">
            <v>164878</v>
          </cell>
          <cell r="CK35">
            <v>85.564477977999999</v>
          </cell>
          <cell r="CL35">
            <v>85.117977972000006</v>
          </cell>
          <cell r="CM35">
            <v>86.010977983000004</v>
          </cell>
          <cell r="CN35"/>
          <cell r="CO35">
            <v>111292</v>
          </cell>
          <cell r="CP35">
            <v>63.097976494000001</v>
          </cell>
          <cell r="CQ35">
            <v>62.631282927999997</v>
          </cell>
          <cell r="CR35">
            <v>63.564670059999997</v>
          </cell>
          <cell r="CS35"/>
          <cell r="CT35">
            <v>222316</v>
          </cell>
          <cell r="CU35">
            <v>77.201726371000007</v>
          </cell>
          <cell r="CV35"/>
          <cell r="CW35">
            <v>3475299</v>
          </cell>
          <cell r="CX35">
            <v>5293359</v>
          </cell>
          <cell r="CY35">
            <v>65.653944877000001</v>
          </cell>
          <cell r="CZ35">
            <v>65.374212542999999</v>
          </cell>
          <cell r="DA35">
            <v>65.933677211000003</v>
          </cell>
          <cell r="DB35"/>
          <cell r="DC35">
            <v>737270</v>
          </cell>
          <cell r="DD35">
            <v>9636028</v>
          </cell>
          <cell r="DE35">
            <v>7.6511815863999999</v>
          </cell>
          <cell r="DF35"/>
          <cell r="DG35">
            <v>956127</v>
          </cell>
          <cell r="DH35">
            <v>22.9</v>
          </cell>
          <cell r="DI35">
            <v>22.423404255000001</v>
          </cell>
          <cell r="DJ35">
            <v>23.376595744999999</v>
          </cell>
          <cell r="DK35"/>
          <cell r="DL35">
            <v>120681</v>
          </cell>
          <cell r="DM35">
            <v>21792</v>
          </cell>
          <cell r="DN35">
            <v>5.5378579295000003</v>
          </cell>
          <cell r="DO35"/>
          <cell r="DP35">
            <v>1477047</v>
          </cell>
          <cell r="DQ35">
            <v>4244199</v>
          </cell>
          <cell r="DR35">
            <v>34.801549125999998</v>
          </cell>
          <cell r="DS35">
            <v>34.468536307000001</v>
          </cell>
          <cell r="DT35">
            <v>35.134561945000002</v>
          </cell>
          <cell r="DU35"/>
          <cell r="DV35">
            <v>15407</v>
          </cell>
          <cell r="DW35">
            <v>7.8726594396999996</v>
          </cell>
          <cell r="DX35"/>
          <cell r="DY35">
            <v>77864</v>
          </cell>
          <cell r="DZ35">
            <v>399.77639138000001</v>
          </cell>
          <cell r="EA35"/>
          <cell r="EB35">
            <v>39618</v>
          </cell>
          <cell r="EC35">
            <v>40.871503677</v>
          </cell>
          <cell r="ED35">
            <v>40.5</v>
          </cell>
          <cell r="EE35">
            <v>41.3</v>
          </cell>
          <cell r="EF35"/>
          <cell r="EG35">
            <v>11.68</v>
          </cell>
          <cell r="EH35"/>
          <cell r="EI35">
            <v>4798791</v>
          </cell>
          <cell r="EJ35">
            <v>26.240101810999999</v>
          </cell>
          <cell r="EK35"/>
          <cell r="EL35">
            <v>1731815</v>
          </cell>
          <cell r="EM35">
            <v>24.000701249999999</v>
          </cell>
          <cell r="EN35">
            <v>23.860550432</v>
          </cell>
          <cell r="EO35">
            <v>24.140852068000001</v>
          </cell>
          <cell r="EP35"/>
          <cell r="EQ35">
            <v>4773429</v>
          </cell>
          <cell r="ER35">
            <v>8870713</v>
          </cell>
          <cell r="ES35">
            <v>53.811108531999999</v>
          </cell>
          <cell r="ET35">
            <v>53.663107363999998</v>
          </cell>
          <cell r="EU35">
            <v>53.959109701000003</v>
          </cell>
          <cell r="EV35"/>
          <cell r="EW35">
            <v>4773429</v>
          </cell>
          <cell r="EX35">
            <v>35.5</v>
          </cell>
          <cell r="EY35">
            <v>35.261702128000003</v>
          </cell>
          <cell r="EZ35">
            <v>35.738297871999997</v>
          </cell>
          <cell r="FA35"/>
        </row>
        <row r="36">
          <cell r="B36" t="str">
            <v>North Carolina</v>
          </cell>
          <cell r="C36">
            <v>113459</v>
          </cell>
          <cell r="D36">
            <v>7212.25</v>
          </cell>
          <cell r="E36">
            <v>7152.3720000000003</v>
          </cell>
          <cell r="F36">
            <v>7272.1279999999997</v>
          </cell>
          <cell r="G36"/>
          <cell r="H36">
            <v>90735</v>
          </cell>
          <cell r="I36">
            <v>17.5</v>
          </cell>
          <cell r="J36">
            <v>17.100000000000001</v>
          </cell>
          <cell r="K36">
            <v>18</v>
          </cell>
          <cell r="L36"/>
          <cell r="M36">
            <v>88988</v>
          </cell>
          <cell r="N36">
            <v>3.6</v>
          </cell>
          <cell r="O36">
            <v>3.5</v>
          </cell>
          <cell r="P36">
            <v>3.7</v>
          </cell>
          <cell r="Q36"/>
          <cell r="R36">
            <v>89450</v>
          </cell>
          <cell r="S36">
            <v>3.4</v>
          </cell>
          <cell r="T36">
            <v>3.3</v>
          </cell>
          <cell r="U36">
            <v>3.5</v>
          </cell>
          <cell r="V36"/>
          <cell r="X36">
            <v>79520</v>
          </cell>
          <cell r="Y36">
            <v>878607</v>
          </cell>
          <cell r="Z36">
            <v>9.0506904680000009</v>
          </cell>
          <cell r="AA36">
            <v>9</v>
          </cell>
          <cell r="AB36">
            <v>9.1</v>
          </cell>
          <cell r="AC36"/>
          <cell r="AD36">
            <v>90604</v>
          </cell>
          <cell r="AE36">
            <v>20.2</v>
          </cell>
          <cell r="AF36">
            <v>19.7</v>
          </cell>
          <cell r="AG36">
            <v>20.7</v>
          </cell>
          <cell r="AH36"/>
          <cell r="AI36">
            <v>28.956814729000001</v>
          </cell>
          <cell r="AJ36"/>
          <cell r="AK36"/>
          <cell r="AL36"/>
          <cell r="AM36">
            <v>6.6</v>
          </cell>
          <cell r="AN36"/>
          <cell r="AO36">
            <v>24.893021324999999</v>
          </cell>
          <cell r="AP36"/>
          <cell r="AQ36"/>
          <cell r="AR36"/>
          <cell r="AS36">
            <v>7225965</v>
          </cell>
          <cell r="AT36">
            <v>75.779748126000001</v>
          </cell>
          <cell r="AU36"/>
          <cell r="AV36">
            <v>88371</v>
          </cell>
          <cell r="AW36">
            <v>13.2</v>
          </cell>
          <cell r="AX36">
            <v>12.7</v>
          </cell>
          <cell r="AY36">
            <v>13.7</v>
          </cell>
          <cell r="AZ36"/>
          <cell r="BA36">
            <v>2115</v>
          </cell>
          <cell r="BB36">
            <v>6441</v>
          </cell>
          <cell r="BC36">
            <v>32.836516068999998</v>
          </cell>
          <cell r="BD36"/>
          <cell r="BE36">
            <v>50596</v>
          </cell>
          <cell r="BF36">
            <v>518.79999999999995</v>
          </cell>
          <cell r="BG36"/>
          <cell r="BH36">
            <v>92465</v>
          </cell>
          <cell r="BI36">
            <v>2218820</v>
          </cell>
          <cell r="BJ36">
            <v>41.673051442000002</v>
          </cell>
          <cell r="BK36">
            <v>41.4</v>
          </cell>
          <cell r="BL36">
            <v>41.9</v>
          </cell>
          <cell r="BM36"/>
          <cell r="BN36">
            <v>1556925</v>
          </cell>
          <cell r="BO36">
            <v>19.021390872000001</v>
          </cell>
          <cell r="BP36">
            <v>18.663944062999999</v>
          </cell>
          <cell r="BQ36">
            <v>19.37883768</v>
          </cell>
          <cell r="BR36"/>
          <cell r="BS36">
            <v>6737</v>
          </cell>
          <cell r="BT36">
            <v>69.082750000000004</v>
          </cell>
          <cell r="BU36" t="str">
            <v>1448:1</v>
          </cell>
          <cell r="BV36"/>
          <cell r="BW36">
            <v>4998</v>
          </cell>
          <cell r="BX36">
            <v>50.751110000000004</v>
          </cell>
          <cell r="BY36" t="str">
            <v>1970:1</v>
          </cell>
          <cell r="BZ36"/>
          <cell r="CA36">
            <v>20870</v>
          </cell>
          <cell r="CB36">
            <v>211.91991000000002</v>
          </cell>
          <cell r="CC36" t="str">
            <v>472:1</v>
          </cell>
          <cell r="CD36"/>
          <cell r="CE36">
            <v>1006826</v>
          </cell>
          <cell r="CF36">
            <v>56.72</v>
          </cell>
          <cell r="CG36">
            <v>56.25</v>
          </cell>
          <cell r="CH36">
            <v>57.19</v>
          </cell>
          <cell r="CI36"/>
          <cell r="CJ36">
            <v>139757</v>
          </cell>
          <cell r="CK36">
            <v>88.754051674999999</v>
          </cell>
          <cell r="CL36">
            <v>88.260123977999996</v>
          </cell>
          <cell r="CM36">
            <v>89.247979373000007</v>
          </cell>
          <cell r="CN36"/>
          <cell r="CO36">
            <v>89859</v>
          </cell>
          <cell r="CP36">
            <v>68.228001646999999</v>
          </cell>
          <cell r="CQ36">
            <v>67.687923498000004</v>
          </cell>
          <cell r="CR36">
            <v>68.768079795999995</v>
          </cell>
          <cell r="CS36"/>
          <cell r="CT36">
            <v>110148</v>
          </cell>
          <cell r="CU36">
            <v>81.096651777999995</v>
          </cell>
          <cell r="CV36"/>
          <cell r="CW36">
            <v>1642275</v>
          </cell>
          <cell r="CX36">
            <v>2575364</v>
          </cell>
          <cell r="CY36">
            <v>63.768655615</v>
          </cell>
          <cell r="CZ36">
            <v>63.366832115999998</v>
          </cell>
          <cell r="DA36">
            <v>64.170479114000003</v>
          </cell>
          <cell r="DB36"/>
          <cell r="DC36">
            <v>376629</v>
          </cell>
          <cell r="DD36">
            <v>4694958</v>
          </cell>
          <cell r="DE36">
            <v>8.0219886950999992</v>
          </cell>
          <cell r="DF36"/>
          <cell r="DG36">
            <v>563572</v>
          </cell>
          <cell r="DH36">
            <v>25.1</v>
          </cell>
          <cell r="DI36">
            <v>24.385106383</v>
          </cell>
          <cell r="DJ36">
            <v>25.814893616999999</v>
          </cell>
          <cell r="DK36"/>
          <cell r="DL36">
            <v>92305</v>
          </cell>
          <cell r="DM36">
            <v>19418</v>
          </cell>
          <cell r="DN36">
            <v>4.7535791533999996</v>
          </cell>
          <cell r="DO36"/>
          <cell r="DP36">
            <v>816543</v>
          </cell>
          <cell r="DQ36">
            <v>2258776</v>
          </cell>
          <cell r="DR36">
            <v>36.149799715</v>
          </cell>
          <cell r="DS36">
            <v>35.626937820999999</v>
          </cell>
          <cell r="DT36">
            <v>36.672661607999999</v>
          </cell>
          <cell r="DU36"/>
          <cell r="DV36">
            <v>11402</v>
          </cell>
          <cell r="DW36">
            <v>11.691873102000001</v>
          </cell>
          <cell r="DX36"/>
          <cell r="DY36">
            <v>34305.666666999998</v>
          </cell>
          <cell r="DZ36">
            <v>355.26955500000003</v>
          </cell>
          <cell r="EA36"/>
          <cell r="EB36">
            <v>30450</v>
          </cell>
          <cell r="EC36">
            <v>63.832500834999998</v>
          </cell>
          <cell r="ED36">
            <v>63.1</v>
          </cell>
          <cell r="EE36">
            <v>64.5</v>
          </cell>
          <cell r="EF36"/>
          <cell r="EG36">
            <v>12.33</v>
          </cell>
          <cell r="EH36"/>
          <cell r="EI36">
            <v>312449.5</v>
          </cell>
          <cell r="EJ36">
            <v>3.9688887906999999</v>
          </cell>
          <cell r="EK36"/>
          <cell r="EL36">
            <v>594200</v>
          </cell>
          <cell r="EM36">
            <v>16.216717793000001</v>
          </cell>
          <cell r="EN36">
            <v>16.056351949</v>
          </cell>
          <cell r="EO36">
            <v>16.377083636999998</v>
          </cell>
          <cell r="EP36"/>
          <cell r="EQ36">
            <v>3428471</v>
          </cell>
          <cell r="ER36">
            <v>4227986</v>
          </cell>
          <cell r="ES36">
            <v>81.089932653999995</v>
          </cell>
          <cell r="ET36">
            <v>80.894142009000007</v>
          </cell>
          <cell r="EU36">
            <v>81.285723297999994</v>
          </cell>
          <cell r="EV36"/>
          <cell r="EW36">
            <v>3428471</v>
          </cell>
          <cell r="EX36">
            <v>30</v>
          </cell>
          <cell r="EY36">
            <v>29.761702128</v>
          </cell>
          <cell r="EZ36">
            <v>30.238297872</v>
          </cell>
          <cell r="FA36"/>
        </row>
        <row r="37">
          <cell r="B37" t="str">
            <v>North Dakota</v>
          </cell>
          <cell r="C37">
            <v>6468</v>
          </cell>
          <cell r="D37">
            <v>6388.29</v>
          </cell>
          <cell r="E37">
            <v>6168.1229999999996</v>
          </cell>
          <cell r="F37">
            <v>6608.4570000000003</v>
          </cell>
          <cell r="G37"/>
          <cell r="H37">
            <v>32471</v>
          </cell>
          <cell r="I37">
            <v>11.5</v>
          </cell>
          <cell r="J37">
            <v>11</v>
          </cell>
          <cell r="K37">
            <v>11.9</v>
          </cell>
          <cell r="L37"/>
          <cell r="M37">
            <v>31784</v>
          </cell>
          <cell r="N37">
            <v>2.7</v>
          </cell>
          <cell r="O37">
            <v>2.6</v>
          </cell>
          <cell r="P37">
            <v>2.8</v>
          </cell>
          <cell r="Q37"/>
          <cell r="R37">
            <v>31931</v>
          </cell>
          <cell r="S37">
            <v>2.4</v>
          </cell>
          <cell r="T37">
            <v>2.2999999999999998</v>
          </cell>
          <cell r="U37">
            <v>2.5</v>
          </cell>
          <cell r="V37"/>
          <cell r="X37">
            <v>4183</v>
          </cell>
          <cell r="Y37">
            <v>64127</v>
          </cell>
          <cell r="Z37">
            <v>6.5229934349000001</v>
          </cell>
          <cell r="AA37">
            <v>6.3</v>
          </cell>
          <cell r="AB37">
            <v>6.7</v>
          </cell>
          <cell r="AC37"/>
          <cell r="AD37">
            <v>32429</v>
          </cell>
          <cell r="AE37">
            <v>18.100000000000001</v>
          </cell>
          <cell r="AF37">
            <v>17.5</v>
          </cell>
          <cell r="AG37">
            <v>18.7</v>
          </cell>
          <cell r="AH37"/>
          <cell r="AI37">
            <v>29.516135457000001</v>
          </cell>
          <cell r="AJ37"/>
          <cell r="AK37"/>
          <cell r="AL37"/>
          <cell r="AM37">
            <v>8.5</v>
          </cell>
          <cell r="AN37"/>
          <cell r="AO37">
            <v>24.773111716999999</v>
          </cell>
          <cell r="AP37"/>
          <cell r="AQ37"/>
          <cell r="AR37"/>
          <cell r="AS37">
            <v>458079</v>
          </cell>
          <cell r="AT37">
            <v>68.106620516999996</v>
          </cell>
          <cell r="AU37"/>
          <cell r="AV37">
            <v>31432</v>
          </cell>
          <cell r="AW37">
            <v>21.8</v>
          </cell>
          <cell r="AX37">
            <v>21.1</v>
          </cell>
          <cell r="AY37">
            <v>22.6</v>
          </cell>
          <cell r="AZ37"/>
          <cell r="BA37">
            <v>330</v>
          </cell>
          <cell r="BB37">
            <v>711</v>
          </cell>
          <cell r="BC37">
            <v>46.413502110000003</v>
          </cell>
          <cell r="BD37"/>
          <cell r="BE37">
            <v>2908</v>
          </cell>
          <cell r="BF37">
            <v>415.7</v>
          </cell>
          <cell r="BG37"/>
          <cell r="BH37">
            <v>4567</v>
          </cell>
          <cell r="BI37">
            <v>163253</v>
          </cell>
          <cell r="BJ37">
            <v>27.974983613999999</v>
          </cell>
          <cell r="BK37">
            <v>27.2</v>
          </cell>
          <cell r="BL37">
            <v>28.8</v>
          </cell>
          <cell r="BM37"/>
          <cell r="BN37">
            <v>70025</v>
          </cell>
          <cell r="BO37">
            <v>12.042608736</v>
          </cell>
          <cell r="BP37">
            <v>11.327715119</v>
          </cell>
          <cell r="BQ37">
            <v>12.757502353</v>
          </cell>
          <cell r="BR37"/>
          <cell r="BS37">
            <v>547</v>
          </cell>
          <cell r="BT37">
            <v>78.18441</v>
          </cell>
          <cell r="BU37" t="str">
            <v>1279:1</v>
          </cell>
          <cell r="BV37"/>
          <cell r="BW37">
            <v>423</v>
          </cell>
          <cell r="BX37">
            <v>58.474440000000001</v>
          </cell>
          <cell r="BY37" t="str">
            <v>1710:1</v>
          </cell>
          <cell r="BZ37"/>
          <cell r="CA37">
            <v>1134</v>
          </cell>
          <cell r="CB37">
            <v>156.76125999999999</v>
          </cell>
          <cell r="CC37" t="str">
            <v>638:1</v>
          </cell>
          <cell r="CD37"/>
          <cell r="CE37">
            <v>91326</v>
          </cell>
          <cell r="CF37">
            <v>56.09</v>
          </cell>
          <cell r="CG37">
            <v>54.58</v>
          </cell>
          <cell r="CH37">
            <v>57.6</v>
          </cell>
          <cell r="CI37"/>
          <cell r="CJ37">
            <v>7813</v>
          </cell>
          <cell r="CK37">
            <v>85.895302701000006</v>
          </cell>
          <cell r="CL37">
            <v>83.840207871999993</v>
          </cell>
          <cell r="CM37">
            <v>87.950397529</v>
          </cell>
          <cell r="CN37"/>
          <cell r="CO37">
            <v>5880</v>
          </cell>
          <cell r="CP37">
            <v>67.976190475999999</v>
          </cell>
          <cell r="CQ37">
            <v>65.868796087000007</v>
          </cell>
          <cell r="CR37">
            <v>70.083584865000006</v>
          </cell>
          <cell r="CS37"/>
          <cell r="CT37">
            <v>7758</v>
          </cell>
          <cell r="CU37">
            <v>84.868329466000006</v>
          </cell>
          <cell r="CV37"/>
          <cell r="CW37">
            <v>127499</v>
          </cell>
          <cell r="CX37">
            <v>171394</v>
          </cell>
          <cell r="CY37">
            <v>74.389418532999997</v>
          </cell>
          <cell r="CZ37">
            <v>72.913809435000005</v>
          </cell>
          <cell r="DA37">
            <v>75.86502763</v>
          </cell>
          <cell r="DB37"/>
          <cell r="DC37">
            <v>11614</v>
          </cell>
          <cell r="DD37">
            <v>400593</v>
          </cell>
          <cell r="DE37">
            <v>2.8992019331000001</v>
          </cell>
          <cell r="DF37"/>
          <cell r="DG37">
            <v>19962</v>
          </cell>
          <cell r="DH37">
            <v>12.4</v>
          </cell>
          <cell r="DI37">
            <v>11.089361702</v>
          </cell>
          <cell r="DJ37">
            <v>13.710638297999999</v>
          </cell>
          <cell r="DK37"/>
          <cell r="DL37">
            <v>100468</v>
          </cell>
          <cell r="DM37">
            <v>23066</v>
          </cell>
          <cell r="DN37">
            <v>4.3556750194999996</v>
          </cell>
          <cell r="DO37"/>
          <cell r="DP37">
            <v>39324</v>
          </cell>
          <cell r="DQ37">
            <v>151915</v>
          </cell>
          <cell r="DR37">
            <v>25.885528091000001</v>
          </cell>
          <cell r="DS37">
            <v>24.629539547</v>
          </cell>
          <cell r="DT37">
            <v>27.141516635999999</v>
          </cell>
          <cell r="DU37"/>
          <cell r="DV37">
            <v>1209</v>
          </cell>
          <cell r="DW37">
            <v>17.280611982</v>
          </cell>
          <cell r="DX37"/>
          <cell r="DY37">
            <v>1649.6666667</v>
          </cell>
          <cell r="DZ37">
            <v>240.45410795999999</v>
          </cell>
          <cell r="EA37"/>
          <cell r="EB37">
            <v>2154</v>
          </cell>
          <cell r="EC37">
            <v>63.752557205999999</v>
          </cell>
          <cell r="ED37">
            <v>61.1</v>
          </cell>
          <cell r="EE37">
            <v>66.400000000000006</v>
          </cell>
          <cell r="EF37"/>
          <cell r="EG37">
            <v>10.01</v>
          </cell>
          <cell r="EH37"/>
          <cell r="EI37">
            <v>19956</v>
          </cell>
          <cell r="EJ37">
            <v>3.1169902207</v>
          </cell>
          <cell r="EK37"/>
          <cell r="EL37">
            <v>30715</v>
          </cell>
          <cell r="EM37">
            <v>11.021997345000001</v>
          </cell>
          <cell r="EN37">
            <v>10.598848703</v>
          </cell>
          <cell r="EO37">
            <v>11.445145986</v>
          </cell>
          <cell r="EP37"/>
          <cell r="EQ37">
            <v>292793</v>
          </cell>
          <cell r="ER37">
            <v>369676</v>
          </cell>
          <cell r="ES37">
            <v>79.202599032999998</v>
          </cell>
          <cell r="ET37">
            <v>78.766834438999993</v>
          </cell>
          <cell r="EU37">
            <v>79.638363627000004</v>
          </cell>
          <cell r="EV37"/>
          <cell r="EW37">
            <v>292793</v>
          </cell>
          <cell r="EX37">
            <v>12.9</v>
          </cell>
          <cell r="EY37">
            <v>12.523217981</v>
          </cell>
          <cell r="EZ37">
            <v>13.276782019000001</v>
          </cell>
          <cell r="FA37"/>
        </row>
        <row r="38">
          <cell r="B38" t="str">
            <v>Ohio</v>
          </cell>
          <cell r="C38">
            <v>141807</v>
          </cell>
          <cell r="D38">
            <v>7466.14</v>
          </cell>
          <cell r="E38">
            <v>7409.241</v>
          </cell>
          <cell r="F38">
            <v>7523.0389999999998</v>
          </cell>
          <cell r="G38"/>
          <cell r="H38">
            <v>68119</v>
          </cell>
          <cell r="I38">
            <v>15.3</v>
          </cell>
          <cell r="J38">
            <v>14.9</v>
          </cell>
          <cell r="K38">
            <v>15.8</v>
          </cell>
          <cell r="L38"/>
          <cell r="M38">
            <v>67097</v>
          </cell>
          <cell r="N38">
            <v>3.7</v>
          </cell>
          <cell r="O38">
            <v>3.6</v>
          </cell>
          <cell r="P38">
            <v>3.8</v>
          </cell>
          <cell r="Q38"/>
          <cell r="R38">
            <v>67500</v>
          </cell>
          <cell r="S38">
            <v>3.8</v>
          </cell>
          <cell r="T38">
            <v>3.7</v>
          </cell>
          <cell r="U38">
            <v>4</v>
          </cell>
          <cell r="V38"/>
          <cell r="X38">
            <v>87200</v>
          </cell>
          <cell r="Y38">
            <v>1009477</v>
          </cell>
          <cell r="Z38">
            <v>8.6381363815000007</v>
          </cell>
          <cell r="AA38">
            <v>8.6</v>
          </cell>
          <cell r="AB38">
            <v>8.6999999999999993</v>
          </cell>
          <cell r="AC38"/>
          <cell r="AD38">
            <v>68181</v>
          </cell>
          <cell r="AE38">
            <v>21.2</v>
          </cell>
          <cell r="AF38">
            <v>20.6</v>
          </cell>
          <cell r="AG38">
            <v>21.7</v>
          </cell>
          <cell r="AH38"/>
          <cell r="AI38">
            <v>30.172060637000001</v>
          </cell>
          <cell r="AJ38"/>
          <cell r="AK38"/>
          <cell r="AL38"/>
          <cell r="AM38">
            <v>7.1</v>
          </cell>
          <cell r="AN38"/>
          <cell r="AO38">
            <v>26.211189763</v>
          </cell>
          <cell r="AP38"/>
          <cell r="AQ38"/>
          <cell r="AR38"/>
          <cell r="AS38">
            <v>9566113</v>
          </cell>
          <cell r="AT38">
            <v>82.920380386000005</v>
          </cell>
          <cell r="AU38"/>
          <cell r="AV38">
            <v>66338</v>
          </cell>
          <cell r="AW38">
            <v>17.5</v>
          </cell>
          <cell r="AX38">
            <v>17</v>
          </cell>
          <cell r="AY38">
            <v>18.100000000000001</v>
          </cell>
          <cell r="AZ38"/>
          <cell r="BA38">
            <v>1865</v>
          </cell>
          <cell r="BB38">
            <v>5230</v>
          </cell>
          <cell r="BC38">
            <v>35.659655831999999</v>
          </cell>
          <cell r="BD38"/>
          <cell r="BE38">
            <v>53141</v>
          </cell>
          <cell r="BF38">
            <v>460.3</v>
          </cell>
          <cell r="BG38"/>
          <cell r="BH38">
            <v>101410</v>
          </cell>
          <cell r="BI38">
            <v>2813786</v>
          </cell>
          <cell r="BJ38">
            <v>36.040409611999998</v>
          </cell>
          <cell r="BK38">
            <v>35.799999999999997</v>
          </cell>
          <cell r="BL38">
            <v>36.299999999999997</v>
          </cell>
          <cell r="BM38"/>
          <cell r="BN38">
            <v>1294898</v>
          </cell>
          <cell r="BO38">
            <v>13.505770234</v>
          </cell>
          <cell r="BP38">
            <v>13.267472361999999</v>
          </cell>
          <cell r="BQ38">
            <v>13.744068107</v>
          </cell>
          <cell r="BR38"/>
          <cell r="BS38">
            <v>8642</v>
          </cell>
          <cell r="BT38">
            <v>74.859939999999995</v>
          </cell>
          <cell r="BU38" t="str">
            <v>1336:1</v>
          </cell>
          <cell r="BV38"/>
          <cell r="BW38">
            <v>6626</v>
          </cell>
          <cell r="BX38">
            <v>57.264800000000001</v>
          </cell>
          <cell r="BY38" t="str">
            <v>1746:1</v>
          </cell>
          <cell r="BZ38"/>
          <cell r="CA38">
            <v>16159</v>
          </cell>
          <cell r="CB38">
            <v>139.65316999999999</v>
          </cell>
          <cell r="CC38" t="str">
            <v>716:1</v>
          </cell>
          <cell r="CD38"/>
          <cell r="CE38">
            <v>987597</v>
          </cell>
          <cell r="CF38">
            <v>71.709999999999994</v>
          </cell>
          <cell r="CG38">
            <v>71.180000000000007</v>
          </cell>
          <cell r="CH38">
            <v>72.23</v>
          </cell>
          <cell r="CI38"/>
          <cell r="CJ38">
            <v>118987</v>
          </cell>
          <cell r="CK38">
            <v>84.366359349999996</v>
          </cell>
          <cell r="CL38">
            <v>83.844454937999998</v>
          </cell>
          <cell r="CM38">
            <v>84.888263761999994</v>
          </cell>
          <cell r="CN38"/>
          <cell r="CO38">
            <v>69111</v>
          </cell>
          <cell r="CP38">
            <v>60.314566421999999</v>
          </cell>
          <cell r="CQ38">
            <v>59.735546392000003</v>
          </cell>
          <cell r="CR38">
            <v>60.893586452999998</v>
          </cell>
          <cell r="CS38"/>
          <cell r="CT38">
            <v>142732</v>
          </cell>
          <cell r="CU38">
            <v>81.820548299999999</v>
          </cell>
          <cell r="CV38"/>
          <cell r="CW38">
            <v>1809067</v>
          </cell>
          <cell r="CX38">
            <v>2884685</v>
          </cell>
          <cell r="CY38">
            <v>62.712809198000002</v>
          </cell>
          <cell r="CZ38">
            <v>62.356040944999997</v>
          </cell>
          <cell r="DA38">
            <v>63.069577449999997</v>
          </cell>
          <cell r="DB38"/>
          <cell r="DC38">
            <v>424849</v>
          </cell>
          <cell r="DD38">
            <v>5765711</v>
          </cell>
          <cell r="DE38">
            <v>7.3685448333999997</v>
          </cell>
          <cell r="DF38"/>
          <cell r="DG38">
            <v>589871</v>
          </cell>
          <cell r="DH38">
            <v>22.7</v>
          </cell>
          <cell r="DI38">
            <v>21.985106383000002</v>
          </cell>
          <cell r="DJ38">
            <v>23.414893617000001</v>
          </cell>
          <cell r="DK38"/>
          <cell r="DL38">
            <v>94663</v>
          </cell>
          <cell r="DM38">
            <v>20122</v>
          </cell>
          <cell r="DN38">
            <v>4.7044528376999999</v>
          </cell>
          <cell r="DO38"/>
          <cell r="DP38">
            <v>930507</v>
          </cell>
          <cell r="DQ38">
            <v>2665483</v>
          </cell>
          <cell r="DR38">
            <v>34.909507957999999</v>
          </cell>
          <cell r="DS38">
            <v>34.433979936999997</v>
          </cell>
          <cell r="DT38">
            <v>35.385035977999998</v>
          </cell>
          <cell r="DU38"/>
          <cell r="DV38">
            <v>13272</v>
          </cell>
          <cell r="DW38">
            <v>11.49665742</v>
          </cell>
          <cell r="DX38"/>
          <cell r="DY38">
            <v>35461.666666999998</v>
          </cell>
          <cell r="DZ38">
            <v>307.23007360999998</v>
          </cell>
          <cell r="EA38"/>
          <cell r="EB38">
            <v>35640</v>
          </cell>
          <cell r="EC38">
            <v>61.799931323000003</v>
          </cell>
          <cell r="ED38">
            <v>61.2</v>
          </cell>
          <cell r="EE38">
            <v>62.4</v>
          </cell>
          <cell r="EF38"/>
          <cell r="EG38">
            <v>13.49</v>
          </cell>
          <cell r="EH38"/>
          <cell r="EI38">
            <v>435269</v>
          </cell>
          <cell r="EJ38">
            <v>4.2561715215999998</v>
          </cell>
          <cell r="EK38"/>
          <cell r="EL38">
            <v>688685</v>
          </cell>
          <cell r="EM38">
            <v>15.122622834</v>
          </cell>
          <cell r="EN38">
            <v>14.984483072</v>
          </cell>
          <cell r="EO38">
            <v>15.260762596999999</v>
          </cell>
          <cell r="EP38"/>
          <cell r="EQ38">
            <v>4306686</v>
          </cell>
          <cell r="ER38">
            <v>5164077</v>
          </cell>
          <cell r="ES38">
            <v>83.397013638999994</v>
          </cell>
          <cell r="ET38">
            <v>83.241861745999998</v>
          </cell>
          <cell r="EU38">
            <v>83.552165532000004</v>
          </cell>
          <cell r="EV38"/>
          <cell r="EW38">
            <v>4306686</v>
          </cell>
          <cell r="EX38">
            <v>29.1</v>
          </cell>
          <cell r="EY38">
            <v>28.861702128000001</v>
          </cell>
          <cell r="EZ38">
            <v>29.338297871999998</v>
          </cell>
          <cell r="FA38"/>
        </row>
        <row r="39">
          <cell r="B39" t="str">
            <v>Oklahoma</v>
          </cell>
          <cell r="C39">
            <v>53892</v>
          </cell>
          <cell r="D39">
            <v>9121.3700000000008</v>
          </cell>
          <cell r="E39">
            <v>9013.982</v>
          </cell>
          <cell r="F39">
            <v>9228.7579999999998</v>
          </cell>
          <cell r="G39"/>
          <cell r="H39">
            <v>50999</v>
          </cell>
          <cell r="I39">
            <v>18.7</v>
          </cell>
          <cell r="J39">
            <v>18.3</v>
          </cell>
          <cell r="K39">
            <v>19.2</v>
          </cell>
          <cell r="L39"/>
          <cell r="M39">
            <v>50081</v>
          </cell>
          <cell r="N39">
            <v>4.3</v>
          </cell>
          <cell r="O39">
            <v>4.2</v>
          </cell>
          <cell r="P39">
            <v>4.4000000000000004</v>
          </cell>
          <cell r="Q39"/>
          <cell r="R39">
            <v>50351</v>
          </cell>
          <cell r="S39">
            <v>4.2</v>
          </cell>
          <cell r="T39">
            <v>4.0999999999999996</v>
          </cell>
          <cell r="U39">
            <v>4.3</v>
          </cell>
          <cell r="V39"/>
          <cell r="X39">
            <v>31181</v>
          </cell>
          <cell r="Y39">
            <v>376337</v>
          </cell>
          <cell r="Z39">
            <v>8.2853931450000005</v>
          </cell>
          <cell r="AA39">
            <v>8.1999999999999993</v>
          </cell>
          <cell r="AB39">
            <v>8.4</v>
          </cell>
          <cell r="AC39"/>
          <cell r="AD39">
            <v>51066</v>
          </cell>
          <cell r="AE39">
            <v>24.1</v>
          </cell>
          <cell r="AF39">
            <v>23.6</v>
          </cell>
          <cell r="AG39">
            <v>24.7</v>
          </cell>
          <cell r="AH39"/>
          <cell r="AI39">
            <v>32.173648501000002</v>
          </cell>
          <cell r="AJ39"/>
          <cell r="AK39"/>
          <cell r="AL39"/>
          <cell r="AM39">
            <v>6.7</v>
          </cell>
          <cell r="AN39"/>
          <cell r="AO39">
            <v>30.037675914000001</v>
          </cell>
          <cell r="AP39"/>
          <cell r="AQ39"/>
          <cell r="AR39"/>
          <cell r="AS39">
            <v>2692393</v>
          </cell>
          <cell r="AT39">
            <v>71.771289863000007</v>
          </cell>
          <cell r="AU39"/>
          <cell r="AV39">
            <v>50152</v>
          </cell>
          <cell r="AW39">
            <v>13.2</v>
          </cell>
          <cell r="AX39">
            <v>12.7</v>
          </cell>
          <cell r="AY39">
            <v>13.7</v>
          </cell>
          <cell r="AZ39"/>
          <cell r="BA39">
            <v>1149</v>
          </cell>
          <cell r="BB39">
            <v>3487</v>
          </cell>
          <cell r="BC39">
            <v>32.950960711</v>
          </cell>
          <cell r="BD39"/>
          <cell r="BE39">
            <v>16843</v>
          </cell>
          <cell r="BF39">
            <v>441.5</v>
          </cell>
          <cell r="BG39"/>
          <cell r="BH39">
            <v>48080</v>
          </cell>
          <cell r="BI39">
            <v>894216</v>
          </cell>
          <cell r="BJ39">
            <v>53.767769756</v>
          </cell>
          <cell r="BK39">
            <v>53.3</v>
          </cell>
          <cell r="BL39">
            <v>54.2</v>
          </cell>
          <cell r="BM39"/>
          <cell r="BN39">
            <v>684288</v>
          </cell>
          <cell r="BO39">
            <v>21.412920826000001</v>
          </cell>
          <cell r="BP39">
            <v>20.936325082</v>
          </cell>
          <cell r="BQ39">
            <v>21.889516571000001</v>
          </cell>
          <cell r="BR39"/>
          <cell r="BS39">
            <v>2435</v>
          </cell>
          <cell r="BT39">
            <v>63.830010000000001</v>
          </cell>
          <cell r="BU39" t="str">
            <v>1567:1</v>
          </cell>
          <cell r="BV39"/>
          <cell r="BW39">
            <v>2133</v>
          </cell>
          <cell r="BX39">
            <v>55.394419999999997</v>
          </cell>
          <cell r="BY39" t="str">
            <v>1805:1</v>
          </cell>
          <cell r="BZ39"/>
          <cell r="CA39">
            <v>13515</v>
          </cell>
          <cell r="CB39">
            <v>350.98718000000002</v>
          </cell>
          <cell r="CC39" t="str">
            <v>285:1</v>
          </cell>
          <cell r="CD39"/>
          <cell r="CE39">
            <v>418626</v>
          </cell>
          <cell r="CF39">
            <v>71.37</v>
          </cell>
          <cell r="CG39">
            <v>70.540000000000006</v>
          </cell>
          <cell r="CH39">
            <v>72.2</v>
          </cell>
          <cell r="CI39"/>
          <cell r="CJ39">
            <v>52254</v>
          </cell>
          <cell r="CK39">
            <v>77.940444751000001</v>
          </cell>
          <cell r="CL39">
            <v>77.183476366999997</v>
          </cell>
          <cell r="CM39">
            <v>78.697413134000001</v>
          </cell>
          <cell r="CN39"/>
          <cell r="CO39">
            <v>34916</v>
          </cell>
          <cell r="CP39">
            <v>55.281246420000002</v>
          </cell>
          <cell r="CQ39">
            <v>54.501357515000002</v>
          </cell>
          <cell r="CR39">
            <v>56.061135325000002</v>
          </cell>
          <cell r="CS39"/>
          <cell r="CT39">
            <v>47830</v>
          </cell>
          <cell r="CU39">
            <v>77.815178758000002</v>
          </cell>
          <cell r="CV39"/>
          <cell r="CW39">
            <v>570537</v>
          </cell>
          <cell r="CX39">
            <v>977499</v>
          </cell>
          <cell r="CY39">
            <v>58.367016231999997</v>
          </cell>
          <cell r="CZ39">
            <v>57.834293299999999</v>
          </cell>
          <cell r="DA39">
            <v>58.899739164000003</v>
          </cell>
          <cell r="DB39"/>
          <cell r="DC39">
            <v>98624</v>
          </cell>
          <cell r="DD39">
            <v>1816798</v>
          </cell>
          <cell r="DE39">
            <v>5.4284515945000003</v>
          </cell>
          <cell r="DF39"/>
          <cell r="DG39">
            <v>221024</v>
          </cell>
          <cell r="DH39">
            <v>23.8</v>
          </cell>
          <cell r="DI39">
            <v>22.965957447000001</v>
          </cell>
          <cell r="DJ39">
            <v>24.634042553</v>
          </cell>
          <cell r="DK39"/>
          <cell r="DL39">
            <v>89267</v>
          </cell>
          <cell r="DM39">
            <v>19341</v>
          </cell>
          <cell r="DN39">
            <v>4.6154283645999996</v>
          </cell>
          <cell r="DO39"/>
          <cell r="DP39">
            <v>313582</v>
          </cell>
          <cell r="DQ39">
            <v>924418</v>
          </cell>
          <cell r="DR39">
            <v>33.922100174999997</v>
          </cell>
          <cell r="DS39">
            <v>33.357624381999997</v>
          </cell>
          <cell r="DT39">
            <v>34.486575969</v>
          </cell>
          <cell r="DU39"/>
          <cell r="DV39">
            <v>4496</v>
          </cell>
          <cell r="DW39">
            <v>11.785615049</v>
          </cell>
          <cell r="DX39"/>
          <cell r="DY39">
            <v>17748.333332999999</v>
          </cell>
          <cell r="DZ39">
            <v>468.43745909</v>
          </cell>
          <cell r="EA39"/>
          <cell r="EB39">
            <v>16121</v>
          </cell>
          <cell r="EC39">
            <v>86.005147077999993</v>
          </cell>
          <cell r="ED39">
            <v>84.7</v>
          </cell>
          <cell r="EE39">
            <v>87.3</v>
          </cell>
          <cell r="EF39"/>
          <cell r="EG39">
            <v>10.33</v>
          </cell>
          <cell r="EH39"/>
          <cell r="EI39">
            <v>803196.5</v>
          </cell>
          <cell r="EJ39">
            <v>22.568967786999998</v>
          </cell>
          <cell r="EK39"/>
          <cell r="EL39">
            <v>202780</v>
          </cell>
          <cell r="EM39">
            <v>14.153350060999999</v>
          </cell>
          <cell r="EN39">
            <v>13.919370301000001</v>
          </cell>
          <cell r="EO39">
            <v>14.387329822</v>
          </cell>
          <cell r="EP39"/>
          <cell r="EQ39">
            <v>1373407</v>
          </cell>
          <cell r="ER39">
            <v>1673026</v>
          </cell>
          <cell r="ES39">
            <v>82.091192844999995</v>
          </cell>
          <cell r="ET39">
            <v>81.828584253000002</v>
          </cell>
          <cell r="EU39">
            <v>82.353801435999998</v>
          </cell>
          <cell r="EV39"/>
          <cell r="EW39">
            <v>1373407</v>
          </cell>
          <cell r="EX39">
            <v>24.6</v>
          </cell>
          <cell r="EY39">
            <v>24.284761545999999</v>
          </cell>
          <cell r="EZ39">
            <v>24.915238454000001</v>
          </cell>
          <cell r="FA39"/>
        </row>
        <row r="40">
          <cell r="B40" t="str">
            <v>Oregon</v>
          </cell>
          <cell r="C40">
            <v>40205</v>
          </cell>
          <cell r="D40">
            <v>5958.37</v>
          </cell>
          <cell r="E40">
            <v>5872.7569999999996</v>
          </cell>
          <cell r="F40">
            <v>6043.9830000000002</v>
          </cell>
          <cell r="G40"/>
          <cell r="H40">
            <v>32917</v>
          </cell>
          <cell r="I40">
            <v>13.8</v>
          </cell>
          <cell r="J40">
            <v>13.3</v>
          </cell>
          <cell r="K40">
            <v>14.4</v>
          </cell>
          <cell r="L40"/>
          <cell r="M40">
            <v>32376</v>
          </cell>
          <cell r="N40">
            <v>3.7</v>
          </cell>
          <cell r="O40">
            <v>3.6</v>
          </cell>
          <cell r="P40">
            <v>3.8</v>
          </cell>
          <cell r="Q40"/>
          <cell r="R40">
            <v>32480</v>
          </cell>
          <cell r="S40">
            <v>3.3</v>
          </cell>
          <cell r="T40">
            <v>3.1</v>
          </cell>
          <cell r="U40">
            <v>3.4</v>
          </cell>
          <cell r="V40"/>
          <cell r="X40">
            <v>20291</v>
          </cell>
          <cell r="Y40">
            <v>329945</v>
          </cell>
          <cell r="Z40">
            <v>6.1498128475999998</v>
          </cell>
          <cell r="AA40">
            <v>6.1</v>
          </cell>
          <cell r="AB40">
            <v>6.2</v>
          </cell>
          <cell r="AC40"/>
          <cell r="AD40">
            <v>32759</v>
          </cell>
          <cell r="AE40">
            <v>16.2</v>
          </cell>
          <cell r="AF40">
            <v>15.6</v>
          </cell>
          <cell r="AG40">
            <v>16.8</v>
          </cell>
          <cell r="AH40"/>
          <cell r="AI40">
            <v>26.764867361</v>
          </cell>
          <cell r="AJ40"/>
          <cell r="AK40"/>
          <cell r="AL40"/>
          <cell r="AM40">
            <v>7.3</v>
          </cell>
          <cell r="AN40"/>
          <cell r="AO40">
            <v>16.075835165000001</v>
          </cell>
          <cell r="AP40"/>
          <cell r="AQ40"/>
          <cell r="AR40"/>
          <cell r="AS40">
            <v>3392127</v>
          </cell>
          <cell r="AT40">
            <v>88.542455719000003</v>
          </cell>
          <cell r="AU40"/>
          <cell r="AV40">
            <v>31508</v>
          </cell>
          <cell r="AW40">
            <v>16</v>
          </cell>
          <cell r="AX40">
            <v>15.4</v>
          </cell>
          <cell r="AY40">
            <v>16.600000000000001</v>
          </cell>
          <cell r="AZ40"/>
          <cell r="BA40">
            <v>517</v>
          </cell>
          <cell r="BB40">
            <v>1674</v>
          </cell>
          <cell r="BC40">
            <v>30.884109916</v>
          </cell>
          <cell r="BD40"/>
          <cell r="BE40">
            <v>13454</v>
          </cell>
          <cell r="BF40">
            <v>345</v>
          </cell>
          <cell r="BG40"/>
          <cell r="BH40">
            <v>26648</v>
          </cell>
          <cell r="BI40">
            <v>866195</v>
          </cell>
          <cell r="BJ40">
            <v>30.764435259999999</v>
          </cell>
          <cell r="BK40">
            <v>30.4</v>
          </cell>
          <cell r="BL40">
            <v>31.1</v>
          </cell>
          <cell r="BM40"/>
          <cell r="BN40">
            <v>566354</v>
          </cell>
          <cell r="BO40">
            <v>17.389747751000002</v>
          </cell>
          <cell r="BP40">
            <v>16.913152007000001</v>
          </cell>
          <cell r="BQ40">
            <v>17.866343495999999</v>
          </cell>
          <cell r="BR40"/>
          <cell r="BS40">
            <v>3528</v>
          </cell>
          <cell r="BT40">
            <v>90.476550000000003</v>
          </cell>
          <cell r="BU40" t="str">
            <v>1105:1</v>
          </cell>
          <cell r="BV40"/>
          <cell r="BW40">
            <v>2883</v>
          </cell>
          <cell r="BX40">
            <v>73.357569999999996</v>
          </cell>
          <cell r="BY40" t="str">
            <v>1363:1</v>
          </cell>
          <cell r="BZ40"/>
          <cell r="CA40">
            <v>13165</v>
          </cell>
          <cell r="CB40">
            <v>334.98174</v>
          </cell>
          <cell r="CC40" t="str">
            <v>299:1</v>
          </cell>
          <cell r="CD40"/>
          <cell r="CE40">
            <v>312488</v>
          </cell>
          <cell r="CF40">
            <v>37.72</v>
          </cell>
          <cell r="CG40">
            <v>37.01</v>
          </cell>
          <cell r="CH40">
            <v>38.43</v>
          </cell>
          <cell r="CI40"/>
          <cell r="CJ40">
            <v>30374</v>
          </cell>
          <cell r="CK40">
            <v>85.464542042999994</v>
          </cell>
          <cell r="CL40">
            <v>84.424865939</v>
          </cell>
          <cell r="CM40">
            <v>86.504218145999999</v>
          </cell>
          <cell r="CN40"/>
          <cell r="CO40">
            <v>24509</v>
          </cell>
          <cell r="CP40">
            <v>62.013954058000003</v>
          </cell>
          <cell r="CQ40">
            <v>61.028042434</v>
          </cell>
          <cell r="CR40">
            <v>62.999865681999999</v>
          </cell>
          <cell r="CS40"/>
          <cell r="CT40">
            <v>46229</v>
          </cell>
          <cell r="CU40">
            <v>69.014417356999999</v>
          </cell>
          <cell r="CV40"/>
          <cell r="CW40">
            <v>689524</v>
          </cell>
          <cell r="CX40">
            <v>1033248</v>
          </cell>
          <cell r="CY40">
            <v>66.733639939</v>
          </cell>
          <cell r="CZ40">
            <v>66.117210615000005</v>
          </cell>
          <cell r="DA40">
            <v>67.350069263999998</v>
          </cell>
          <cell r="DB40"/>
          <cell r="DC40">
            <v>148715</v>
          </cell>
          <cell r="DD40">
            <v>1924607</v>
          </cell>
          <cell r="DE40">
            <v>7.7270320642000003</v>
          </cell>
          <cell r="DF40"/>
          <cell r="DG40">
            <v>181281</v>
          </cell>
          <cell r="DH40">
            <v>21.6</v>
          </cell>
          <cell r="DI40">
            <v>20.527659574000001</v>
          </cell>
          <cell r="DJ40">
            <v>22.672340426000002</v>
          </cell>
          <cell r="DK40"/>
          <cell r="DL40">
            <v>97370</v>
          </cell>
          <cell r="DM40">
            <v>21196</v>
          </cell>
          <cell r="DN40">
            <v>4.5937912813999997</v>
          </cell>
          <cell r="DO40"/>
          <cell r="DP40">
            <v>261526</v>
          </cell>
          <cell r="DQ40">
            <v>852132</v>
          </cell>
          <cell r="DR40">
            <v>30.690784996000001</v>
          </cell>
          <cell r="DS40">
            <v>29.982645351999999</v>
          </cell>
          <cell r="DT40">
            <v>31.398924639000001</v>
          </cell>
          <cell r="DU40"/>
          <cell r="DV40">
            <v>4079</v>
          </cell>
          <cell r="DW40">
            <v>10.460709764000001</v>
          </cell>
          <cell r="DX40"/>
          <cell r="DY40">
            <v>9629</v>
          </cell>
          <cell r="DZ40">
            <v>248.82114232999999</v>
          </cell>
          <cell r="EA40"/>
          <cell r="EB40">
            <v>12591</v>
          </cell>
          <cell r="EC40">
            <v>65.647759492999995</v>
          </cell>
          <cell r="ED40">
            <v>64.5</v>
          </cell>
          <cell r="EE40">
            <v>66.8</v>
          </cell>
          <cell r="EF40"/>
          <cell r="EG40">
            <v>8.91</v>
          </cell>
          <cell r="EH40"/>
          <cell r="EI40">
            <v>634556</v>
          </cell>
          <cell r="EJ40">
            <v>18.940771509000001</v>
          </cell>
          <cell r="EK40"/>
          <cell r="EL40">
            <v>301960</v>
          </cell>
          <cell r="EM40">
            <v>20.00324599</v>
          </cell>
          <cell r="EN40">
            <v>19.729176983999999</v>
          </cell>
          <cell r="EO40">
            <v>20.277314995000001</v>
          </cell>
          <cell r="EP40"/>
          <cell r="EQ40">
            <v>1219844</v>
          </cell>
          <cell r="ER40">
            <v>1700451</v>
          </cell>
          <cell r="ES40">
            <v>71.736498140999998</v>
          </cell>
          <cell r="ET40">
            <v>71.423212293999995</v>
          </cell>
          <cell r="EU40">
            <v>72.049783988000002</v>
          </cell>
          <cell r="EV40"/>
          <cell r="EW40">
            <v>1219844</v>
          </cell>
          <cell r="EX40">
            <v>26.2</v>
          </cell>
          <cell r="EY40">
            <v>25.884761546</v>
          </cell>
          <cell r="EZ40">
            <v>26.515238453999999</v>
          </cell>
          <cell r="FA40"/>
        </row>
        <row r="41">
          <cell r="B41" t="str">
            <v>Pennsylvania</v>
          </cell>
          <cell r="C41">
            <v>146214</v>
          </cell>
          <cell r="D41">
            <v>6926.44</v>
          </cell>
          <cell r="E41">
            <v>6873.3630000000003</v>
          </cell>
          <cell r="F41">
            <v>6979.5169999999998</v>
          </cell>
          <cell r="G41"/>
          <cell r="H41">
            <v>85253</v>
          </cell>
          <cell r="I41">
            <v>14.2</v>
          </cell>
          <cell r="J41">
            <v>13.9</v>
          </cell>
          <cell r="K41">
            <v>14.6</v>
          </cell>
          <cell r="L41"/>
          <cell r="M41">
            <v>83241</v>
          </cell>
          <cell r="N41">
            <v>3.5</v>
          </cell>
          <cell r="O41">
            <v>3.4</v>
          </cell>
          <cell r="P41">
            <v>3.6</v>
          </cell>
          <cell r="Q41"/>
          <cell r="R41">
            <v>83859</v>
          </cell>
          <cell r="S41">
            <v>3.6</v>
          </cell>
          <cell r="T41">
            <v>3.5</v>
          </cell>
          <cell r="U41">
            <v>3.7</v>
          </cell>
          <cell r="V41"/>
          <cell r="X41">
            <v>84768</v>
          </cell>
          <cell r="Y41">
            <v>1019509</v>
          </cell>
          <cell r="Z41">
            <v>8.3145906509999996</v>
          </cell>
          <cell r="AA41">
            <v>8.3000000000000007</v>
          </cell>
          <cell r="AB41">
            <v>8.4</v>
          </cell>
          <cell r="AC41"/>
          <cell r="AD41">
            <v>84989</v>
          </cell>
          <cell r="AE41">
            <v>19.899999999999999</v>
          </cell>
          <cell r="AF41">
            <v>19.399999999999999</v>
          </cell>
          <cell r="AG41">
            <v>20.399999999999999</v>
          </cell>
          <cell r="AH41"/>
          <cell r="AI41">
            <v>28.814877248999998</v>
          </cell>
          <cell r="AJ41"/>
          <cell r="AK41"/>
          <cell r="AL41"/>
          <cell r="AM41">
            <v>7.7</v>
          </cell>
          <cell r="AN41"/>
          <cell r="AO41">
            <v>24.215754306000001</v>
          </cell>
          <cell r="AP41"/>
          <cell r="AQ41"/>
          <cell r="AR41"/>
          <cell r="AS41">
            <v>10818985</v>
          </cell>
          <cell r="AT41">
            <v>85.172903438000006</v>
          </cell>
          <cell r="AU41"/>
          <cell r="AV41">
            <v>82580</v>
          </cell>
          <cell r="AW41">
            <v>17.3</v>
          </cell>
          <cell r="AX41">
            <v>16.8</v>
          </cell>
          <cell r="AY41">
            <v>17.8</v>
          </cell>
          <cell r="AZ41"/>
          <cell r="BA41">
            <v>2162</v>
          </cell>
          <cell r="BB41">
            <v>6384</v>
          </cell>
          <cell r="BC41">
            <v>33.865914787000001</v>
          </cell>
          <cell r="BD41"/>
          <cell r="BE41">
            <v>54993</v>
          </cell>
          <cell r="BF41">
            <v>430.9</v>
          </cell>
          <cell r="BG41"/>
          <cell r="BH41">
            <v>86838</v>
          </cell>
          <cell r="BI41">
            <v>3098967</v>
          </cell>
          <cell r="BJ41">
            <v>28.021595583</v>
          </cell>
          <cell r="BK41">
            <v>27.8</v>
          </cell>
          <cell r="BL41">
            <v>28.2</v>
          </cell>
          <cell r="BM41"/>
          <cell r="BN41">
            <v>1210961</v>
          </cell>
          <cell r="BO41">
            <v>11.663570568000001</v>
          </cell>
          <cell r="BP41">
            <v>11.425272696</v>
          </cell>
          <cell r="BQ41">
            <v>11.901868439999999</v>
          </cell>
          <cell r="BR41"/>
          <cell r="BS41">
            <v>10217</v>
          </cell>
          <cell r="BT41">
            <v>80.048349999999999</v>
          </cell>
          <cell r="BU41" t="str">
            <v>1249:1</v>
          </cell>
          <cell r="BV41"/>
          <cell r="BW41">
            <v>7984</v>
          </cell>
          <cell r="BX41">
            <v>62.502930000000006</v>
          </cell>
          <cell r="BY41" t="str">
            <v>1600:1</v>
          </cell>
          <cell r="BZ41"/>
          <cell r="CA41">
            <v>20517</v>
          </cell>
          <cell r="CB41">
            <v>160.61780999999999</v>
          </cell>
          <cell r="CC41" t="str">
            <v>623:1</v>
          </cell>
          <cell r="CD41"/>
          <cell r="CE41">
            <v>1158720</v>
          </cell>
          <cell r="CF41">
            <v>62.61</v>
          </cell>
          <cell r="CG41">
            <v>62.16</v>
          </cell>
          <cell r="CH41">
            <v>63.05</v>
          </cell>
          <cell r="CI41"/>
          <cell r="CJ41">
            <v>117246</v>
          </cell>
          <cell r="CK41">
            <v>85.833205397</v>
          </cell>
          <cell r="CL41">
            <v>85.302889410000006</v>
          </cell>
          <cell r="CM41">
            <v>86.363521383999995</v>
          </cell>
          <cell r="CN41"/>
          <cell r="CO41">
            <v>77313</v>
          </cell>
          <cell r="CP41">
            <v>63.448579152000001</v>
          </cell>
          <cell r="CQ41">
            <v>62.887090790000002</v>
          </cell>
          <cell r="CR41">
            <v>64.010067513999999</v>
          </cell>
          <cell r="CS41"/>
          <cell r="CT41">
            <v>145636</v>
          </cell>
          <cell r="CU41">
            <v>85.250006866000007</v>
          </cell>
          <cell r="CV41"/>
          <cell r="CW41">
            <v>1939852</v>
          </cell>
          <cell r="CX41">
            <v>3133998</v>
          </cell>
          <cell r="CY41">
            <v>61.897040138999998</v>
          </cell>
          <cell r="CZ41">
            <v>61.557999133999999</v>
          </cell>
          <cell r="DA41">
            <v>62.236081143</v>
          </cell>
          <cell r="DB41"/>
          <cell r="DC41">
            <v>478265</v>
          </cell>
          <cell r="DD41">
            <v>6460358</v>
          </cell>
          <cell r="DE41">
            <v>7.4030727089999999</v>
          </cell>
          <cell r="DF41"/>
          <cell r="DG41">
            <v>513048</v>
          </cell>
          <cell r="DH41">
            <v>19.2</v>
          </cell>
          <cell r="DI41">
            <v>18.485106383000002</v>
          </cell>
          <cell r="DJ41">
            <v>19.914893617000001</v>
          </cell>
          <cell r="DK41"/>
          <cell r="DL41">
            <v>103197</v>
          </cell>
          <cell r="DM41">
            <v>21771</v>
          </cell>
          <cell r="DN41">
            <v>4.7401129943999996</v>
          </cell>
          <cell r="DO41"/>
          <cell r="DP41">
            <v>893853</v>
          </cell>
          <cell r="DQ41">
            <v>2728464</v>
          </cell>
          <cell r="DR41">
            <v>32.760300301000001</v>
          </cell>
          <cell r="DS41">
            <v>32.346807579</v>
          </cell>
          <cell r="DT41">
            <v>33.173793023000002</v>
          </cell>
          <cell r="DU41"/>
          <cell r="DV41">
            <v>15735</v>
          </cell>
          <cell r="DW41">
            <v>12.328088392</v>
          </cell>
          <cell r="DX41"/>
          <cell r="DY41">
            <v>45451.666666999998</v>
          </cell>
          <cell r="DZ41">
            <v>356.72479677000001</v>
          </cell>
          <cell r="EA41"/>
          <cell r="EB41">
            <v>41981</v>
          </cell>
          <cell r="EC41">
            <v>66.124365280999996</v>
          </cell>
          <cell r="ED41">
            <v>65.5</v>
          </cell>
          <cell r="EE41">
            <v>66.8</v>
          </cell>
          <cell r="EF41"/>
          <cell r="EG41">
            <v>12.9</v>
          </cell>
          <cell r="EH41"/>
          <cell r="EI41">
            <v>899525.5</v>
          </cell>
          <cell r="EJ41">
            <v>8.4557164498000006</v>
          </cell>
          <cell r="EK41"/>
          <cell r="EL41">
            <v>748435</v>
          </cell>
          <cell r="EM41">
            <v>15.112068191000001</v>
          </cell>
          <cell r="EN41">
            <v>14.987774954000001</v>
          </cell>
          <cell r="EO41">
            <v>15.236361427</v>
          </cell>
          <cell r="EP41"/>
          <cell r="EQ41">
            <v>4446086</v>
          </cell>
          <cell r="ER41">
            <v>5794492</v>
          </cell>
          <cell r="ES41">
            <v>76.729521759999997</v>
          </cell>
          <cell r="ET41">
            <v>76.546746029999994</v>
          </cell>
          <cell r="EU41">
            <v>76.91229749</v>
          </cell>
          <cell r="EV41"/>
          <cell r="EW41">
            <v>4446086</v>
          </cell>
          <cell r="EX41">
            <v>34.200000000000003</v>
          </cell>
          <cell r="EY41">
            <v>33.961702127999999</v>
          </cell>
          <cell r="EZ41">
            <v>34.438297872</v>
          </cell>
          <cell r="FA41"/>
        </row>
        <row r="42">
          <cell r="B42" t="str">
            <v>Rhode Island</v>
          </cell>
          <cell r="C42">
            <v>10187</v>
          </cell>
          <cell r="D42">
            <v>5807.81</v>
          </cell>
          <cell r="E42">
            <v>5638.8969999999999</v>
          </cell>
          <cell r="F42">
            <v>5976.723</v>
          </cell>
          <cell r="G42"/>
          <cell r="H42">
            <v>36486</v>
          </cell>
          <cell r="I42">
            <v>13.1</v>
          </cell>
          <cell r="J42">
            <v>12.7</v>
          </cell>
          <cell r="K42">
            <v>13.6</v>
          </cell>
          <cell r="L42"/>
          <cell r="M42">
            <v>36547</v>
          </cell>
          <cell r="N42">
            <v>3.5</v>
          </cell>
          <cell r="O42">
            <v>3.4</v>
          </cell>
          <cell r="P42">
            <v>3.6</v>
          </cell>
          <cell r="Q42"/>
          <cell r="R42">
            <v>36665</v>
          </cell>
          <cell r="S42">
            <v>3.6</v>
          </cell>
          <cell r="T42">
            <v>3.5</v>
          </cell>
          <cell r="U42">
            <v>3.7</v>
          </cell>
          <cell r="V42"/>
          <cell r="X42">
            <v>6401</v>
          </cell>
          <cell r="Y42">
            <v>81244</v>
          </cell>
          <cell r="Z42">
            <v>7.8787356605000003</v>
          </cell>
          <cell r="AA42">
            <v>7.7</v>
          </cell>
          <cell r="AB42">
            <v>8.1</v>
          </cell>
          <cell r="AC42"/>
          <cell r="AD42">
            <v>36923</v>
          </cell>
          <cell r="AE42">
            <v>16.399999999999999</v>
          </cell>
          <cell r="AF42">
            <v>15.9</v>
          </cell>
          <cell r="AG42">
            <v>17</v>
          </cell>
          <cell r="AH42"/>
          <cell r="AI42">
            <v>26.209887804000001</v>
          </cell>
          <cell r="AJ42"/>
          <cell r="AK42"/>
          <cell r="AL42"/>
          <cell r="AM42">
            <v>7.3</v>
          </cell>
          <cell r="AN42"/>
          <cell r="AO42">
            <v>24.154401049000001</v>
          </cell>
          <cell r="AP42"/>
          <cell r="AQ42"/>
          <cell r="AR42"/>
          <cell r="AS42">
            <v>1002136</v>
          </cell>
          <cell r="AT42">
            <v>95.208761057000004</v>
          </cell>
          <cell r="AU42"/>
          <cell r="AV42">
            <v>35916</v>
          </cell>
          <cell r="AW42">
            <v>19.399999999999999</v>
          </cell>
          <cell r="AX42">
            <v>18.7</v>
          </cell>
          <cell r="AY42">
            <v>20.100000000000001</v>
          </cell>
          <cell r="AZ42"/>
          <cell r="BA42">
            <v>143</v>
          </cell>
          <cell r="BB42">
            <v>345</v>
          </cell>
          <cell r="BC42">
            <v>41.449275362000002</v>
          </cell>
          <cell r="BD42"/>
          <cell r="BE42">
            <v>4313</v>
          </cell>
          <cell r="BF42">
            <v>410.7</v>
          </cell>
          <cell r="BG42"/>
          <cell r="BH42">
            <v>6976</v>
          </cell>
          <cell r="BI42">
            <v>280269</v>
          </cell>
          <cell r="BJ42">
            <v>24.890373177000001</v>
          </cell>
          <cell r="BK42">
            <v>24.3</v>
          </cell>
          <cell r="BL42">
            <v>25.5</v>
          </cell>
          <cell r="BM42"/>
          <cell r="BN42">
            <v>110225</v>
          </cell>
          <cell r="BO42">
            <v>12.832303994</v>
          </cell>
          <cell r="BP42">
            <v>12.117410377000001</v>
          </cell>
          <cell r="BQ42">
            <v>13.547197611</v>
          </cell>
          <cell r="BR42"/>
          <cell r="BS42">
            <v>985</v>
          </cell>
          <cell r="BT42">
            <v>93.783439999999999</v>
          </cell>
          <cell r="BU42" t="str">
            <v>1066:1</v>
          </cell>
          <cell r="BV42"/>
          <cell r="BW42">
            <v>643</v>
          </cell>
          <cell r="BX42">
            <v>61.150099999999995</v>
          </cell>
          <cell r="BY42" t="str">
            <v>1635:1</v>
          </cell>
          <cell r="BZ42"/>
          <cell r="CA42">
            <v>3534</v>
          </cell>
          <cell r="CB42">
            <v>336.08777999999995</v>
          </cell>
          <cell r="CC42" t="str">
            <v>298:1</v>
          </cell>
          <cell r="CD42"/>
          <cell r="CE42">
            <v>89924</v>
          </cell>
          <cell r="CF42">
            <v>60.41</v>
          </cell>
          <cell r="CG42">
            <v>58.81</v>
          </cell>
          <cell r="CH42">
            <v>62.01</v>
          </cell>
          <cell r="CI42"/>
          <cell r="CJ42">
            <v>8498</v>
          </cell>
          <cell r="CK42">
            <v>85.643680865999997</v>
          </cell>
          <cell r="CL42">
            <v>83.676042100999993</v>
          </cell>
          <cell r="CM42">
            <v>87.611319632000004</v>
          </cell>
          <cell r="CN42"/>
          <cell r="CO42">
            <v>6489</v>
          </cell>
          <cell r="CP42">
            <v>67.776236707999999</v>
          </cell>
          <cell r="CQ42">
            <v>65.773121586000002</v>
          </cell>
          <cell r="CR42">
            <v>69.779351831</v>
          </cell>
          <cell r="CS42"/>
          <cell r="CT42">
            <v>12067</v>
          </cell>
          <cell r="CU42">
            <v>77.164498218000006</v>
          </cell>
          <cell r="CV42"/>
          <cell r="CW42">
            <v>171253</v>
          </cell>
          <cell r="CX42">
            <v>262951</v>
          </cell>
          <cell r="CY42">
            <v>65.127343116999995</v>
          </cell>
          <cell r="CZ42">
            <v>63.938145460999998</v>
          </cell>
          <cell r="DA42">
            <v>66.316540773</v>
          </cell>
          <cell r="DB42"/>
          <cell r="DC42">
            <v>52720</v>
          </cell>
          <cell r="DD42">
            <v>555577</v>
          </cell>
          <cell r="DE42">
            <v>9.4892337155999993</v>
          </cell>
          <cell r="DF42"/>
          <cell r="DG42">
            <v>46149</v>
          </cell>
          <cell r="DH42">
            <v>22</v>
          </cell>
          <cell r="DI42">
            <v>20.451063829999999</v>
          </cell>
          <cell r="DJ42">
            <v>23.548936170000001</v>
          </cell>
          <cell r="DK42"/>
          <cell r="DL42">
            <v>111795</v>
          </cell>
          <cell r="DM42">
            <v>21459</v>
          </cell>
          <cell r="DN42">
            <v>5.2097022227999998</v>
          </cell>
          <cell r="DO42"/>
          <cell r="DP42">
            <v>81745</v>
          </cell>
          <cell r="DQ42">
            <v>217485</v>
          </cell>
          <cell r="DR42">
            <v>37.586500217999998</v>
          </cell>
          <cell r="DS42">
            <v>36.159289162999997</v>
          </cell>
          <cell r="DT42">
            <v>39.013711274000002</v>
          </cell>
          <cell r="DU42"/>
          <cell r="DV42">
            <v>1072</v>
          </cell>
          <cell r="DW42">
            <v>10.206685379</v>
          </cell>
          <cell r="DX42"/>
          <cell r="DY42">
            <v>2654</v>
          </cell>
          <cell r="DZ42">
            <v>252.43158001</v>
          </cell>
          <cell r="EA42"/>
          <cell r="EB42">
            <v>3196</v>
          </cell>
          <cell r="EC42">
            <v>60.728014121999998</v>
          </cell>
          <cell r="ED42">
            <v>58.6</v>
          </cell>
          <cell r="EE42">
            <v>62.8</v>
          </cell>
          <cell r="EF42"/>
          <cell r="EG42">
            <v>10.28</v>
          </cell>
          <cell r="EH42"/>
          <cell r="EI42">
            <v>150604.5</v>
          </cell>
          <cell r="EJ42">
            <v>14.727015638999999</v>
          </cell>
          <cell r="EK42"/>
          <cell r="EL42">
            <v>81705</v>
          </cell>
          <cell r="EM42">
            <v>19.904988123999999</v>
          </cell>
          <cell r="EN42">
            <v>19.331615274000001</v>
          </cell>
          <cell r="EO42">
            <v>20.478360973000001</v>
          </cell>
          <cell r="EP42"/>
          <cell r="EQ42">
            <v>399364</v>
          </cell>
          <cell r="ER42">
            <v>499689</v>
          </cell>
          <cell r="ES42">
            <v>79.922511802000002</v>
          </cell>
          <cell r="ET42">
            <v>79.399745883999998</v>
          </cell>
          <cell r="EU42">
            <v>80.445277720999997</v>
          </cell>
          <cell r="EV42"/>
          <cell r="EW42">
            <v>399364</v>
          </cell>
          <cell r="EX42">
            <v>30.3</v>
          </cell>
          <cell r="EY42">
            <v>29.565516629000001</v>
          </cell>
          <cell r="EZ42">
            <v>31.034483371</v>
          </cell>
          <cell r="FA42"/>
        </row>
        <row r="43">
          <cell r="B43" t="str">
            <v>South Carolina</v>
          </cell>
          <cell r="C43">
            <v>63393</v>
          </cell>
          <cell r="D43">
            <v>8281.49</v>
          </cell>
          <cell r="E43">
            <v>8188.723</v>
          </cell>
          <cell r="F43">
            <v>8374.2569999999996</v>
          </cell>
          <cell r="G43"/>
          <cell r="H43">
            <v>68872</v>
          </cell>
          <cell r="I43">
            <v>16.2</v>
          </cell>
          <cell r="J43">
            <v>15.8</v>
          </cell>
          <cell r="K43">
            <v>16.7</v>
          </cell>
          <cell r="L43"/>
          <cell r="M43">
            <v>66571</v>
          </cell>
          <cell r="N43">
            <v>3.6</v>
          </cell>
          <cell r="O43">
            <v>3.5</v>
          </cell>
          <cell r="P43">
            <v>3.7</v>
          </cell>
          <cell r="Q43"/>
          <cell r="R43">
            <v>67411</v>
          </cell>
          <cell r="S43">
            <v>3.7</v>
          </cell>
          <cell r="T43">
            <v>3.6</v>
          </cell>
          <cell r="U43">
            <v>3.8</v>
          </cell>
          <cell r="V43"/>
          <cell r="X43">
            <v>41813</v>
          </cell>
          <cell r="Y43">
            <v>421285</v>
          </cell>
          <cell r="Z43">
            <v>9.9251100798999996</v>
          </cell>
          <cell r="AA43">
            <v>9.8000000000000007</v>
          </cell>
          <cell r="AB43">
            <v>10</v>
          </cell>
          <cell r="AC43"/>
          <cell r="AD43">
            <v>68755</v>
          </cell>
          <cell r="AE43">
            <v>20.3</v>
          </cell>
          <cell r="AF43">
            <v>19.7</v>
          </cell>
          <cell r="AG43">
            <v>20.8</v>
          </cell>
          <cell r="AH43"/>
          <cell r="AI43">
            <v>31.665297450000001</v>
          </cell>
          <cell r="AJ43"/>
          <cell r="AK43"/>
          <cell r="AL43"/>
          <cell r="AM43">
            <v>6.7</v>
          </cell>
          <cell r="AN43"/>
          <cell r="AO43">
            <v>25.576211048000001</v>
          </cell>
          <cell r="AP43"/>
          <cell r="AQ43"/>
          <cell r="AR43"/>
          <cell r="AS43">
            <v>3285256</v>
          </cell>
          <cell r="AT43">
            <v>71.026972146999995</v>
          </cell>
          <cell r="AU43"/>
          <cell r="AV43">
            <v>66810</v>
          </cell>
          <cell r="AW43">
            <v>14.3</v>
          </cell>
          <cell r="AX43">
            <v>13.8</v>
          </cell>
          <cell r="AY43">
            <v>14.9</v>
          </cell>
          <cell r="AZ43"/>
          <cell r="BA43">
            <v>1729</v>
          </cell>
          <cell r="BB43">
            <v>4161</v>
          </cell>
          <cell r="BC43">
            <v>41.552511416000002</v>
          </cell>
          <cell r="BD43"/>
          <cell r="BE43">
            <v>27149</v>
          </cell>
          <cell r="BF43">
            <v>574.70000000000005</v>
          </cell>
          <cell r="BG43"/>
          <cell r="BH43">
            <v>50896</v>
          </cell>
          <cell r="BI43">
            <v>1109714</v>
          </cell>
          <cell r="BJ43">
            <v>45.864069481000001</v>
          </cell>
          <cell r="BK43">
            <v>45.5</v>
          </cell>
          <cell r="BL43">
            <v>46.3</v>
          </cell>
          <cell r="BM43"/>
          <cell r="BN43">
            <v>770336</v>
          </cell>
          <cell r="BO43">
            <v>19.764149768999999</v>
          </cell>
          <cell r="BP43">
            <v>19.287554024999999</v>
          </cell>
          <cell r="BQ43">
            <v>20.240745514</v>
          </cell>
          <cell r="BR43"/>
          <cell r="BS43">
            <v>3106</v>
          </cell>
          <cell r="BT43">
            <v>65.753219999999999</v>
          </cell>
          <cell r="BU43" t="str">
            <v>1521:1</v>
          </cell>
          <cell r="BV43"/>
          <cell r="BW43">
            <v>2385</v>
          </cell>
          <cell r="BX43">
            <v>49.949330000000003</v>
          </cell>
          <cell r="BY43" t="str">
            <v>2002:1</v>
          </cell>
          <cell r="BZ43"/>
          <cell r="CA43">
            <v>6803</v>
          </cell>
          <cell r="CB43">
            <v>142.47601</v>
          </cell>
          <cell r="CC43" t="str">
            <v>702:1</v>
          </cell>
          <cell r="CD43"/>
          <cell r="CE43">
            <v>536336</v>
          </cell>
          <cell r="CF43">
            <v>54.08</v>
          </cell>
          <cell r="CG43">
            <v>53.45</v>
          </cell>
          <cell r="CH43">
            <v>54.71</v>
          </cell>
          <cell r="CI43"/>
          <cell r="CJ43">
            <v>72987</v>
          </cell>
          <cell r="CK43">
            <v>85.750887144000004</v>
          </cell>
          <cell r="CL43">
            <v>85.079067613000007</v>
          </cell>
          <cell r="CM43">
            <v>86.422706676000004</v>
          </cell>
          <cell r="CN43"/>
          <cell r="CO43">
            <v>48809</v>
          </cell>
          <cell r="CP43">
            <v>67.098281055000001</v>
          </cell>
          <cell r="CQ43">
            <v>66.371569922000006</v>
          </cell>
          <cell r="CR43">
            <v>67.824992187999996</v>
          </cell>
          <cell r="CS43"/>
          <cell r="CT43">
            <v>53557</v>
          </cell>
          <cell r="CU43">
            <v>74.814197957000005</v>
          </cell>
          <cell r="CV43"/>
          <cell r="CW43">
            <v>721734</v>
          </cell>
          <cell r="CX43">
            <v>1197972</v>
          </cell>
          <cell r="CY43">
            <v>60.246316274999998</v>
          </cell>
          <cell r="CZ43">
            <v>59.63807929</v>
          </cell>
          <cell r="DA43">
            <v>60.854553258999999</v>
          </cell>
          <cell r="DB43"/>
          <cell r="DC43">
            <v>165454</v>
          </cell>
          <cell r="DD43">
            <v>2181648</v>
          </cell>
          <cell r="DE43">
            <v>7.5838998775000004</v>
          </cell>
          <cell r="DF43"/>
          <cell r="DG43">
            <v>290346</v>
          </cell>
          <cell r="DH43">
            <v>27.3</v>
          </cell>
          <cell r="DI43">
            <v>26.227659574</v>
          </cell>
          <cell r="DJ43">
            <v>28.372340426000001</v>
          </cell>
          <cell r="DK43"/>
          <cell r="DL43">
            <v>89604</v>
          </cell>
          <cell r="DM43">
            <v>18233</v>
          </cell>
          <cell r="DN43">
            <v>4.9143860033999998</v>
          </cell>
          <cell r="DO43"/>
          <cell r="DP43">
            <v>424351</v>
          </cell>
          <cell r="DQ43">
            <v>1067706</v>
          </cell>
          <cell r="DR43">
            <v>39.744180514</v>
          </cell>
          <cell r="DS43">
            <v>39.023536374999999</v>
          </cell>
          <cell r="DT43">
            <v>40.464824653000001</v>
          </cell>
          <cell r="DU43"/>
          <cell r="DV43">
            <v>5763</v>
          </cell>
          <cell r="DW43">
            <v>12.200122657</v>
          </cell>
          <cell r="DX43"/>
          <cell r="DY43">
            <v>27026.666667000001</v>
          </cell>
          <cell r="DZ43">
            <v>577.49045072000001</v>
          </cell>
          <cell r="EA43"/>
          <cell r="EB43">
            <v>16553</v>
          </cell>
          <cell r="EC43">
            <v>71.511935468999994</v>
          </cell>
          <cell r="ED43">
            <v>70.400000000000006</v>
          </cell>
          <cell r="EE43">
            <v>72.599999999999994</v>
          </cell>
          <cell r="EF43"/>
          <cell r="EG43">
            <v>12.56</v>
          </cell>
          <cell r="EH43"/>
          <cell r="EI43">
            <v>135938.5</v>
          </cell>
          <cell r="EJ43">
            <v>3.5542078896999998</v>
          </cell>
          <cell r="EK43"/>
          <cell r="EL43">
            <v>277320</v>
          </cell>
          <cell r="EM43">
            <v>15.768196369</v>
          </cell>
          <cell r="EN43">
            <v>15.543815234</v>
          </cell>
          <cell r="EO43">
            <v>15.992577503</v>
          </cell>
          <cell r="EP43"/>
          <cell r="EQ43">
            <v>1649097</v>
          </cell>
          <cell r="ER43">
            <v>1994198</v>
          </cell>
          <cell r="ES43">
            <v>82.694747461999995</v>
          </cell>
          <cell r="ET43">
            <v>82.51967286</v>
          </cell>
          <cell r="EU43">
            <v>82.869822064999994</v>
          </cell>
          <cell r="EV43"/>
          <cell r="EW43">
            <v>1649097</v>
          </cell>
          <cell r="EX43">
            <v>31.2</v>
          </cell>
          <cell r="EY43">
            <v>30.823217980999999</v>
          </cell>
          <cell r="EZ43">
            <v>31.576782018999999</v>
          </cell>
          <cell r="FA43"/>
        </row>
        <row r="44">
          <cell r="B44" t="str">
            <v>South Dakota</v>
          </cell>
          <cell r="C44">
            <v>8250</v>
          </cell>
          <cell r="D44">
            <v>6738.41</v>
          </cell>
          <cell r="E44">
            <v>6532.0810000000001</v>
          </cell>
          <cell r="F44">
            <v>6944.7389999999996</v>
          </cell>
          <cell r="G44"/>
          <cell r="H44">
            <v>46901</v>
          </cell>
          <cell r="I44">
            <v>11.1</v>
          </cell>
          <cell r="J44">
            <v>10.7</v>
          </cell>
          <cell r="K44">
            <v>11.6</v>
          </cell>
          <cell r="L44"/>
          <cell r="M44">
            <v>46159</v>
          </cell>
          <cell r="N44">
            <v>2.7</v>
          </cell>
          <cell r="O44">
            <v>2.6</v>
          </cell>
          <cell r="P44">
            <v>2.8</v>
          </cell>
          <cell r="Q44"/>
          <cell r="R44">
            <v>46294</v>
          </cell>
          <cell r="S44">
            <v>2.6</v>
          </cell>
          <cell r="T44">
            <v>2.4</v>
          </cell>
          <cell r="U44">
            <v>2.7</v>
          </cell>
          <cell r="V44"/>
          <cell r="X44">
            <v>5463</v>
          </cell>
          <cell r="Y44">
            <v>83891</v>
          </cell>
          <cell r="Z44">
            <v>6.5120215518000002</v>
          </cell>
          <cell r="AA44">
            <v>6.3</v>
          </cell>
          <cell r="AB44">
            <v>6.7</v>
          </cell>
          <cell r="AC44"/>
          <cell r="AD44">
            <v>46825</v>
          </cell>
          <cell r="AE44">
            <v>18.100000000000001</v>
          </cell>
          <cell r="AF44">
            <v>17.399999999999999</v>
          </cell>
          <cell r="AG44">
            <v>18.8</v>
          </cell>
          <cell r="AH44"/>
          <cell r="AI44">
            <v>29.391556258000001</v>
          </cell>
          <cell r="AJ44"/>
          <cell r="AK44"/>
          <cell r="AL44"/>
          <cell r="AM44">
            <v>7.4</v>
          </cell>
          <cell r="AN44"/>
          <cell r="AO44">
            <v>24.520842407</v>
          </cell>
          <cell r="AP44"/>
          <cell r="AQ44"/>
          <cell r="AR44"/>
          <cell r="AS44">
            <v>573100</v>
          </cell>
          <cell r="AT44">
            <v>70.389840085000003</v>
          </cell>
          <cell r="AU44"/>
          <cell r="AV44">
            <v>45647</v>
          </cell>
          <cell r="AW44">
            <v>19.399999999999999</v>
          </cell>
          <cell r="AX44">
            <v>18.7</v>
          </cell>
          <cell r="AY44">
            <v>20.2</v>
          </cell>
          <cell r="AZ44"/>
          <cell r="BA44">
            <v>240</v>
          </cell>
          <cell r="BB44">
            <v>650</v>
          </cell>
          <cell r="BC44">
            <v>36.923076923000004</v>
          </cell>
          <cell r="BD44"/>
          <cell r="BE44">
            <v>3924</v>
          </cell>
          <cell r="BF44">
            <v>470.9</v>
          </cell>
          <cell r="BG44"/>
          <cell r="BH44">
            <v>7391</v>
          </cell>
          <cell r="BI44">
            <v>198657</v>
          </cell>
          <cell r="BJ44">
            <v>37.204830436000002</v>
          </cell>
          <cell r="BK44">
            <v>36.4</v>
          </cell>
          <cell r="BL44">
            <v>38.1</v>
          </cell>
          <cell r="BM44"/>
          <cell r="BN44">
            <v>94071</v>
          </cell>
          <cell r="BO44">
            <v>13.61993728</v>
          </cell>
          <cell r="BP44">
            <v>12.905043663000001</v>
          </cell>
          <cell r="BQ44">
            <v>14.334830897</v>
          </cell>
          <cell r="BR44"/>
          <cell r="BS44">
            <v>640</v>
          </cell>
          <cell r="BT44">
            <v>76.798100000000005</v>
          </cell>
          <cell r="BU44" t="str">
            <v>1302:1</v>
          </cell>
          <cell r="BV44"/>
          <cell r="BW44">
            <v>466</v>
          </cell>
          <cell r="BX44">
            <v>55.155959999999993</v>
          </cell>
          <cell r="BY44" t="str">
            <v>1813:1</v>
          </cell>
          <cell r="BZ44"/>
          <cell r="CA44">
            <v>1272</v>
          </cell>
          <cell r="CB44">
            <v>150.55446000000001</v>
          </cell>
          <cell r="CC44" t="str">
            <v>664:1</v>
          </cell>
          <cell r="CD44"/>
          <cell r="CE44">
            <v>112623</v>
          </cell>
          <cell r="CF44">
            <v>57.47</v>
          </cell>
          <cell r="CG44">
            <v>56.07</v>
          </cell>
          <cell r="CH44">
            <v>58.86</v>
          </cell>
          <cell r="CI44"/>
          <cell r="CJ44">
            <v>9954</v>
          </cell>
          <cell r="CK44">
            <v>83.674904561000005</v>
          </cell>
          <cell r="CL44">
            <v>81.877876470000004</v>
          </cell>
          <cell r="CM44">
            <v>85.471932652000007</v>
          </cell>
          <cell r="CN44"/>
          <cell r="CO44">
            <v>7761</v>
          </cell>
          <cell r="CP44">
            <v>66.473392603999997</v>
          </cell>
          <cell r="CQ44">
            <v>64.659459979999994</v>
          </cell>
          <cell r="CR44">
            <v>68.287325228</v>
          </cell>
          <cell r="CS44"/>
          <cell r="CT44">
            <v>10205</v>
          </cell>
          <cell r="CU44">
            <v>78.459872610999994</v>
          </cell>
          <cell r="CV44"/>
          <cell r="CW44">
            <v>134182</v>
          </cell>
          <cell r="CX44">
            <v>201321</v>
          </cell>
          <cell r="CY44">
            <v>66.650771653000007</v>
          </cell>
          <cell r="CZ44">
            <v>65.416927068000007</v>
          </cell>
          <cell r="DA44">
            <v>67.884616238999996</v>
          </cell>
          <cell r="DB44"/>
          <cell r="DC44">
            <v>17103</v>
          </cell>
          <cell r="DD44">
            <v>448366</v>
          </cell>
          <cell r="DE44">
            <v>3.8145176039000002</v>
          </cell>
          <cell r="DF44"/>
          <cell r="DG44">
            <v>37646</v>
          </cell>
          <cell r="DH44">
            <v>18.600000000000001</v>
          </cell>
          <cell r="DI44">
            <v>17.170212765999999</v>
          </cell>
          <cell r="DJ44">
            <v>20.029787234</v>
          </cell>
          <cell r="DK44"/>
          <cell r="DL44">
            <v>91170</v>
          </cell>
          <cell r="DM44">
            <v>21860</v>
          </cell>
          <cell r="DN44">
            <v>4.1706312900000002</v>
          </cell>
          <cell r="DO44"/>
          <cell r="DP44">
            <v>62562</v>
          </cell>
          <cell r="DQ44">
            <v>200844</v>
          </cell>
          <cell r="DR44">
            <v>31.149548904</v>
          </cell>
          <cell r="DS44">
            <v>29.879050543999998</v>
          </cell>
          <cell r="DT44">
            <v>32.420047263000001</v>
          </cell>
          <cell r="DU44"/>
          <cell r="DV44">
            <v>1447</v>
          </cell>
          <cell r="DW44">
            <v>17.363569383000002</v>
          </cell>
          <cell r="DX44"/>
          <cell r="DY44">
            <v>2324</v>
          </cell>
          <cell r="DZ44">
            <v>281.80695981000002</v>
          </cell>
          <cell r="EA44"/>
          <cell r="EB44">
            <v>2816</v>
          </cell>
          <cell r="EC44">
            <v>69.056725833000002</v>
          </cell>
          <cell r="ED44">
            <v>66.5</v>
          </cell>
          <cell r="EE44">
            <v>71.599999999999994</v>
          </cell>
          <cell r="EF44"/>
          <cell r="EG44">
            <v>10.84</v>
          </cell>
          <cell r="EH44"/>
          <cell r="EI44">
            <v>22883.5</v>
          </cell>
          <cell r="EJ44">
            <v>3.0644822179000002</v>
          </cell>
          <cell r="EK44"/>
          <cell r="EL44">
            <v>38035</v>
          </cell>
          <cell r="EM44">
            <v>11.943227670000001</v>
          </cell>
          <cell r="EN44">
            <v>11.518924950000001</v>
          </cell>
          <cell r="EO44">
            <v>12.367530391000001</v>
          </cell>
          <cell r="EP44"/>
          <cell r="EQ44">
            <v>324365</v>
          </cell>
          <cell r="ER44">
            <v>414301</v>
          </cell>
          <cell r="ES44">
            <v>78.292111290999998</v>
          </cell>
          <cell r="ET44">
            <v>77.765414328999995</v>
          </cell>
          <cell r="EU44">
            <v>78.818808253</v>
          </cell>
          <cell r="EV44"/>
          <cell r="EW44">
            <v>324365</v>
          </cell>
          <cell r="EX44">
            <v>14.2</v>
          </cell>
          <cell r="EY44">
            <v>13.823217981000001</v>
          </cell>
          <cell r="EZ44">
            <v>14.576782018999999</v>
          </cell>
          <cell r="FA44"/>
        </row>
        <row r="45">
          <cell r="B45" t="str">
            <v>Tennessee</v>
          </cell>
          <cell r="C45">
            <v>90439</v>
          </cell>
          <cell r="D45">
            <v>8695.81</v>
          </cell>
          <cell r="E45">
            <v>8614.9989999999998</v>
          </cell>
          <cell r="F45">
            <v>8776.6209999999992</v>
          </cell>
          <cell r="G45"/>
          <cell r="H45">
            <v>36925</v>
          </cell>
          <cell r="I45">
            <v>19.399999999999999</v>
          </cell>
          <cell r="J45">
            <v>18.8</v>
          </cell>
          <cell r="K45">
            <v>20</v>
          </cell>
          <cell r="L45"/>
          <cell r="M45">
            <v>36086</v>
          </cell>
          <cell r="N45">
            <v>4.3</v>
          </cell>
          <cell r="O45">
            <v>4.2</v>
          </cell>
          <cell r="P45">
            <v>4.4000000000000004</v>
          </cell>
          <cell r="Q45"/>
          <cell r="R45">
            <v>36400</v>
          </cell>
          <cell r="S45">
            <v>3.4</v>
          </cell>
          <cell r="T45">
            <v>3.3</v>
          </cell>
          <cell r="U45">
            <v>3.5</v>
          </cell>
          <cell r="V45"/>
          <cell r="X45">
            <v>53413</v>
          </cell>
          <cell r="Y45">
            <v>578039</v>
          </cell>
          <cell r="Z45">
            <v>9.2403799743999997</v>
          </cell>
          <cell r="AA45">
            <v>9.1999999999999993</v>
          </cell>
          <cell r="AB45">
            <v>9.3000000000000007</v>
          </cell>
          <cell r="AC45"/>
          <cell r="AD45">
            <v>36700</v>
          </cell>
          <cell r="AE45">
            <v>22.6</v>
          </cell>
          <cell r="AF45">
            <v>21.9</v>
          </cell>
          <cell r="AG45">
            <v>23.3</v>
          </cell>
          <cell r="AH45"/>
          <cell r="AI45">
            <v>32.015775992000002</v>
          </cell>
          <cell r="AJ45"/>
          <cell r="AK45"/>
          <cell r="AL45"/>
          <cell r="AM45">
            <v>6.9</v>
          </cell>
          <cell r="AN45"/>
          <cell r="AO45">
            <v>30.268889072</v>
          </cell>
          <cell r="AP45"/>
          <cell r="AQ45"/>
          <cell r="AR45"/>
          <cell r="AS45">
            <v>4462221</v>
          </cell>
          <cell r="AT45">
            <v>70.314326661999999</v>
          </cell>
          <cell r="AU45"/>
          <cell r="AV45">
            <v>35169</v>
          </cell>
          <cell r="AW45">
            <v>9.3000000000000007</v>
          </cell>
          <cell r="AX45">
            <v>8.6999999999999993</v>
          </cell>
          <cell r="AY45">
            <v>9.9</v>
          </cell>
          <cell r="AZ45"/>
          <cell r="BA45">
            <v>1369</v>
          </cell>
          <cell r="BB45">
            <v>4973</v>
          </cell>
          <cell r="BC45">
            <v>27.528654736</v>
          </cell>
          <cell r="BD45"/>
          <cell r="BE45">
            <v>32525</v>
          </cell>
          <cell r="BF45">
            <v>503.8</v>
          </cell>
          <cell r="BG45"/>
          <cell r="BH45">
            <v>69240</v>
          </cell>
          <cell r="BI45">
            <v>1473914</v>
          </cell>
          <cell r="BJ45">
            <v>46.976960664000003</v>
          </cell>
          <cell r="BK45">
            <v>46.6</v>
          </cell>
          <cell r="BL45">
            <v>47.3</v>
          </cell>
          <cell r="BM45"/>
          <cell r="BN45">
            <v>875361</v>
          </cell>
          <cell r="BO45">
            <v>16.210016659000001</v>
          </cell>
          <cell r="BP45">
            <v>15.85256985</v>
          </cell>
          <cell r="BQ45">
            <v>16.567463467</v>
          </cell>
          <cell r="BR45"/>
          <cell r="BS45">
            <v>4653</v>
          </cell>
          <cell r="BT45">
            <v>72.069780000000009</v>
          </cell>
          <cell r="BU45" t="str">
            <v>1388:1</v>
          </cell>
          <cell r="BV45"/>
          <cell r="BW45">
            <v>3254</v>
          </cell>
          <cell r="BX45">
            <v>50.092530000000004</v>
          </cell>
          <cell r="BY45" t="str">
            <v>1996:1</v>
          </cell>
          <cell r="BZ45"/>
          <cell r="CA45">
            <v>8260</v>
          </cell>
          <cell r="CB45">
            <v>127.15560000000001</v>
          </cell>
          <cell r="CC45" t="str">
            <v>786:1</v>
          </cell>
          <cell r="CD45"/>
          <cell r="CE45">
            <v>626717</v>
          </cell>
          <cell r="CF45">
            <v>73.12</v>
          </cell>
          <cell r="CG45">
            <v>72.44</v>
          </cell>
          <cell r="CH45">
            <v>73.8</v>
          </cell>
          <cell r="CI45"/>
          <cell r="CJ45">
            <v>82072</v>
          </cell>
          <cell r="CK45">
            <v>86.229164635999993</v>
          </cell>
          <cell r="CL45">
            <v>85.593854692999997</v>
          </cell>
          <cell r="CM45">
            <v>86.864474579000003</v>
          </cell>
          <cell r="CN45"/>
          <cell r="CO45">
            <v>51066</v>
          </cell>
          <cell r="CP45">
            <v>61.786707397999997</v>
          </cell>
          <cell r="CQ45">
            <v>61.104937728000003</v>
          </cell>
          <cell r="CR45">
            <v>62.468477069000002</v>
          </cell>
          <cell r="CS45"/>
          <cell r="CT45">
            <v>71402</v>
          </cell>
          <cell r="CU45">
            <v>87.222381725999995</v>
          </cell>
          <cell r="CV45"/>
          <cell r="CW45">
            <v>971229</v>
          </cell>
          <cell r="CX45">
            <v>1683624</v>
          </cell>
          <cell r="CY45">
            <v>57.686811306999999</v>
          </cell>
          <cell r="CZ45">
            <v>57.220312487999998</v>
          </cell>
          <cell r="DA45">
            <v>58.153310126000001</v>
          </cell>
          <cell r="DB45"/>
          <cell r="DC45">
            <v>251955</v>
          </cell>
          <cell r="DD45">
            <v>3070276</v>
          </cell>
          <cell r="DE45">
            <v>8.2062654953000003</v>
          </cell>
          <cell r="DF45"/>
          <cell r="DG45">
            <v>388141</v>
          </cell>
          <cell r="DH45">
            <v>26.5</v>
          </cell>
          <cell r="DI45">
            <v>25.665957447</v>
          </cell>
          <cell r="DJ45">
            <v>27.334042553</v>
          </cell>
          <cell r="DK45"/>
          <cell r="DL45">
            <v>88339</v>
          </cell>
          <cell r="DM45">
            <v>18425</v>
          </cell>
          <cell r="DN45">
            <v>4.7945183174999997</v>
          </cell>
          <cell r="DO45"/>
          <cell r="DP45">
            <v>524873</v>
          </cell>
          <cell r="DQ45">
            <v>1476509</v>
          </cell>
          <cell r="DR45">
            <v>35.548242510000001</v>
          </cell>
          <cell r="DS45">
            <v>34.956637039999997</v>
          </cell>
          <cell r="DT45">
            <v>36.139847979000002</v>
          </cell>
          <cell r="DU45"/>
          <cell r="DV45">
            <v>7424</v>
          </cell>
          <cell r="DW45">
            <v>11.498947608</v>
          </cell>
          <cell r="DX45"/>
          <cell r="DY45">
            <v>39801</v>
          </cell>
          <cell r="DZ45">
            <v>621.33944512999994</v>
          </cell>
          <cell r="EA45"/>
          <cell r="EB45">
            <v>24760</v>
          </cell>
          <cell r="EC45">
            <v>77.961830883000005</v>
          </cell>
          <cell r="ED45">
            <v>77</v>
          </cell>
          <cell r="EE45">
            <v>78.900000000000006</v>
          </cell>
          <cell r="EF45"/>
          <cell r="EG45">
            <v>13.76</v>
          </cell>
          <cell r="EH45"/>
          <cell r="EI45">
            <v>263186.5</v>
          </cell>
          <cell r="EJ45">
            <v>4.0027001360999996</v>
          </cell>
          <cell r="EK45"/>
          <cell r="EL45">
            <v>376640</v>
          </cell>
          <cell r="EM45">
            <v>15.323058021</v>
          </cell>
          <cell r="EN45">
            <v>15.126656562999999</v>
          </cell>
          <cell r="EO45">
            <v>15.519459478</v>
          </cell>
          <cell r="EP45"/>
          <cell r="EQ45">
            <v>2307937</v>
          </cell>
          <cell r="ER45">
            <v>2757174</v>
          </cell>
          <cell r="ES45">
            <v>83.706614091000006</v>
          </cell>
          <cell r="ET45">
            <v>83.591223687999999</v>
          </cell>
          <cell r="EU45">
            <v>83.822004493999998</v>
          </cell>
          <cell r="EV45"/>
          <cell r="EW45">
            <v>2307937</v>
          </cell>
          <cell r="EX45">
            <v>32.299999999999997</v>
          </cell>
          <cell r="EY45">
            <v>31.984761546000001</v>
          </cell>
          <cell r="EZ45">
            <v>32.615238454</v>
          </cell>
          <cell r="FA45"/>
        </row>
        <row r="46">
          <cell r="B46" t="str">
            <v>Texas</v>
          </cell>
          <cell r="C46">
            <v>249683</v>
          </cell>
          <cell r="D46">
            <v>6649.51</v>
          </cell>
          <cell r="E46">
            <v>6615.3670000000002</v>
          </cell>
          <cell r="F46">
            <v>6683.6530000000002</v>
          </cell>
          <cell r="G46"/>
          <cell r="H46">
            <v>83644</v>
          </cell>
          <cell r="I46">
            <v>17.8</v>
          </cell>
          <cell r="J46">
            <v>17.399999999999999</v>
          </cell>
          <cell r="K46">
            <v>18.3</v>
          </cell>
          <cell r="L46"/>
          <cell r="M46">
            <v>81725</v>
          </cell>
          <cell r="N46">
            <v>3.7</v>
          </cell>
          <cell r="O46">
            <v>3.6</v>
          </cell>
          <cell r="P46">
            <v>3.8</v>
          </cell>
          <cell r="Q46"/>
          <cell r="R46">
            <v>82210</v>
          </cell>
          <cell r="S46">
            <v>3.3</v>
          </cell>
          <cell r="T46">
            <v>3.2</v>
          </cell>
          <cell r="U46">
            <v>3.4</v>
          </cell>
          <cell r="V46"/>
          <cell r="X46">
            <v>232387</v>
          </cell>
          <cell r="Y46">
            <v>2760021</v>
          </cell>
          <cell r="Z46">
            <v>8.4197547771999997</v>
          </cell>
          <cell r="AA46">
            <v>8.4</v>
          </cell>
          <cell r="AB46">
            <v>8.5</v>
          </cell>
          <cell r="AC46"/>
          <cell r="AD46">
            <v>83682</v>
          </cell>
          <cell r="AE46">
            <v>16.7</v>
          </cell>
          <cell r="AF46">
            <v>16.2</v>
          </cell>
          <cell r="AG46">
            <v>17.3</v>
          </cell>
          <cell r="AH46"/>
          <cell r="AI46">
            <v>28.765539078</v>
          </cell>
          <cell r="AJ46"/>
          <cell r="AK46"/>
          <cell r="AL46"/>
          <cell r="AM46">
            <v>6.4</v>
          </cell>
          <cell r="AN46"/>
          <cell r="AO46">
            <v>23.444975628000002</v>
          </cell>
          <cell r="AP46"/>
          <cell r="AQ46"/>
          <cell r="AR46"/>
          <cell r="AS46">
            <v>21208803</v>
          </cell>
          <cell r="AT46">
            <v>84.344123401999994</v>
          </cell>
          <cell r="AU46"/>
          <cell r="AV46">
            <v>81195</v>
          </cell>
          <cell r="AW46">
            <v>16</v>
          </cell>
          <cell r="AX46">
            <v>15.5</v>
          </cell>
          <cell r="AY46">
            <v>16.600000000000001</v>
          </cell>
          <cell r="AZ46"/>
          <cell r="BA46">
            <v>5230</v>
          </cell>
          <cell r="BB46">
            <v>15923</v>
          </cell>
          <cell r="BC46">
            <v>32.845569302000001</v>
          </cell>
          <cell r="BD46"/>
          <cell r="BE46">
            <v>127036</v>
          </cell>
          <cell r="BF46">
            <v>487.5</v>
          </cell>
          <cell r="BG46"/>
          <cell r="BH46">
            <v>345264</v>
          </cell>
          <cell r="BI46">
            <v>6282355</v>
          </cell>
          <cell r="BJ46">
            <v>54.957734797999997</v>
          </cell>
          <cell r="BK46">
            <v>54.8</v>
          </cell>
          <cell r="BL46">
            <v>55.1</v>
          </cell>
          <cell r="BM46"/>
          <cell r="BN46">
            <v>5712298</v>
          </cell>
          <cell r="BO46">
            <v>25.192299566999999</v>
          </cell>
          <cell r="BP46">
            <v>24.954001694999999</v>
          </cell>
          <cell r="BQ46">
            <v>25.43059744</v>
          </cell>
          <cell r="BR46"/>
          <cell r="BS46">
            <v>15254</v>
          </cell>
          <cell r="BT46">
            <v>58.535939999999997</v>
          </cell>
          <cell r="BU46" t="str">
            <v>1708:1</v>
          </cell>
          <cell r="BV46"/>
          <cell r="BW46">
            <v>13631</v>
          </cell>
          <cell r="BX46">
            <v>51.538490000000003</v>
          </cell>
          <cell r="BY46" t="str">
            <v>1940:1</v>
          </cell>
          <cell r="BZ46"/>
          <cell r="CA46">
            <v>25574</v>
          </cell>
          <cell r="CB46">
            <v>96.694699999999997</v>
          </cell>
          <cell r="CC46" t="str">
            <v>1034:1</v>
          </cell>
          <cell r="CD46"/>
          <cell r="CE46">
            <v>2030887</v>
          </cell>
          <cell r="CF46">
            <v>62.92</v>
          </cell>
          <cell r="CG46">
            <v>62.57</v>
          </cell>
          <cell r="CH46">
            <v>63.27</v>
          </cell>
          <cell r="CI46"/>
          <cell r="CJ46">
            <v>254531</v>
          </cell>
          <cell r="CK46">
            <v>83.349768789999999</v>
          </cell>
          <cell r="CL46">
            <v>82.995087785999999</v>
          </cell>
          <cell r="CM46">
            <v>83.704449793999999</v>
          </cell>
          <cell r="CN46"/>
          <cell r="CO46">
            <v>162979</v>
          </cell>
          <cell r="CP46">
            <v>58.907589321000003</v>
          </cell>
          <cell r="CQ46">
            <v>58.534960990000002</v>
          </cell>
          <cell r="CR46">
            <v>59.280217653000001</v>
          </cell>
          <cell r="CS46"/>
          <cell r="CT46">
            <v>314696</v>
          </cell>
          <cell r="CU46">
            <v>87.940502898000005</v>
          </cell>
          <cell r="CV46"/>
          <cell r="CW46">
            <v>4222140</v>
          </cell>
          <cell r="CX46">
            <v>7201283</v>
          </cell>
          <cell r="CY46">
            <v>58.630385724</v>
          </cell>
          <cell r="CZ46">
            <v>58.378723241000003</v>
          </cell>
          <cell r="DA46">
            <v>58.882048206999997</v>
          </cell>
          <cell r="DB46"/>
          <cell r="DC46">
            <v>812555</v>
          </cell>
          <cell r="DD46">
            <v>12819898</v>
          </cell>
          <cell r="DE46">
            <v>6.3382329562999997</v>
          </cell>
          <cell r="DF46"/>
          <cell r="DG46">
            <v>1739298</v>
          </cell>
          <cell r="DH46">
            <v>25</v>
          </cell>
          <cell r="DI46">
            <v>24.523404254999999</v>
          </cell>
          <cell r="DJ46">
            <v>25.476595745000001</v>
          </cell>
          <cell r="DK46"/>
          <cell r="DL46">
            <v>105408</v>
          </cell>
          <cell r="DM46">
            <v>21523</v>
          </cell>
          <cell r="DN46">
            <v>4.8974585327</v>
          </cell>
          <cell r="DO46"/>
          <cell r="DP46">
            <v>2283452</v>
          </cell>
          <cell r="DQ46">
            <v>6869557</v>
          </cell>
          <cell r="DR46">
            <v>33.240163813000002</v>
          </cell>
          <cell r="DS46">
            <v>32.926206633</v>
          </cell>
          <cell r="DT46">
            <v>33.554120992000001</v>
          </cell>
          <cell r="DU46"/>
          <cell r="DV46">
            <v>20397</v>
          </cell>
          <cell r="DW46">
            <v>7.8271772164</v>
          </cell>
          <cell r="DX46"/>
          <cell r="DY46">
            <v>108193.33332999999</v>
          </cell>
          <cell r="DZ46">
            <v>421.60173066999999</v>
          </cell>
          <cell r="EA46"/>
          <cell r="EB46">
            <v>68859</v>
          </cell>
          <cell r="EC46">
            <v>54.654231365000001</v>
          </cell>
          <cell r="ED46">
            <v>54.2</v>
          </cell>
          <cell r="EE46">
            <v>55.1</v>
          </cell>
          <cell r="EF46"/>
          <cell r="EG46">
            <v>9.61</v>
          </cell>
          <cell r="EH46"/>
          <cell r="EI46">
            <v>1711800.5</v>
          </cell>
          <cell r="EJ46">
            <v>6.6309899523000002</v>
          </cell>
          <cell r="EK46"/>
          <cell r="EL46">
            <v>1588465</v>
          </cell>
          <cell r="EM46">
            <v>18.326035253000001</v>
          </cell>
          <cell r="EN46">
            <v>18.199078374999999</v>
          </cell>
          <cell r="EO46">
            <v>18.452992131999999</v>
          </cell>
          <cell r="EP46"/>
          <cell r="EQ46">
            <v>9141379</v>
          </cell>
          <cell r="ER46">
            <v>11445014</v>
          </cell>
          <cell r="ES46">
            <v>79.872152188000001</v>
          </cell>
          <cell r="ET46">
            <v>79.757373319999999</v>
          </cell>
          <cell r="EU46">
            <v>79.986931056000003</v>
          </cell>
          <cell r="EV46"/>
          <cell r="EW46">
            <v>9141379</v>
          </cell>
          <cell r="EX46">
            <v>35.1</v>
          </cell>
          <cell r="EY46">
            <v>34.861702127999997</v>
          </cell>
          <cell r="EZ46">
            <v>35.338297871999998</v>
          </cell>
          <cell r="FA46"/>
        </row>
        <row r="47">
          <cell r="B47" t="str">
            <v>Utah</v>
          </cell>
          <cell r="C47">
            <v>20270</v>
          </cell>
          <cell r="D47">
            <v>5854.7</v>
          </cell>
          <cell r="E47">
            <v>5755.8379999999997</v>
          </cell>
          <cell r="F47">
            <v>5953.5619999999999</v>
          </cell>
          <cell r="G47"/>
          <cell r="H47">
            <v>55764</v>
          </cell>
          <cell r="I47">
            <v>12.2</v>
          </cell>
          <cell r="J47">
            <v>11.8</v>
          </cell>
          <cell r="K47">
            <v>12.5</v>
          </cell>
          <cell r="L47"/>
          <cell r="M47">
            <v>54746</v>
          </cell>
          <cell r="N47">
            <v>3.3</v>
          </cell>
          <cell r="O47">
            <v>3.3</v>
          </cell>
          <cell r="P47">
            <v>3.4</v>
          </cell>
          <cell r="Q47"/>
          <cell r="R47">
            <v>55019</v>
          </cell>
          <cell r="S47">
            <v>3.2</v>
          </cell>
          <cell r="T47">
            <v>3.1</v>
          </cell>
          <cell r="U47">
            <v>3.3</v>
          </cell>
          <cell r="V47"/>
          <cell r="X47">
            <v>25642</v>
          </cell>
          <cell r="Y47">
            <v>372991</v>
          </cell>
          <cell r="Z47">
            <v>6.8746967085000001</v>
          </cell>
          <cell r="AA47">
            <v>6.8</v>
          </cell>
          <cell r="AB47">
            <v>7</v>
          </cell>
          <cell r="AC47"/>
          <cell r="AD47">
            <v>55621</v>
          </cell>
          <cell r="AE47">
            <v>9.4</v>
          </cell>
          <cell r="AF47">
            <v>9</v>
          </cell>
          <cell r="AG47">
            <v>9.8000000000000007</v>
          </cell>
          <cell r="AH47"/>
          <cell r="AI47">
            <v>24.881294015000002</v>
          </cell>
          <cell r="AJ47"/>
          <cell r="AK47"/>
          <cell r="AL47"/>
          <cell r="AM47">
            <v>7.4</v>
          </cell>
          <cell r="AN47"/>
          <cell r="AO47">
            <v>16.619528055</v>
          </cell>
          <cell r="AP47"/>
          <cell r="AQ47"/>
          <cell r="AR47"/>
          <cell r="AS47">
            <v>2417518</v>
          </cell>
          <cell r="AT47">
            <v>87.468111010000001</v>
          </cell>
          <cell r="AU47"/>
          <cell r="AV47">
            <v>54520</v>
          </cell>
          <cell r="AW47">
            <v>9.3000000000000007</v>
          </cell>
          <cell r="AX47">
            <v>8.9</v>
          </cell>
          <cell r="AY47">
            <v>9.6999999999999993</v>
          </cell>
          <cell r="AZ47"/>
          <cell r="BA47">
            <v>231</v>
          </cell>
          <cell r="BB47">
            <v>1174</v>
          </cell>
          <cell r="BC47">
            <v>19.676320273000002</v>
          </cell>
          <cell r="BD47"/>
          <cell r="BE47">
            <v>7615</v>
          </cell>
          <cell r="BF47">
            <v>266.7</v>
          </cell>
          <cell r="BG47"/>
          <cell r="BH47">
            <v>22456</v>
          </cell>
          <cell r="BI47">
            <v>755782</v>
          </cell>
          <cell r="BJ47">
            <v>29.712271527999999</v>
          </cell>
          <cell r="BK47">
            <v>29.3</v>
          </cell>
          <cell r="BL47">
            <v>30.1</v>
          </cell>
          <cell r="BM47"/>
          <cell r="BN47">
            <v>398299</v>
          </cell>
          <cell r="BO47">
            <v>15.66896581</v>
          </cell>
          <cell r="BP47">
            <v>15.192370066000001</v>
          </cell>
          <cell r="BQ47">
            <v>16.145561555</v>
          </cell>
          <cell r="BR47"/>
          <cell r="BS47">
            <v>1615</v>
          </cell>
          <cell r="BT47">
            <v>56.561739999999993</v>
          </cell>
          <cell r="BU47" t="str">
            <v>1768:1</v>
          </cell>
          <cell r="BV47"/>
          <cell r="BW47">
            <v>1932</v>
          </cell>
          <cell r="BX47">
            <v>66.600660000000005</v>
          </cell>
          <cell r="BY47" t="str">
            <v>1501:1</v>
          </cell>
          <cell r="BZ47"/>
          <cell r="CA47">
            <v>6683</v>
          </cell>
          <cell r="CB47">
            <v>230.37899999999999</v>
          </cell>
          <cell r="CC47" t="str">
            <v>434:1</v>
          </cell>
          <cell r="CD47"/>
          <cell r="CE47">
            <v>161957</v>
          </cell>
          <cell r="CF47">
            <v>34.020000000000003</v>
          </cell>
          <cell r="CG47">
            <v>33.1</v>
          </cell>
          <cell r="CH47">
            <v>34.94</v>
          </cell>
          <cell r="CI47"/>
          <cell r="CJ47">
            <v>15419</v>
          </cell>
          <cell r="CK47">
            <v>83.909462352000006</v>
          </cell>
          <cell r="CL47">
            <v>82.463578403</v>
          </cell>
          <cell r="CM47">
            <v>85.355346299999994</v>
          </cell>
          <cell r="CN47"/>
          <cell r="CO47">
            <v>11097</v>
          </cell>
          <cell r="CP47">
            <v>59.845003153999997</v>
          </cell>
          <cell r="CQ47">
            <v>58.405650459</v>
          </cell>
          <cell r="CR47">
            <v>61.284355849000001</v>
          </cell>
          <cell r="CS47"/>
          <cell r="CT47">
            <v>40785</v>
          </cell>
          <cell r="CU47">
            <v>80.087409586999996</v>
          </cell>
          <cell r="CV47"/>
          <cell r="CW47">
            <v>542953</v>
          </cell>
          <cell r="CX47">
            <v>790756</v>
          </cell>
          <cell r="CY47">
            <v>68.662520423000004</v>
          </cell>
          <cell r="CZ47">
            <v>68.029968513</v>
          </cell>
          <cell r="DA47">
            <v>69.295072333999997</v>
          </cell>
          <cell r="DB47"/>
          <cell r="DC47">
            <v>62805</v>
          </cell>
          <cell r="DD47">
            <v>1418526</v>
          </cell>
          <cell r="DE47">
            <v>4.4274831762</v>
          </cell>
          <cell r="DF47"/>
          <cell r="DG47">
            <v>129261</v>
          </cell>
          <cell r="DH47">
            <v>14.6</v>
          </cell>
          <cell r="DI47">
            <v>13.646808511</v>
          </cell>
          <cell r="DJ47">
            <v>15.553191489</v>
          </cell>
          <cell r="DK47"/>
          <cell r="DL47">
            <v>104695</v>
          </cell>
          <cell r="DM47">
            <v>26970</v>
          </cell>
          <cell r="DN47">
            <v>3.8819058213000002</v>
          </cell>
          <cell r="DO47"/>
          <cell r="DP47">
            <v>161247</v>
          </cell>
          <cell r="DQ47">
            <v>871004</v>
          </cell>
          <cell r="DR47">
            <v>18.512773764999999</v>
          </cell>
          <cell r="DS47">
            <v>17.911990986999999</v>
          </cell>
          <cell r="DT47">
            <v>19.113556542000001</v>
          </cell>
          <cell r="DU47"/>
          <cell r="DV47">
            <v>1001</v>
          </cell>
          <cell r="DW47">
            <v>3.5057771776000002</v>
          </cell>
          <cell r="DX47"/>
          <cell r="DY47">
            <v>5765</v>
          </cell>
          <cell r="DZ47">
            <v>204.72330216</v>
          </cell>
          <cell r="EA47"/>
          <cell r="EB47">
            <v>8500</v>
          </cell>
          <cell r="EC47">
            <v>61.492410679000002</v>
          </cell>
          <cell r="ED47">
            <v>60.2</v>
          </cell>
          <cell r="EE47">
            <v>62.8</v>
          </cell>
          <cell r="EF47"/>
          <cell r="EG47">
            <v>11.39</v>
          </cell>
          <cell r="EH47"/>
          <cell r="EI47">
            <v>268035</v>
          </cell>
          <cell r="EJ47">
            <v>9.0764188857000008</v>
          </cell>
          <cell r="EK47"/>
          <cell r="EL47">
            <v>136150</v>
          </cell>
          <cell r="EM47">
            <v>15.625</v>
          </cell>
          <cell r="EN47">
            <v>15.266400121</v>
          </cell>
          <cell r="EO47">
            <v>15.983599879</v>
          </cell>
          <cell r="EP47"/>
          <cell r="EQ47">
            <v>960764</v>
          </cell>
          <cell r="ER47">
            <v>1259283</v>
          </cell>
          <cell r="ES47">
            <v>76.294526329999997</v>
          </cell>
          <cell r="ET47">
            <v>75.986205909999995</v>
          </cell>
          <cell r="EU47">
            <v>76.602846749999998</v>
          </cell>
          <cell r="EV47"/>
          <cell r="EW47">
            <v>960764</v>
          </cell>
          <cell r="EX47">
            <v>23.2</v>
          </cell>
          <cell r="EY47">
            <v>22.787255978000001</v>
          </cell>
          <cell r="EZ47">
            <v>23.612744022000001</v>
          </cell>
          <cell r="FA47"/>
        </row>
        <row r="48">
          <cell r="B48" t="str">
            <v>Vermont</v>
          </cell>
          <cell r="C48">
            <v>6365</v>
          </cell>
          <cell r="D48">
            <v>5429.54</v>
          </cell>
          <cell r="E48">
            <v>5217.9780000000001</v>
          </cell>
          <cell r="F48">
            <v>5641.1019999999999</v>
          </cell>
          <cell r="G48"/>
          <cell r="H48">
            <v>45718</v>
          </cell>
          <cell r="I48">
            <v>10.6</v>
          </cell>
          <cell r="J48">
            <v>10.3</v>
          </cell>
          <cell r="K48">
            <v>11</v>
          </cell>
          <cell r="L48"/>
          <cell r="M48">
            <v>44936</v>
          </cell>
          <cell r="N48">
            <v>3.2</v>
          </cell>
          <cell r="O48">
            <v>3.1</v>
          </cell>
          <cell r="P48">
            <v>3.3</v>
          </cell>
          <cell r="Q48"/>
          <cell r="R48">
            <v>45113</v>
          </cell>
          <cell r="S48">
            <v>3.4</v>
          </cell>
          <cell r="T48">
            <v>3.2</v>
          </cell>
          <cell r="U48">
            <v>3.5</v>
          </cell>
          <cell r="V48"/>
          <cell r="X48">
            <v>2859</v>
          </cell>
          <cell r="Y48">
            <v>43759</v>
          </cell>
          <cell r="Z48">
            <v>6.5335131059</v>
          </cell>
          <cell r="AA48">
            <v>6.3</v>
          </cell>
          <cell r="AB48">
            <v>6.8</v>
          </cell>
          <cell r="AC48"/>
          <cell r="AD48">
            <v>45573</v>
          </cell>
          <cell r="AE48">
            <v>16.100000000000001</v>
          </cell>
          <cell r="AF48">
            <v>15.6</v>
          </cell>
          <cell r="AG48">
            <v>16.600000000000001</v>
          </cell>
          <cell r="AH48"/>
          <cell r="AI48">
            <v>24.397262665</v>
          </cell>
          <cell r="AJ48"/>
          <cell r="AK48"/>
          <cell r="AL48"/>
          <cell r="AM48">
            <v>8.1</v>
          </cell>
          <cell r="AN48"/>
          <cell r="AO48">
            <v>18.391676339</v>
          </cell>
          <cell r="AP48"/>
          <cell r="AQ48"/>
          <cell r="AR48"/>
          <cell r="AS48">
            <v>490170</v>
          </cell>
          <cell r="AT48">
            <v>78.334326821999994</v>
          </cell>
          <cell r="AU48"/>
          <cell r="AV48">
            <v>44707</v>
          </cell>
          <cell r="AW48">
            <v>19.399999999999999</v>
          </cell>
          <cell r="AX48">
            <v>18.8</v>
          </cell>
          <cell r="AY48">
            <v>20</v>
          </cell>
          <cell r="AZ48"/>
          <cell r="BA48">
            <v>128</v>
          </cell>
          <cell r="BB48">
            <v>346</v>
          </cell>
          <cell r="BC48">
            <v>36.994219653000002</v>
          </cell>
          <cell r="BD48"/>
          <cell r="BE48">
            <v>1724</v>
          </cell>
          <cell r="BF48">
            <v>275.39999999999998</v>
          </cell>
          <cell r="BG48"/>
          <cell r="BH48">
            <v>2962</v>
          </cell>
          <cell r="BI48">
            <v>159754</v>
          </cell>
          <cell r="BJ48">
            <v>18.541006798000002</v>
          </cell>
          <cell r="BK48">
            <v>17.899999999999999</v>
          </cell>
          <cell r="BL48">
            <v>19.2</v>
          </cell>
          <cell r="BM48"/>
          <cell r="BN48">
            <v>39972</v>
          </cell>
          <cell r="BO48">
            <v>7.9020565669999998</v>
          </cell>
          <cell r="BP48">
            <v>7.3063118860999996</v>
          </cell>
          <cell r="BQ48">
            <v>8.4978012478</v>
          </cell>
          <cell r="BR48"/>
          <cell r="BS48">
            <v>679</v>
          </cell>
          <cell r="BT48">
            <v>108.46454999999999</v>
          </cell>
          <cell r="BU48" t="str">
            <v>922:1</v>
          </cell>
          <cell r="BV48"/>
          <cell r="BW48">
            <v>400</v>
          </cell>
          <cell r="BX48">
            <v>63.83352</v>
          </cell>
          <cell r="BY48" t="str">
            <v>1567:1</v>
          </cell>
          <cell r="BZ48"/>
          <cell r="CA48">
            <v>2296</v>
          </cell>
          <cell r="CB48">
            <v>366.40442000000002</v>
          </cell>
          <cell r="CC48" t="str">
            <v>273:1</v>
          </cell>
          <cell r="CD48"/>
          <cell r="CE48">
            <v>89000</v>
          </cell>
          <cell r="CF48">
            <v>48.33</v>
          </cell>
          <cell r="CG48">
            <v>46.86</v>
          </cell>
          <cell r="CH48">
            <v>49.8</v>
          </cell>
          <cell r="CI48"/>
          <cell r="CJ48">
            <v>8043</v>
          </cell>
          <cell r="CK48">
            <v>88.462016660000003</v>
          </cell>
          <cell r="CL48">
            <v>86.406478921000001</v>
          </cell>
          <cell r="CM48">
            <v>90.517554399999995</v>
          </cell>
          <cell r="CN48"/>
          <cell r="CO48">
            <v>7078</v>
          </cell>
          <cell r="CP48">
            <v>69.511161345000005</v>
          </cell>
          <cell r="CQ48">
            <v>67.568808775999997</v>
          </cell>
          <cell r="CR48">
            <v>71.453513913999998</v>
          </cell>
          <cell r="CS48"/>
          <cell r="CT48">
            <v>6751</v>
          </cell>
          <cell r="CU48">
            <v>87.941193897000005</v>
          </cell>
          <cell r="CV48"/>
          <cell r="CW48">
            <v>96624</v>
          </cell>
          <cell r="CX48">
            <v>146878</v>
          </cell>
          <cell r="CY48">
            <v>65.785209494</v>
          </cell>
          <cell r="CZ48">
            <v>64.430953095000007</v>
          </cell>
          <cell r="DA48">
            <v>67.139465892000004</v>
          </cell>
          <cell r="DB48"/>
          <cell r="DC48">
            <v>15292</v>
          </cell>
          <cell r="DD48">
            <v>351331</v>
          </cell>
          <cell r="DE48">
            <v>4.352590577</v>
          </cell>
          <cell r="DF48"/>
          <cell r="DG48">
            <v>18412</v>
          </cell>
          <cell r="DH48">
            <v>15.2</v>
          </cell>
          <cell r="DI48">
            <v>13.65106383</v>
          </cell>
          <cell r="DJ48">
            <v>16.74893617</v>
          </cell>
          <cell r="DK48"/>
          <cell r="DL48">
            <v>100707</v>
          </cell>
          <cell r="DM48">
            <v>23122</v>
          </cell>
          <cell r="DN48">
            <v>4.3554623302</v>
          </cell>
          <cell r="DO48"/>
          <cell r="DP48">
            <v>37889</v>
          </cell>
          <cell r="DQ48">
            <v>124431</v>
          </cell>
          <cell r="DR48">
            <v>30.449807524000001</v>
          </cell>
          <cell r="DS48">
            <v>28.928069175000001</v>
          </cell>
          <cell r="DT48">
            <v>31.971545873</v>
          </cell>
          <cell r="DU48"/>
          <cell r="DV48">
            <v>817</v>
          </cell>
          <cell r="DW48">
            <v>13.050888882000001</v>
          </cell>
          <cell r="DX48"/>
          <cell r="DY48">
            <v>853.33333332999996</v>
          </cell>
          <cell r="DZ48">
            <v>136.28975628000001</v>
          </cell>
          <cell r="EA48"/>
          <cell r="EB48">
            <v>2144</v>
          </cell>
          <cell r="EC48">
            <v>68.560808223999999</v>
          </cell>
          <cell r="ED48">
            <v>65.7</v>
          </cell>
          <cell r="EE48">
            <v>71.5</v>
          </cell>
          <cell r="EF48"/>
          <cell r="EG48">
            <v>10.74</v>
          </cell>
          <cell r="EH48"/>
          <cell r="EI48">
            <v>31532.5</v>
          </cell>
          <cell r="EJ48">
            <v>7.0093873441000003</v>
          </cell>
          <cell r="EK48"/>
          <cell r="EL48">
            <v>43040</v>
          </cell>
          <cell r="EM48">
            <v>16.766000545000001</v>
          </cell>
          <cell r="EN48">
            <v>16.208475262</v>
          </cell>
          <cell r="EO48">
            <v>17.323525829000001</v>
          </cell>
          <cell r="EP48"/>
          <cell r="EQ48">
            <v>235490</v>
          </cell>
          <cell r="ER48">
            <v>316127</v>
          </cell>
          <cell r="ES48">
            <v>74.492213571999997</v>
          </cell>
          <cell r="ET48">
            <v>73.942741222999999</v>
          </cell>
          <cell r="EU48">
            <v>75.041685920999996</v>
          </cell>
          <cell r="EV48"/>
          <cell r="EW48">
            <v>235490</v>
          </cell>
          <cell r="EX48">
            <v>29.4</v>
          </cell>
          <cell r="EY48">
            <v>28.715541472000002</v>
          </cell>
          <cell r="EZ48">
            <v>30.084458527999999</v>
          </cell>
          <cell r="FA48"/>
        </row>
        <row r="49">
          <cell r="B49" t="str">
            <v>Virginia</v>
          </cell>
          <cell r="C49">
            <v>81691</v>
          </cell>
          <cell r="D49">
            <v>6191.72</v>
          </cell>
          <cell r="E49">
            <v>6130.96</v>
          </cell>
          <cell r="F49">
            <v>6252.48</v>
          </cell>
          <cell r="G49"/>
          <cell r="H49">
            <v>38980</v>
          </cell>
          <cell r="I49">
            <v>13.5</v>
          </cell>
          <cell r="J49">
            <v>13</v>
          </cell>
          <cell r="K49">
            <v>14</v>
          </cell>
          <cell r="L49"/>
          <cell r="M49">
            <v>38201</v>
          </cell>
          <cell r="N49">
            <v>3.2</v>
          </cell>
          <cell r="O49">
            <v>3.1</v>
          </cell>
          <cell r="P49">
            <v>3.3</v>
          </cell>
          <cell r="Q49"/>
          <cell r="R49">
            <v>38411</v>
          </cell>
          <cell r="S49">
            <v>3.1</v>
          </cell>
          <cell r="T49">
            <v>3</v>
          </cell>
          <cell r="U49">
            <v>3.2</v>
          </cell>
          <cell r="V49"/>
          <cell r="X49">
            <v>60871</v>
          </cell>
          <cell r="Y49">
            <v>736631</v>
          </cell>
          <cell r="Z49">
            <v>8.2634317588999995</v>
          </cell>
          <cell r="AA49">
            <v>8.1999999999999993</v>
          </cell>
          <cell r="AB49">
            <v>8.3000000000000007</v>
          </cell>
          <cell r="AC49"/>
          <cell r="AD49">
            <v>38814</v>
          </cell>
          <cell r="AE49">
            <v>17.5</v>
          </cell>
          <cell r="AF49">
            <v>16.899999999999999</v>
          </cell>
          <cell r="AG49">
            <v>18.2</v>
          </cell>
          <cell r="AH49"/>
          <cell r="AI49">
            <v>27.773910979</v>
          </cell>
          <cell r="AJ49"/>
          <cell r="AK49"/>
          <cell r="AL49"/>
          <cell r="AM49">
            <v>8.3000000000000007</v>
          </cell>
          <cell r="AN49"/>
          <cell r="AO49">
            <v>22.195661432000001</v>
          </cell>
          <cell r="AP49"/>
          <cell r="AQ49"/>
          <cell r="AR49"/>
          <cell r="AS49">
            <v>6519468</v>
          </cell>
          <cell r="AT49">
            <v>81.482920186000001</v>
          </cell>
          <cell r="AU49"/>
          <cell r="AV49">
            <v>37434</v>
          </cell>
          <cell r="AW49">
            <v>15.9</v>
          </cell>
          <cell r="AX49">
            <v>15.1</v>
          </cell>
          <cell r="AY49">
            <v>16.7</v>
          </cell>
          <cell r="AZ49"/>
          <cell r="BA49">
            <v>1188</v>
          </cell>
          <cell r="BB49">
            <v>3779</v>
          </cell>
          <cell r="BC49">
            <v>31.436888066000002</v>
          </cell>
          <cell r="BD49"/>
          <cell r="BE49">
            <v>34963</v>
          </cell>
          <cell r="BF49">
            <v>427.1</v>
          </cell>
          <cell r="BG49"/>
          <cell r="BH49">
            <v>55308</v>
          </cell>
          <cell r="BI49">
            <v>1877286</v>
          </cell>
          <cell r="BJ49">
            <v>29.461680318999999</v>
          </cell>
          <cell r="BK49">
            <v>29.2</v>
          </cell>
          <cell r="BL49">
            <v>29.7</v>
          </cell>
          <cell r="BM49"/>
          <cell r="BN49">
            <v>981173</v>
          </cell>
          <cell r="BO49">
            <v>14.2188002</v>
          </cell>
          <cell r="BP49">
            <v>13.861353391</v>
          </cell>
          <cell r="BQ49">
            <v>14.576247007999999</v>
          </cell>
          <cell r="BR49"/>
          <cell r="BS49">
            <v>6091</v>
          </cell>
          <cell r="BT49">
            <v>74.408730000000006</v>
          </cell>
          <cell r="BU49" t="str">
            <v>1344:1</v>
          </cell>
          <cell r="BV49"/>
          <cell r="BW49">
            <v>5127</v>
          </cell>
          <cell r="BX49">
            <v>62.067169999999997</v>
          </cell>
          <cell r="BY49" t="str">
            <v>1611:1</v>
          </cell>
          <cell r="BZ49"/>
          <cell r="CA49">
            <v>11406</v>
          </cell>
          <cell r="CB49">
            <v>138.0804</v>
          </cell>
          <cell r="CC49" t="str">
            <v>724:1</v>
          </cell>
          <cell r="CD49"/>
          <cell r="CE49">
            <v>867354</v>
          </cell>
          <cell r="CF49">
            <v>55.21</v>
          </cell>
          <cell r="CG49">
            <v>54.71</v>
          </cell>
          <cell r="CH49">
            <v>55.7</v>
          </cell>
          <cell r="CI49"/>
          <cell r="CJ49">
            <v>102654</v>
          </cell>
          <cell r="CK49">
            <v>86.519765426000006</v>
          </cell>
          <cell r="CL49">
            <v>85.950747694</v>
          </cell>
          <cell r="CM49">
            <v>87.088783156999995</v>
          </cell>
          <cell r="CN49"/>
          <cell r="CO49">
            <v>67795</v>
          </cell>
          <cell r="CP49">
            <v>63.391105539000002</v>
          </cell>
          <cell r="CQ49">
            <v>62.791768107999999</v>
          </cell>
          <cell r="CR49">
            <v>63.990442969999997</v>
          </cell>
          <cell r="CS49"/>
          <cell r="CT49">
            <v>96831</v>
          </cell>
          <cell r="CU49">
            <v>83.263567452999993</v>
          </cell>
          <cell r="CV49"/>
          <cell r="CW49">
            <v>1513656</v>
          </cell>
          <cell r="CX49">
            <v>2218709</v>
          </cell>
          <cell r="CY49">
            <v>68.222376166000004</v>
          </cell>
          <cell r="CZ49">
            <v>67.800510355</v>
          </cell>
          <cell r="DA49">
            <v>68.644241976000004</v>
          </cell>
          <cell r="DB49"/>
          <cell r="DC49">
            <v>235134</v>
          </cell>
          <cell r="DD49">
            <v>4240113</v>
          </cell>
          <cell r="DE49">
            <v>5.5454654156999998</v>
          </cell>
          <cell r="DF49"/>
          <cell r="DG49">
            <v>289032</v>
          </cell>
          <cell r="DH49">
            <v>15.7</v>
          </cell>
          <cell r="DI49">
            <v>15.104255319</v>
          </cell>
          <cell r="DJ49">
            <v>16.295744680999999</v>
          </cell>
          <cell r="DK49"/>
          <cell r="DL49">
            <v>127994</v>
          </cell>
          <cell r="DM49">
            <v>26783</v>
          </cell>
          <cell r="DN49">
            <v>4.7789269313</v>
          </cell>
          <cell r="DO49"/>
          <cell r="DP49">
            <v>550385</v>
          </cell>
          <cell r="DQ49">
            <v>1838570</v>
          </cell>
          <cell r="DR49">
            <v>29.935493345000001</v>
          </cell>
          <cell r="DS49">
            <v>29.434987325000002</v>
          </cell>
          <cell r="DT49">
            <v>30.435999366000001</v>
          </cell>
          <cell r="DU49"/>
          <cell r="DV49">
            <v>9229</v>
          </cell>
          <cell r="DW49">
            <v>11.274309733999999</v>
          </cell>
          <cell r="DX49"/>
          <cell r="DY49">
            <v>16223.666667</v>
          </cell>
          <cell r="DZ49">
            <v>200.23924539000001</v>
          </cell>
          <cell r="EA49"/>
          <cell r="EB49">
            <v>20827</v>
          </cell>
          <cell r="EC49">
            <v>52.011681064000001</v>
          </cell>
          <cell r="ED49">
            <v>51.3</v>
          </cell>
          <cell r="EE49">
            <v>52.7</v>
          </cell>
          <cell r="EF49"/>
          <cell r="EG49">
            <v>12.66</v>
          </cell>
          <cell r="EH49"/>
          <cell r="EI49">
            <v>167125.5</v>
          </cell>
          <cell r="EJ49">
            <v>2.4606552162000002</v>
          </cell>
          <cell r="EK49"/>
          <cell r="EL49">
            <v>456760</v>
          </cell>
          <cell r="EM49">
            <v>15.271019131999999</v>
          </cell>
          <cell r="EN49">
            <v>15.102246227</v>
          </cell>
          <cell r="EO49">
            <v>15.439792037</v>
          </cell>
          <cell r="EP49"/>
          <cell r="EQ49">
            <v>3033055</v>
          </cell>
          <cell r="ER49">
            <v>3919771</v>
          </cell>
          <cell r="ES49">
            <v>77.378372358999997</v>
          </cell>
          <cell r="ET49">
            <v>77.205851404000001</v>
          </cell>
          <cell r="EU49">
            <v>77.550893314000007</v>
          </cell>
          <cell r="EV49"/>
          <cell r="EW49">
            <v>3033055</v>
          </cell>
          <cell r="EX49">
            <v>38</v>
          </cell>
          <cell r="EY49">
            <v>37.684761545999997</v>
          </cell>
          <cell r="EZ49">
            <v>38.315238454000003</v>
          </cell>
          <cell r="FA49"/>
        </row>
        <row r="50">
          <cell r="B50" t="str">
            <v>Washington</v>
          </cell>
          <cell r="C50">
            <v>62647</v>
          </cell>
          <cell r="D50">
            <v>5506.17</v>
          </cell>
          <cell r="E50">
            <v>5444.94</v>
          </cell>
          <cell r="F50">
            <v>5567.4</v>
          </cell>
          <cell r="G50"/>
          <cell r="H50">
            <v>138487</v>
          </cell>
          <cell r="I50">
            <v>13.7</v>
          </cell>
          <cell r="J50">
            <v>13.4</v>
          </cell>
          <cell r="K50">
            <v>14</v>
          </cell>
          <cell r="L50"/>
          <cell r="M50">
            <v>136320</v>
          </cell>
          <cell r="N50">
            <v>3.6</v>
          </cell>
          <cell r="O50">
            <v>3.5</v>
          </cell>
          <cell r="P50">
            <v>3.6</v>
          </cell>
          <cell r="Q50"/>
          <cell r="R50">
            <v>136889</v>
          </cell>
          <cell r="S50">
            <v>3.3</v>
          </cell>
          <cell r="T50">
            <v>3.3</v>
          </cell>
          <cell r="U50">
            <v>3.4</v>
          </cell>
          <cell r="V50"/>
          <cell r="X50">
            <v>38687</v>
          </cell>
          <cell r="Y50">
            <v>615186</v>
          </cell>
          <cell r="Z50">
            <v>6.2886671672999999</v>
          </cell>
          <cell r="AA50">
            <v>6.2</v>
          </cell>
          <cell r="AB50">
            <v>6.3</v>
          </cell>
          <cell r="AC50"/>
          <cell r="AD50">
            <v>137985</v>
          </cell>
          <cell r="AE50">
            <v>15.5</v>
          </cell>
          <cell r="AF50">
            <v>15.2</v>
          </cell>
          <cell r="AG50">
            <v>15.8</v>
          </cell>
          <cell r="AH50"/>
          <cell r="AI50">
            <v>27.332110742000001</v>
          </cell>
          <cell r="AJ50"/>
          <cell r="AK50"/>
          <cell r="AL50"/>
          <cell r="AM50">
            <v>7.5</v>
          </cell>
          <cell r="AN50"/>
          <cell r="AO50">
            <v>18.089624634</v>
          </cell>
          <cell r="AP50"/>
          <cell r="AQ50"/>
          <cell r="AR50"/>
          <cell r="AS50">
            <v>5957540</v>
          </cell>
          <cell r="AT50">
            <v>88.594015353000003</v>
          </cell>
          <cell r="AU50"/>
          <cell r="AV50">
            <v>134664</v>
          </cell>
          <cell r="AW50">
            <v>16.899999999999999</v>
          </cell>
          <cell r="AX50">
            <v>16.5</v>
          </cell>
          <cell r="AY50">
            <v>17.2</v>
          </cell>
          <cell r="AZ50"/>
          <cell r="BA50">
            <v>921</v>
          </cell>
          <cell r="BB50">
            <v>2289</v>
          </cell>
          <cell r="BC50">
            <v>40.235910877999999</v>
          </cell>
          <cell r="BD50"/>
          <cell r="BE50">
            <v>24596</v>
          </cell>
          <cell r="BF50">
            <v>356.6</v>
          </cell>
          <cell r="BG50"/>
          <cell r="BH50">
            <v>45341</v>
          </cell>
          <cell r="BI50">
            <v>1551516</v>
          </cell>
          <cell r="BJ50">
            <v>29.223675425</v>
          </cell>
          <cell r="BK50">
            <v>29</v>
          </cell>
          <cell r="BL50">
            <v>29.5</v>
          </cell>
          <cell r="BM50"/>
          <cell r="BN50">
            <v>933183</v>
          </cell>
          <cell r="BO50">
            <v>15.849892062</v>
          </cell>
          <cell r="BP50">
            <v>15.492445253</v>
          </cell>
          <cell r="BQ50">
            <v>16.207338870000001</v>
          </cell>
          <cell r="BR50"/>
          <cell r="BS50">
            <v>5731</v>
          </cell>
          <cell r="BT50">
            <v>83.093950000000007</v>
          </cell>
          <cell r="BU50" t="str">
            <v>1203:1</v>
          </cell>
          <cell r="BV50"/>
          <cell r="BW50">
            <v>5254</v>
          </cell>
          <cell r="BX50">
            <v>75.365000000000009</v>
          </cell>
          <cell r="BY50" t="str">
            <v>1327:1</v>
          </cell>
          <cell r="BZ50"/>
          <cell r="CA50">
            <v>17065</v>
          </cell>
          <cell r="CB50">
            <v>244.78563</v>
          </cell>
          <cell r="CC50" t="str">
            <v>409:1</v>
          </cell>
          <cell r="CD50"/>
          <cell r="CE50">
            <v>610764</v>
          </cell>
          <cell r="CF50">
            <v>39.340000000000003</v>
          </cell>
          <cell r="CG50">
            <v>38.83</v>
          </cell>
          <cell r="CH50">
            <v>39.85</v>
          </cell>
          <cell r="CI50"/>
          <cell r="CJ50">
            <v>58731</v>
          </cell>
          <cell r="CK50">
            <v>85.946093204999997</v>
          </cell>
          <cell r="CL50">
            <v>85.196310456000006</v>
          </cell>
          <cell r="CM50">
            <v>86.695875952999998</v>
          </cell>
          <cell r="CN50"/>
          <cell r="CO50">
            <v>45251</v>
          </cell>
          <cell r="CP50">
            <v>61.711343395999997</v>
          </cell>
          <cell r="CQ50">
            <v>60.987533558999999</v>
          </cell>
          <cell r="CR50">
            <v>62.435153233000001</v>
          </cell>
          <cell r="CS50"/>
          <cell r="CT50">
            <v>76136</v>
          </cell>
          <cell r="CU50">
            <v>78.698926920000005</v>
          </cell>
          <cell r="CV50"/>
          <cell r="CW50">
            <v>1266756</v>
          </cell>
          <cell r="CX50">
            <v>1869737</v>
          </cell>
          <cell r="CY50">
            <v>67.750491112000006</v>
          </cell>
          <cell r="CZ50">
            <v>67.283501892000004</v>
          </cell>
          <cell r="DA50">
            <v>68.217480331999994</v>
          </cell>
          <cell r="DB50"/>
          <cell r="DC50">
            <v>242716</v>
          </cell>
          <cell r="DD50">
            <v>3461130</v>
          </cell>
          <cell r="DE50">
            <v>7.0126230450999998</v>
          </cell>
          <cell r="DF50"/>
          <cell r="DG50">
            <v>291841</v>
          </cell>
          <cell r="DH50">
            <v>18.600000000000001</v>
          </cell>
          <cell r="DI50">
            <v>17.765957447000002</v>
          </cell>
          <cell r="DJ50">
            <v>19.434042553000001</v>
          </cell>
          <cell r="DK50"/>
          <cell r="DL50">
            <v>113233</v>
          </cell>
          <cell r="DM50">
            <v>25461</v>
          </cell>
          <cell r="DN50">
            <v>4.4473115745999996</v>
          </cell>
          <cell r="DO50"/>
          <cell r="DP50">
            <v>450955</v>
          </cell>
          <cell r="DQ50">
            <v>1566152</v>
          </cell>
          <cell r="DR50">
            <v>28.793820779000001</v>
          </cell>
          <cell r="DS50">
            <v>28.224502262000001</v>
          </cell>
          <cell r="DT50">
            <v>29.363139295</v>
          </cell>
          <cell r="DU50"/>
          <cell r="DV50">
            <v>6405</v>
          </cell>
          <cell r="DW50">
            <v>9.2866302103000002</v>
          </cell>
          <cell r="DX50"/>
          <cell r="DY50">
            <v>20548.333332999999</v>
          </cell>
          <cell r="DZ50">
            <v>301.14802149000002</v>
          </cell>
          <cell r="EA50"/>
          <cell r="EB50">
            <v>19958</v>
          </cell>
          <cell r="EC50">
            <v>59.255525783000003</v>
          </cell>
          <cell r="ED50">
            <v>58.4</v>
          </cell>
          <cell r="EE50">
            <v>60.1</v>
          </cell>
          <cell r="EF50"/>
          <cell r="EG50">
            <v>10.98</v>
          </cell>
          <cell r="EH50"/>
          <cell r="EI50">
            <v>28623.5</v>
          </cell>
          <cell r="EJ50">
            <v>0.40917711210000002</v>
          </cell>
          <cell r="EK50"/>
          <cell r="EL50">
            <v>467945</v>
          </cell>
          <cell r="EM50">
            <v>17.980111965999999</v>
          </cell>
          <cell r="EN50">
            <v>17.790812495000001</v>
          </cell>
          <cell r="EO50">
            <v>18.169411438000001</v>
          </cell>
          <cell r="EP50"/>
          <cell r="EQ50">
            <v>2271702</v>
          </cell>
          <cell r="ER50">
            <v>3126887</v>
          </cell>
          <cell r="ES50">
            <v>72.650594665</v>
          </cell>
          <cell r="ET50">
            <v>72.491656774000006</v>
          </cell>
          <cell r="EU50">
            <v>72.809532555999994</v>
          </cell>
          <cell r="EV50"/>
          <cell r="EW50">
            <v>2271702</v>
          </cell>
          <cell r="EX50">
            <v>32.700000000000003</v>
          </cell>
          <cell r="EY50">
            <v>32.384761546</v>
          </cell>
          <cell r="EZ50">
            <v>33.015238453999999</v>
          </cell>
          <cell r="FA50"/>
        </row>
        <row r="51">
          <cell r="B51" t="str">
            <v>West Virginia</v>
          </cell>
          <cell r="C51">
            <v>30432</v>
          </cell>
          <cell r="D51">
            <v>9586.74</v>
          </cell>
          <cell r="E51">
            <v>9423.6679999999997</v>
          </cell>
          <cell r="F51">
            <v>9749.8119999999999</v>
          </cell>
          <cell r="G51"/>
          <cell r="H51">
            <v>30282</v>
          </cell>
          <cell r="I51">
            <v>21.5</v>
          </cell>
          <cell r="J51">
            <v>20.9</v>
          </cell>
          <cell r="K51">
            <v>22.1</v>
          </cell>
          <cell r="L51"/>
          <cell r="M51">
            <v>29847</v>
          </cell>
          <cell r="N51">
            <v>4.9000000000000004</v>
          </cell>
          <cell r="O51">
            <v>4.7</v>
          </cell>
          <cell r="P51">
            <v>5</v>
          </cell>
          <cell r="Q51"/>
          <cell r="R51">
            <v>29887</v>
          </cell>
          <cell r="S51">
            <v>4.4000000000000004</v>
          </cell>
          <cell r="T51">
            <v>4.2</v>
          </cell>
          <cell r="U51">
            <v>4.5</v>
          </cell>
          <cell r="V51"/>
          <cell r="X51">
            <v>13900</v>
          </cell>
          <cell r="Y51">
            <v>147615</v>
          </cell>
          <cell r="Z51">
            <v>9.4163872234999992</v>
          </cell>
          <cell r="AA51">
            <v>9.3000000000000007</v>
          </cell>
          <cell r="AB51">
            <v>9.6</v>
          </cell>
          <cell r="AC51"/>
          <cell r="AD51">
            <v>30281</v>
          </cell>
          <cell r="AE51">
            <v>26</v>
          </cell>
          <cell r="AF51">
            <v>25.4</v>
          </cell>
          <cell r="AG51">
            <v>26.7</v>
          </cell>
          <cell r="AH51"/>
          <cell r="AI51">
            <v>33.291101075999997</v>
          </cell>
          <cell r="AJ51"/>
          <cell r="AK51"/>
          <cell r="AL51"/>
          <cell r="AM51">
            <v>7.3</v>
          </cell>
          <cell r="AN51"/>
          <cell r="AO51">
            <v>32.465707930000001</v>
          </cell>
          <cell r="AP51"/>
          <cell r="AQ51"/>
          <cell r="AR51"/>
          <cell r="AS51">
            <v>1110698</v>
          </cell>
          <cell r="AT51">
            <v>59.940722960000002</v>
          </cell>
          <cell r="AU51"/>
          <cell r="AV51">
            <v>29899</v>
          </cell>
          <cell r="AW51">
            <v>10</v>
          </cell>
          <cell r="AX51">
            <v>9.5</v>
          </cell>
          <cell r="AY51">
            <v>10.5</v>
          </cell>
          <cell r="AZ51"/>
          <cell r="BA51">
            <v>567</v>
          </cell>
          <cell r="BB51">
            <v>1680</v>
          </cell>
          <cell r="BC51">
            <v>33.75</v>
          </cell>
          <cell r="BD51"/>
          <cell r="BE51">
            <v>4790</v>
          </cell>
          <cell r="BF51">
            <v>258.2</v>
          </cell>
          <cell r="BG51"/>
          <cell r="BH51">
            <v>18396</v>
          </cell>
          <cell r="BI51">
            <v>405278</v>
          </cell>
          <cell r="BJ51">
            <v>45.391064899</v>
          </cell>
          <cell r="BK51">
            <v>44.7</v>
          </cell>
          <cell r="BL51">
            <v>46</v>
          </cell>
          <cell r="BM51"/>
          <cell r="BN51">
            <v>264082</v>
          </cell>
          <cell r="BO51">
            <v>17.620126612</v>
          </cell>
          <cell r="BP51">
            <v>16.905232994999999</v>
          </cell>
          <cell r="BQ51">
            <v>18.335020229000001</v>
          </cell>
          <cell r="BR51"/>
          <cell r="BS51">
            <v>1428</v>
          </cell>
          <cell r="BT51">
            <v>76.963999999999999</v>
          </cell>
          <cell r="BU51" t="str">
            <v>1299:1</v>
          </cell>
          <cell r="BV51"/>
          <cell r="BW51">
            <v>898</v>
          </cell>
          <cell r="BX51">
            <v>48.427869999999999</v>
          </cell>
          <cell r="BY51" t="str">
            <v>2065:1</v>
          </cell>
          <cell r="BZ51"/>
          <cell r="CA51">
            <v>1925</v>
          </cell>
          <cell r="CB51">
            <v>103.81253999999998</v>
          </cell>
          <cell r="CC51" t="str">
            <v>963:1</v>
          </cell>
          <cell r="CD51"/>
          <cell r="CE51">
            <v>223870</v>
          </cell>
          <cell r="CF51">
            <v>93.34</v>
          </cell>
          <cell r="CG51">
            <v>92.05</v>
          </cell>
          <cell r="CH51">
            <v>94.64</v>
          </cell>
          <cell r="CI51"/>
          <cell r="CJ51">
            <v>31707</v>
          </cell>
          <cell r="CK51">
            <v>84.069763774999998</v>
          </cell>
          <cell r="CL51">
            <v>83.060514587</v>
          </cell>
          <cell r="CM51">
            <v>85.079012961999993</v>
          </cell>
          <cell r="CN51"/>
          <cell r="CO51">
            <v>17171</v>
          </cell>
          <cell r="CP51">
            <v>58.290140352999998</v>
          </cell>
          <cell r="CQ51">
            <v>57.148167374000003</v>
          </cell>
          <cell r="CR51">
            <v>59.432113332</v>
          </cell>
          <cell r="CS51"/>
          <cell r="CT51">
            <v>21058</v>
          </cell>
          <cell r="CU51">
            <v>79.418415804000006</v>
          </cell>
          <cell r="CV51"/>
          <cell r="CW51">
            <v>240663</v>
          </cell>
          <cell r="CX51">
            <v>454955</v>
          </cell>
          <cell r="CY51">
            <v>52.898198723</v>
          </cell>
          <cell r="CZ51">
            <v>52.068661915</v>
          </cell>
          <cell r="DA51">
            <v>53.727735529999997</v>
          </cell>
          <cell r="DB51"/>
          <cell r="DC51">
            <v>51492</v>
          </cell>
          <cell r="DD51">
            <v>796242</v>
          </cell>
          <cell r="DE51">
            <v>6.4668781602000003</v>
          </cell>
          <cell r="DF51"/>
          <cell r="DG51">
            <v>97201</v>
          </cell>
          <cell r="DH51">
            <v>26.3</v>
          </cell>
          <cell r="DI51">
            <v>24.989361702</v>
          </cell>
          <cell r="DJ51">
            <v>27.610638298000001</v>
          </cell>
          <cell r="DK51"/>
          <cell r="DL51">
            <v>82384</v>
          </cell>
          <cell r="DM51">
            <v>16726</v>
          </cell>
          <cell r="DN51">
            <v>4.9255052015</v>
          </cell>
          <cell r="DO51"/>
          <cell r="DP51">
            <v>121851</v>
          </cell>
          <cell r="DQ51">
            <v>378266</v>
          </cell>
          <cell r="DR51">
            <v>32.213045846</v>
          </cell>
          <cell r="DS51">
            <v>31.298207112</v>
          </cell>
          <cell r="DT51">
            <v>33.12788458</v>
          </cell>
          <cell r="DU51"/>
          <cell r="DV51">
            <v>2462</v>
          </cell>
          <cell r="DW51">
            <v>13.269282904000001</v>
          </cell>
          <cell r="DX51"/>
          <cell r="DY51">
            <v>5772</v>
          </cell>
          <cell r="DZ51">
            <v>311.15092239000001</v>
          </cell>
          <cell r="EA51"/>
          <cell r="EB51">
            <v>8445</v>
          </cell>
          <cell r="EC51">
            <v>91.278982292999999</v>
          </cell>
          <cell r="ED51">
            <v>89.3</v>
          </cell>
          <cell r="EE51">
            <v>93.2</v>
          </cell>
          <cell r="EF51"/>
          <cell r="EG51">
            <v>13.19</v>
          </cell>
          <cell r="EH51"/>
          <cell r="EI51">
            <v>52902.5</v>
          </cell>
          <cell r="EJ51">
            <v>3.4958449979999999</v>
          </cell>
          <cell r="EK51"/>
          <cell r="EL51">
            <v>83580</v>
          </cell>
          <cell r="EM51">
            <v>11.293373688999999</v>
          </cell>
          <cell r="EN51">
            <v>10.986514429</v>
          </cell>
          <cell r="EO51">
            <v>11.600232949</v>
          </cell>
          <cell r="EP51"/>
          <cell r="EQ51">
            <v>605879</v>
          </cell>
          <cell r="ER51">
            <v>738386</v>
          </cell>
          <cell r="ES51">
            <v>82.054508076000005</v>
          </cell>
          <cell r="ET51">
            <v>81.621754030000005</v>
          </cell>
          <cell r="EU51">
            <v>82.487262122000004</v>
          </cell>
          <cell r="EV51"/>
          <cell r="EW51">
            <v>605879</v>
          </cell>
          <cell r="EX51">
            <v>32.1</v>
          </cell>
          <cell r="EY51">
            <v>31.553990980999998</v>
          </cell>
          <cell r="EZ51">
            <v>32.646009018999997</v>
          </cell>
          <cell r="FA51"/>
        </row>
        <row r="52">
          <cell r="B52" t="str">
            <v>Wisconsin</v>
          </cell>
          <cell r="C52">
            <v>55390</v>
          </cell>
          <cell r="D52">
            <v>5880.58</v>
          </cell>
          <cell r="E52">
            <v>5809.04</v>
          </cell>
          <cell r="F52">
            <v>5952.12</v>
          </cell>
          <cell r="G52"/>
          <cell r="H52">
            <v>37521</v>
          </cell>
          <cell r="I52">
            <v>11.8</v>
          </cell>
          <cell r="J52">
            <v>11.3</v>
          </cell>
          <cell r="K52">
            <v>12.3</v>
          </cell>
          <cell r="L52"/>
          <cell r="M52">
            <v>37158</v>
          </cell>
          <cell r="N52">
            <v>3.2</v>
          </cell>
          <cell r="O52">
            <v>3.1</v>
          </cell>
          <cell r="P52">
            <v>3.3</v>
          </cell>
          <cell r="Q52"/>
          <cell r="R52">
            <v>37204</v>
          </cell>
          <cell r="S52">
            <v>3</v>
          </cell>
          <cell r="T52">
            <v>2.9</v>
          </cell>
          <cell r="U52">
            <v>3.1</v>
          </cell>
          <cell r="V52"/>
          <cell r="X52">
            <v>34647</v>
          </cell>
          <cell r="Y52">
            <v>491607</v>
          </cell>
          <cell r="Z52">
            <v>7.0477027381999999</v>
          </cell>
          <cell r="AA52">
            <v>7</v>
          </cell>
          <cell r="AB52">
            <v>7.1</v>
          </cell>
          <cell r="AC52"/>
          <cell r="AD52">
            <v>37376</v>
          </cell>
          <cell r="AE52">
            <v>18.3</v>
          </cell>
          <cell r="AF52">
            <v>17.600000000000001</v>
          </cell>
          <cell r="AG52">
            <v>19</v>
          </cell>
          <cell r="AH52"/>
          <cell r="AI52">
            <v>28.828099907999999</v>
          </cell>
          <cell r="AJ52"/>
          <cell r="AK52"/>
          <cell r="AL52"/>
          <cell r="AM52">
            <v>8</v>
          </cell>
          <cell r="AN52"/>
          <cell r="AO52">
            <v>21.136225249999999</v>
          </cell>
          <cell r="AP52"/>
          <cell r="AQ52"/>
          <cell r="AR52"/>
          <cell r="AS52">
            <v>4704521</v>
          </cell>
          <cell r="AT52">
            <v>82.724328845000002</v>
          </cell>
          <cell r="AU52"/>
          <cell r="AV52">
            <v>35748</v>
          </cell>
          <cell r="AW52">
            <v>24.4</v>
          </cell>
          <cell r="AX52">
            <v>23.6</v>
          </cell>
          <cell r="AY52">
            <v>25.3</v>
          </cell>
          <cell r="AZ52"/>
          <cell r="BA52">
            <v>1116</v>
          </cell>
          <cell r="BB52">
            <v>2873</v>
          </cell>
          <cell r="BC52">
            <v>38.844413504999999</v>
          </cell>
          <cell r="BD52"/>
          <cell r="BE52">
            <v>23726</v>
          </cell>
          <cell r="BF52">
            <v>414.3</v>
          </cell>
          <cell r="BG52"/>
          <cell r="BH52">
            <v>37860</v>
          </cell>
          <cell r="BI52">
            <v>1377268</v>
          </cell>
          <cell r="BJ52">
            <v>27.489203263</v>
          </cell>
          <cell r="BK52">
            <v>27.2</v>
          </cell>
          <cell r="BL52">
            <v>27.8</v>
          </cell>
          <cell r="BM52"/>
          <cell r="BN52">
            <v>498050</v>
          </cell>
          <cell r="BO52">
            <v>10.425759507</v>
          </cell>
          <cell r="BP52">
            <v>10.187461635</v>
          </cell>
          <cell r="BQ52">
            <v>10.664057379999999</v>
          </cell>
          <cell r="BR52"/>
          <cell r="BS52">
            <v>4715</v>
          </cell>
          <cell r="BT52">
            <v>82.337969999999999</v>
          </cell>
          <cell r="BU52" t="str">
            <v>1215:1</v>
          </cell>
          <cell r="BV52"/>
          <cell r="BW52">
            <v>3522</v>
          </cell>
          <cell r="BX52">
            <v>61.329899999999995</v>
          </cell>
          <cell r="BY52" t="str">
            <v>1631:1</v>
          </cell>
          <cell r="BZ52"/>
          <cell r="CA52">
            <v>9220</v>
          </cell>
          <cell r="CB52">
            <v>160.55128999999999</v>
          </cell>
          <cell r="CC52" t="str">
            <v>623:1</v>
          </cell>
          <cell r="CD52"/>
          <cell r="CE52">
            <v>547961</v>
          </cell>
          <cell r="CF52">
            <v>50.57</v>
          </cell>
          <cell r="CG52">
            <v>49.98</v>
          </cell>
          <cell r="CH52">
            <v>51.16</v>
          </cell>
          <cell r="CI52"/>
          <cell r="CJ52">
            <v>51424</v>
          </cell>
          <cell r="CK52">
            <v>89.606020534999999</v>
          </cell>
          <cell r="CL52">
            <v>88.787853948999995</v>
          </cell>
          <cell r="CM52">
            <v>90.424187121000003</v>
          </cell>
          <cell r="CN52"/>
          <cell r="CO52">
            <v>38158</v>
          </cell>
          <cell r="CP52">
            <v>70.236909690999994</v>
          </cell>
          <cell r="CQ52">
            <v>69.396006564999993</v>
          </cell>
          <cell r="CR52">
            <v>71.077812817999998</v>
          </cell>
          <cell r="CS52"/>
          <cell r="CT52">
            <v>68653</v>
          </cell>
          <cell r="CU52">
            <v>87.549670079999999</v>
          </cell>
          <cell r="CV52"/>
          <cell r="CW52">
            <v>947456</v>
          </cell>
          <cell r="CX52">
            <v>1438689</v>
          </cell>
          <cell r="CY52">
            <v>65.855511511000003</v>
          </cell>
          <cell r="CZ52">
            <v>65.389842701000006</v>
          </cell>
          <cell r="DA52">
            <v>66.321180321</v>
          </cell>
          <cell r="DB52"/>
          <cell r="DC52">
            <v>206688</v>
          </cell>
          <cell r="DD52">
            <v>3074586</v>
          </cell>
          <cell r="DE52">
            <v>6.7224660491000003</v>
          </cell>
          <cell r="DF52"/>
          <cell r="DG52">
            <v>236308</v>
          </cell>
          <cell r="DH52">
            <v>18.399999999999999</v>
          </cell>
          <cell r="DI52">
            <v>17.685106383000001</v>
          </cell>
          <cell r="DJ52">
            <v>19.114893617</v>
          </cell>
          <cell r="DK52"/>
          <cell r="DL52">
            <v>97637</v>
          </cell>
          <cell r="DM52">
            <v>22830</v>
          </cell>
          <cell r="DN52">
            <v>4.2766973281</v>
          </cell>
          <cell r="DO52"/>
          <cell r="DP52">
            <v>402354</v>
          </cell>
          <cell r="DQ52">
            <v>1308908</v>
          </cell>
          <cell r="DR52">
            <v>30.739670015000002</v>
          </cell>
          <cell r="DS52">
            <v>30.236566795000002</v>
          </cell>
          <cell r="DT52">
            <v>31.242773235000001</v>
          </cell>
          <cell r="DU52"/>
          <cell r="DV52">
            <v>6758</v>
          </cell>
          <cell r="DW52">
            <v>11.801484982</v>
          </cell>
          <cell r="DX52"/>
          <cell r="DY52">
            <v>14587.666667</v>
          </cell>
          <cell r="DZ52">
            <v>255.47839837999999</v>
          </cell>
          <cell r="EA52"/>
          <cell r="EB52">
            <v>17878</v>
          </cell>
          <cell r="EC52">
            <v>62.872310865999999</v>
          </cell>
          <cell r="ED52">
            <v>62</v>
          </cell>
          <cell r="EE52">
            <v>63.8</v>
          </cell>
          <cell r="EF52"/>
          <cell r="EG52">
            <v>11.49</v>
          </cell>
          <cell r="EH52"/>
          <cell r="EI52">
            <v>197133.5</v>
          </cell>
          <cell r="EJ52">
            <v>4.8556735591000004</v>
          </cell>
          <cell r="EK52"/>
          <cell r="EL52">
            <v>346555</v>
          </cell>
          <cell r="EM52">
            <v>15.201514208000001</v>
          </cell>
          <cell r="EN52">
            <v>15.032893527000001</v>
          </cell>
          <cell r="EO52">
            <v>15.370134888000001</v>
          </cell>
          <cell r="EP52"/>
          <cell r="EQ52">
            <v>2239971</v>
          </cell>
          <cell r="ER52">
            <v>2792190</v>
          </cell>
          <cell r="ES52">
            <v>80.222728395999994</v>
          </cell>
          <cell r="ET52">
            <v>80.032724801000001</v>
          </cell>
          <cell r="EU52">
            <v>80.412731991000001</v>
          </cell>
          <cell r="EV52"/>
          <cell r="EW52">
            <v>2239971</v>
          </cell>
          <cell r="EX52">
            <v>25.6</v>
          </cell>
          <cell r="EY52">
            <v>25.361702128000001</v>
          </cell>
          <cell r="EZ52">
            <v>25.838297871999998</v>
          </cell>
          <cell r="FA52"/>
        </row>
        <row r="53">
          <cell r="B53" t="str">
            <v>Wyoming</v>
          </cell>
          <cell r="C53">
            <v>6328</v>
          </cell>
          <cell r="D53">
            <v>7360.24</v>
          </cell>
          <cell r="E53">
            <v>7105.1850000000004</v>
          </cell>
          <cell r="F53">
            <v>7615.2950000000001</v>
          </cell>
          <cell r="G53"/>
          <cell r="H53">
            <v>41742</v>
          </cell>
          <cell r="I53">
            <v>12.6</v>
          </cell>
          <cell r="J53">
            <v>12.2</v>
          </cell>
          <cell r="K53">
            <v>13</v>
          </cell>
          <cell r="L53"/>
          <cell r="M53">
            <v>41021</v>
          </cell>
          <cell r="N53">
            <v>3.2</v>
          </cell>
          <cell r="O53">
            <v>3.1</v>
          </cell>
          <cell r="P53">
            <v>3.3</v>
          </cell>
          <cell r="Q53"/>
          <cell r="R53">
            <v>41158</v>
          </cell>
          <cell r="S53">
            <v>3.2</v>
          </cell>
          <cell r="T53">
            <v>3.1</v>
          </cell>
          <cell r="U53">
            <v>3.3</v>
          </cell>
          <cell r="V53"/>
          <cell r="X53">
            <v>4654</v>
          </cell>
          <cell r="Y53">
            <v>53962</v>
          </cell>
          <cell r="Z53">
            <v>8.6245876728000006</v>
          </cell>
          <cell r="AA53">
            <v>8.4</v>
          </cell>
          <cell r="AB53">
            <v>8.9</v>
          </cell>
          <cell r="AC53"/>
          <cell r="AD53">
            <v>41619</v>
          </cell>
          <cell r="AE53">
            <v>19.8</v>
          </cell>
          <cell r="AF53">
            <v>19.2</v>
          </cell>
          <cell r="AG53">
            <v>20.399999999999999</v>
          </cell>
          <cell r="AH53"/>
          <cell r="AI53">
            <v>25.943556386000001</v>
          </cell>
          <cell r="AJ53"/>
          <cell r="AK53"/>
          <cell r="AL53"/>
          <cell r="AM53">
            <v>7.7</v>
          </cell>
          <cell r="AN53"/>
          <cell r="AO53">
            <v>22.848104261</v>
          </cell>
          <cell r="AP53"/>
          <cell r="AQ53"/>
          <cell r="AR53"/>
          <cell r="AS53">
            <v>383732</v>
          </cell>
          <cell r="AT53">
            <v>68.082735714999998</v>
          </cell>
          <cell r="AU53"/>
          <cell r="AV53">
            <v>40623</v>
          </cell>
          <cell r="AW53">
            <v>17</v>
          </cell>
          <cell r="AX53">
            <v>16.399999999999999</v>
          </cell>
          <cell r="AY53">
            <v>17.600000000000001</v>
          </cell>
          <cell r="AZ53"/>
          <cell r="BA53">
            <v>234</v>
          </cell>
          <cell r="BB53">
            <v>634</v>
          </cell>
          <cell r="BC53">
            <v>36.908517349999997</v>
          </cell>
          <cell r="BD53"/>
          <cell r="BE53">
            <v>2102</v>
          </cell>
          <cell r="BF53">
            <v>364.7</v>
          </cell>
          <cell r="BG53"/>
          <cell r="BH53">
            <v>5434</v>
          </cell>
          <cell r="BI53">
            <v>128444</v>
          </cell>
          <cell r="BJ53">
            <v>42.306374763000001</v>
          </cell>
          <cell r="BK53">
            <v>41.2</v>
          </cell>
          <cell r="BL53">
            <v>43.4</v>
          </cell>
          <cell r="BM53"/>
          <cell r="BN53">
            <v>84401</v>
          </cell>
          <cell r="BO53">
            <v>17.252262289000001</v>
          </cell>
          <cell r="BP53">
            <v>16.179921863000001</v>
          </cell>
          <cell r="BQ53">
            <v>18.324602714000001</v>
          </cell>
          <cell r="BR53"/>
          <cell r="BS53">
            <v>386</v>
          </cell>
          <cell r="BT53">
            <v>66.965989999999991</v>
          </cell>
          <cell r="BU53" t="str">
            <v>1493:1</v>
          </cell>
          <cell r="BV53"/>
          <cell r="BW53">
            <v>339</v>
          </cell>
          <cell r="BX53">
            <v>58.181640000000002</v>
          </cell>
          <cell r="BY53" t="str">
            <v>1719:1</v>
          </cell>
          <cell r="BZ53"/>
          <cell r="CA53">
            <v>1649</v>
          </cell>
          <cell r="CB53">
            <v>283.01336000000003</v>
          </cell>
          <cell r="CC53" t="str">
            <v>353:1</v>
          </cell>
          <cell r="CD53"/>
          <cell r="CE53">
            <v>69056</v>
          </cell>
          <cell r="CF53">
            <v>52.66</v>
          </cell>
          <cell r="CG53">
            <v>50.88</v>
          </cell>
          <cell r="CH53">
            <v>54.43</v>
          </cell>
          <cell r="CI53"/>
          <cell r="CJ53">
            <v>6017</v>
          </cell>
          <cell r="CK53">
            <v>74.671763337000002</v>
          </cell>
          <cell r="CL53">
            <v>72.488308219000004</v>
          </cell>
          <cell r="CM53">
            <v>76.855218454999999</v>
          </cell>
          <cell r="CN53"/>
          <cell r="CO53">
            <v>5519</v>
          </cell>
          <cell r="CP53">
            <v>57.890922269000001</v>
          </cell>
          <cell r="CQ53">
            <v>55.883535262999999</v>
          </cell>
          <cell r="CR53">
            <v>59.898309273999999</v>
          </cell>
          <cell r="CS53"/>
          <cell r="CT53">
            <v>6878</v>
          </cell>
          <cell r="CU53">
            <v>79.108243674999997</v>
          </cell>
          <cell r="CV53"/>
          <cell r="CW53">
            <v>97531</v>
          </cell>
          <cell r="CX53">
            <v>147494</v>
          </cell>
          <cell r="CY53">
            <v>66.125401710999995</v>
          </cell>
          <cell r="CZ53">
            <v>64.452817472999996</v>
          </cell>
          <cell r="DA53">
            <v>67.797985948999994</v>
          </cell>
          <cell r="DB53"/>
          <cell r="DC53">
            <v>14223</v>
          </cell>
          <cell r="DD53">
            <v>306322</v>
          </cell>
          <cell r="DE53">
            <v>4.6431532831000002</v>
          </cell>
          <cell r="DF53"/>
          <cell r="DG53">
            <v>18331</v>
          </cell>
          <cell r="DH53">
            <v>13.5</v>
          </cell>
          <cell r="DI53">
            <v>11.831914894000001</v>
          </cell>
          <cell r="DJ53">
            <v>15.168085105999999</v>
          </cell>
          <cell r="DK53"/>
          <cell r="DL53">
            <v>104588</v>
          </cell>
          <cell r="DM53">
            <v>25432</v>
          </cell>
          <cell r="DN53">
            <v>4.1124567473999996</v>
          </cell>
          <cell r="DO53"/>
          <cell r="DP53">
            <v>37522</v>
          </cell>
          <cell r="DQ53">
            <v>134883</v>
          </cell>
          <cell r="DR53">
            <v>27.818183166000001</v>
          </cell>
          <cell r="DS53">
            <v>26.126426573</v>
          </cell>
          <cell r="DT53">
            <v>29.509939760000002</v>
          </cell>
          <cell r="DU53"/>
          <cell r="DV53">
            <v>804</v>
          </cell>
          <cell r="DW53">
            <v>13.948356384</v>
          </cell>
          <cell r="DX53"/>
          <cell r="DY53">
            <v>1174.6666667</v>
          </cell>
          <cell r="DZ53">
            <v>206.18749722000001</v>
          </cell>
          <cell r="EA53"/>
          <cell r="EB53">
            <v>2407</v>
          </cell>
          <cell r="EC53">
            <v>85.533867076000007</v>
          </cell>
          <cell r="ED53">
            <v>82.1</v>
          </cell>
          <cell r="EE53">
            <v>89</v>
          </cell>
          <cell r="EF53"/>
          <cell r="EG53">
            <v>11.18</v>
          </cell>
          <cell r="EH53"/>
          <cell r="EI53">
            <v>28030.5</v>
          </cell>
          <cell r="EJ53">
            <v>6.1190475151000001</v>
          </cell>
          <cell r="EK53"/>
          <cell r="EL53">
            <v>26070</v>
          </cell>
          <cell r="EM53">
            <v>11.86996312</v>
          </cell>
          <cell r="EN53">
            <v>11.307559195</v>
          </cell>
          <cell r="EO53">
            <v>12.432367043999999</v>
          </cell>
          <cell r="EP53"/>
          <cell r="EQ53">
            <v>219680</v>
          </cell>
          <cell r="ER53">
            <v>286750</v>
          </cell>
          <cell r="ES53">
            <v>76.610287706999998</v>
          </cell>
          <cell r="ET53">
            <v>75.787017590000005</v>
          </cell>
          <cell r="EU53">
            <v>77.433557824999994</v>
          </cell>
          <cell r="EV53"/>
          <cell r="EW53">
            <v>219680</v>
          </cell>
          <cell r="EX53">
            <v>14.6</v>
          </cell>
          <cell r="EY53">
            <v>13.915541471999999</v>
          </cell>
          <cell r="EZ53">
            <v>15.284458528</v>
          </cell>
          <cell r="FA53"/>
        </row>
        <row r="54">
          <cell r="C54"/>
          <cell r="D54"/>
        </row>
      </sheetData>
      <sheetData sheetId="1"/>
      <sheetData sheetId="2"/>
      <sheetData sheetId="3"/>
      <sheetData sheetId="4">
        <row r="11">
          <cell r="A11" t="str">
            <v>US</v>
          </cell>
          <cell r="B11">
            <v>308832213</v>
          </cell>
          <cell r="C11">
            <v>259993995</v>
          </cell>
          <cell r="D11">
            <v>48838218</v>
          </cell>
          <cell r="E11">
            <v>0.15813835456342115</v>
          </cell>
        </row>
        <row r="12">
          <cell r="A12" t="str">
            <v>AL</v>
          </cell>
          <cell r="B12">
            <v>4766280</v>
          </cell>
          <cell r="C12">
            <v>4077849</v>
          </cell>
          <cell r="D12">
            <v>688431</v>
          </cell>
          <cell r="E12">
            <v>0.14443780054885572</v>
          </cell>
        </row>
        <row r="13">
          <cell r="A13" t="str">
            <v>AK</v>
          </cell>
          <cell r="B13">
            <v>704535</v>
          </cell>
          <cell r="C13">
            <v>574643</v>
          </cell>
          <cell r="D13">
            <v>129892</v>
          </cell>
          <cell r="E13">
            <v>0.18436557445691129</v>
          </cell>
        </row>
        <row r="14">
          <cell r="A14" t="str">
            <v>AZ</v>
          </cell>
          <cell r="B14">
            <v>6548246</v>
          </cell>
          <cell r="C14">
            <v>5358977</v>
          </cell>
          <cell r="D14">
            <v>1189269</v>
          </cell>
          <cell r="E14">
            <v>0.18161642064149697</v>
          </cell>
        </row>
        <row r="15">
          <cell r="A15" t="str">
            <v>AR</v>
          </cell>
          <cell r="B15">
            <v>2901294</v>
          </cell>
          <cell r="C15">
            <v>2375950</v>
          </cell>
          <cell r="D15">
            <v>525344</v>
          </cell>
          <cell r="E15">
            <v>0.18107230773578961</v>
          </cell>
        </row>
        <row r="16">
          <cell r="A16" t="str">
            <v>CA</v>
          </cell>
          <cell r="B16">
            <v>37636930</v>
          </cell>
          <cell r="C16">
            <v>30490108</v>
          </cell>
          <cell r="D16">
            <v>7146822</v>
          </cell>
          <cell r="E16">
            <v>0.18988854829551718</v>
          </cell>
        </row>
        <row r="17">
          <cell r="A17" t="str">
            <v>CO</v>
          </cell>
          <cell r="B17">
            <v>5062899</v>
          </cell>
          <cell r="C17">
            <v>4350523</v>
          </cell>
          <cell r="D17">
            <v>712376</v>
          </cell>
          <cell r="E17">
            <v>0.14070515726266711</v>
          </cell>
        </row>
        <row r="18">
          <cell r="A18" t="str">
            <v>CT</v>
          </cell>
          <cell r="B18">
            <v>3528137</v>
          </cell>
          <cell r="C18">
            <v>3200375</v>
          </cell>
          <cell r="D18">
            <v>327762</v>
          </cell>
          <cell r="E18">
            <v>9.2899453734364618E-2</v>
          </cell>
        </row>
        <row r="19">
          <cell r="A19" t="str">
            <v>DE</v>
          </cell>
          <cell r="B19">
            <v>898455</v>
          </cell>
          <cell r="C19">
            <v>802230</v>
          </cell>
          <cell r="D19">
            <v>96226</v>
          </cell>
          <cell r="E19">
            <v>0.10710163558553294</v>
          </cell>
        </row>
        <row r="20">
          <cell r="A20" t="str">
            <v>DC</v>
          </cell>
          <cell r="B20">
            <v>619036</v>
          </cell>
          <cell r="C20">
            <v>559171</v>
          </cell>
          <cell r="D20">
            <v>59865</v>
          </cell>
          <cell r="E20">
            <v>9.6706815112529806E-2</v>
          </cell>
        </row>
        <row r="21">
          <cell r="A21" t="str">
            <v>FL</v>
          </cell>
          <cell r="B21">
            <v>18990254</v>
          </cell>
          <cell r="C21">
            <v>15068079</v>
          </cell>
          <cell r="D21">
            <v>3922175</v>
          </cell>
          <cell r="E21">
            <v>0.2065362053609183</v>
          </cell>
        </row>
        <row r="22">
          <cell r="A22" t="str">
            <v>GA</v>
          </cell>
          <cell r="B22">
            <v>9670970</v>
          </cell>
          <cell r="C22">
            <v>7805425</v>
          </cell>
          <cell r="D22">
            <v>1865545</v>
          </cell>
          <cell r="E22">
            <v>0.19290153934920695</v>
          </cell>
        </row>
        <row r="23">
          <cell r="A23" t="str">
            <v>HI</v>
          </cell>
          <cell r="B23">
            <v>1336880</v>
          </cell>
          <cell r="C23">
            <v>1233108</v>
          </cell>
          <cell r="D23">
            <v>103773</v>
          </cell>
          <cell r="E23">
            <v>7.762327209622405E-2</v>
          </cell>
        </row>
        <row r="24">
          <cell r="A24" t="str">
            <v>ID</v>
          </cell>
          <cell r="B24">
            <v>1569818</v>
          </cell>
          <cell r="C24">
            <v>1298336</v>
          </cell>
          <cell r="D24">
            <v>271482</v>
          </cell>
          <cell r="E24">
            <v>0.17293851898755142</v>
          </cell>
        </row>
        <row r="25">
          <cell r="A25" t="str">
            <v>IL</v>
          </cell>
          <cell r="B25">
            <v>12746677</v>
          </cell>
          <cell r="C25">
            <v>10912175</v>
          </cell>
          <cell r="D25">
            <v>1834501</v>
          </cell>
          <cell r="E25">
            <v>0.14391994085988058</v>
          </cell>
        </row>
        <row r="26">
          <cell r="A26" t="str">
            <v>IN</v>
          </cell>
          <cell r="B26">
            <v>6369894</v>
          </cell>
          <cell r="C26">
            <v>5547134</v>
          </cell>
          <cell r="D26">
            <v>822760</v>
          </cell>
          <cell r="E26">
            <v>0.12916384479867327</v>
          </cell>
        </row>
        <row r="27">
          <cell r="A27" t="str">
            <v>IA</v>
          </cell>
          <cell r="B27">
            <v>3010414</v>
          </cell>
          <cell r="C27">
            <v>2685715</v>
          </cell>
          <cell r="D27">
            <v>324699</v>
          </cell>
          <cell r="E27">
            <v>0.10785858689203545</v>
          </cell>
        </row>
        <row r="28">
          <cell r="A28" t="str">
            <v>KS</v>
          </cell>
          <cell r="B28">
            <v>2806383</v>
          </cell>
          <cell r="C28">
            <v>2443546</v>
          </cell>
          <cell r="D28">
            <v>362838</v>
          </cell>
          <cell r="E28">
            <v>0.12929026437232552</v>
          </cell>
        </row>
        <row r="29">
          <cell r="A29" t="str">
            <v>KY</v>
          </cell>
          <cell r="B29">
            <v>4316662</v>
          </cell>
          <cell r="C29">
            <v>3671096</v>
          </cell>
          <cell r="D29">
            <v>645566</v>
          </cell>
          <cell r="E29">
            <v>0.14955213078994833</v>
          </cell>
        </row>
        <row r="30">
          <cell r="A30" t="str">
            <v>LA</v>
          </cell>
          <cell r="B30">
            <v>4463363</v>
          </cell>
          <cell r="C30">
            <v>3585676</v>
          </cell>
          <cell r="D30">
            <v>877688</v>
          </cell>
          <cell r="E30">
            <v>0.19664275569788969</v>
          </cell>
        </row>
        <row r="31">
          <cell r="A31" t="str">
            <v>ME</v>
          </cell>
          <cell r="B31">
            <v>1320537</v>
          </cell>
          <cell r="C31">
            <v>1193757</v>
          </cell>
          <cell r="D31">
            <v>126780</v>
          </cell>
          <cell r="E31">
            <v>9.6006397397422408E-2</v>
          </cell>
        </row>
        <row r="32">
          <cell r="A32" t="str">
            <v>MD</v>
          </cell>
          <cell r="B32">
            <v>5833360</v>
          </cell>
          <cell r="C32">
            <v>5074818</v>
          </cell>
          <cell r="D32">
            <v>758542</v>
          </cell>
          <cell r="E32">
            <v>0.13003517698204808</v>
          </cell>
        </row>
        <row r="33">
          <cell r="A33" t="str">
            <v>MA</v>
          </cell>
          <cell r="B33">
            <v>6546793</v>
          </cell>
          <cell r="C33">
            <v>6262192</v>
          </cell>
          <cell r="D33">
            <v>284601</v>
          </cell>
          <cell r="E33">
            <v>4.3471818950133294E-2</v>
          </cell>
        </row>
        <row r="34">
          <cell r="A34" t="str">
            <v>MI</v>
          </cell>
          <cell r="B34">
            <v>9735764</v>
          </cell>
          <cell r="C34">
            <v>8557539</v>
          </cell>
          <cell r="D34">
            <v>1178225</v>
          </cell>
          <cell r="E34">
            <v>0.12102029178192898</v>
          </cell>
        </row>
        <row r="35">
          <cell r="A35" t="str">
            <v>MN</v>
          </cell>
          <cell r="B35">
            <v>5287659</v>
          </cell>
          <cell r="C35">
            <v>4808294</v>
          </cell>
          <cell r="D35">
            <v>479365</v>
          </cell>
          <cell r="E35">
            <v>9.0657321132092669E-2</v>
          </cell>
        </row>
        <row r="36">
          <cell r="A36" t="str">
            <v>MS</v>
          </cell>
          <cell r="B36">
            <v>2919562</v>
          </cell>
          <cell r="C36">
            <v>2408408</v>
          </cell>
          <cell r="D36">
            <v>511153</v>
          </cell>
          <cell r="E36">
            <v>0.17507865905913284</v>
          </cell>
        </row>
        <row r="37">
          <cell r="A37" t="str">
            <v>MO</v>
          </cell>
          <cell r="B37">
            <v>5934697</v>
          </cell>
          <cell r="C37">
            <v>5101587</v>
          </cell>
          <cell r="D37">
            <v>833111</v>
          </cell>
          <cell r="E37">
            <v>0.14037970262003266</v>
          </cell>
        </row>
        <row r="38">
          <cell r="A38" t="str">
            <v>MT</v>
          </cell>
          <cell r="B38">
            <v>989227</v>
          </cell>
          <cell r="C38">
            <v>809305</v>
          </cell>
          <cell r="D38">
            <v>179922</v>
          </cell>
          <cell r="E38">
            <v>0.18188140841283143</v>
          </cell>
        </row>
        <row r="39">
          <cell r="A39" t="str">
            <v>NE</v>
          </cell>
          <cell r="B39">
            <v>1827061</v>
          </cell>
          <cell r="C39">
            <v>1590411</v>
          </cell>
          <cell r="D39">
            <v>236650</v>
          </cell>
          <cell r="E39">
            <v>0.12952495838945716</v>
          </cell>
        </row>
        <row r="40">
          <cell r="A40" t="str">
            <v>NV</v>
          </cell>
          <cell r="B40">
            <v>2707184</v>
          </cell>
          <cell r="C40">
            <v>2097934</v>
          </cell>
          <cell r="D40">
            <v>609249</v>
          </cell>
          <cell r="E40">
            <v>0.22504898078593846</v>
          </cell>
        </row>
        <row r="41">
          <cell r="A41" t="str">
            <v>NH</v>
          </cell>
          <cell r="B41">
            <v>1302872</v>
          </cell>
          <cell r="C41">
            <v>1152313</v>
          </cell>
          <cell r="D41">
            <v>150559</v>
          </cell>
          <cell r="E41">
            <v>0.1155593181832137</v>
          </cell>
        </row>
        <row r="42">
          <cell r="A42" t="str">
            <v>NJ</v>
          </cell>
          <cell r="B42">
            <v>8706225</v>
          </cell>
          <cell r="C42">
            <v>7398677</v>
          </cell>
          <cell r="D42">
            <v>1307548</v>
          </cell>
          <cell r="E42">
            <v>0.15018541331059099</v>
          </cell>
        </row>
        <row r="43">
          <cell r="A43" t="str">
            <v>NM</v>
          </cell>
          <cell r="B43">
            <v>2046705</v>
          </cell>
          <cell r="C43">
            <v>1617647</v>
          </cell>
          <cell r="D43">
            <v>429058</v>
          </cell>
          <cell r="E43">
            <v>0.20963353292242898</v>
          </cell>
        </row>
        <row r="44">
          <cell r="A44" t="str">
            <v>NY</v>
          </cell>
          <cell r="B44">
            <v>19268004</v>
          </cell>
          <cell r="C44">
            <v>16792619</v>
          </cell>
          <cell r="D44">
            <v>2475386</v>
          </cell>
          <cell r="E44">
            <v>0.12847132479316486</v>
          </cell>
        </row>
        <row r="45">
          <cell r="A45" t="str">
            <v>NC</v>
          </cell>
          <cell r="B45">
            <v>9513643</v>
          </cell>
          <cell r="C45">
            <v>7908816</v>
          </cell>
          <cell r="D45">
            <v>1604827</v>
          </cell>
          <cell r="E45">
            <v>0.16868690574157555</v>
          </cell>
        </row>
        <row r="46">
          <cell r="A46" t="str">
            <v>ND</v>
          </cell>
          <cell r="B46">
            <v>674358</v>
          </cell>
          <cell r="C46">
            <v>597991</v>
          </cell>
          <cell r="D46">
            <v>76367</v>
          </cell>
          <cell r="E46">
            <v>0.11324400392669769</v>
          </cell>
        </row>
        <row r="47">
          <cell r="A47" t="str">
            <v>OH</v>
          </cell>
          <cell r="B47">
            <v>11362804</v>
          </cell>
          <cell r="C47">
            <v>9863505</v>
          </cell>
          <cell r="D47">
            <v>1499299</v>
          </cell>
          <cell r="E47">
            <v>0.13194797692541382</v>
          </cell>
        </row>
        <row r="48">
          <cell r="A48" t="str">
            <v>OK</v>
          </cell>
          <cell r="B48">
            <v>3728022</v>
          </cell>
          <cell r="C48">
            <v>3089067</v>
          </cell>
          <cell r="D48">
            <v>638955</v>
          </cell>
          <cell r="E48">
            <v>0.17139249714728078</v>
          </cell>
        </row>
        <row r="49">
          <cell r="A49" t="str">
            <v>OR</v>
          </cell>
          <cell r="B49">
            <v>3834559</v>
          </cell>
          <cell r="C49">
            <v>3257031</v>
          </cell>
          <cell r="D49">
            <v>577527</v>
          </cell>
          <cell r="E49">
            <v>0.15061106114158107</v>
          </cell>
        </row>
        <row r="50">
          <cell r="A50" t="str">
            <v>PA</v>
          </cell>
          <cell r="B50">
            <v>12650817</v>
          </cell>
          <cell r="C50">
            <v>11228524</v>
          </cell>
          <cell r="D50">
            <v>1422293</v>
          </cell>
          <cell r="E50">
            <v>0.11242696815549541</v>
          </cell>
        </row>
        <row r="51">
          <cell r="A51" t="str">
            <v>RI</v>
          </cell>
          <cell r="B51">
            <v>1038838</v>
          </cell>
          <cell r="C51">
            <v>914686</v>
          </cell>
          <cell r="D51">
            <v>124152</v>
          </cell>
          <cell r="E51">
            <v>0.11951045302539953</v>
          </cell>
        </row>
        <row r="52">
          <cell r="A52" t="str">
            <v>SC</v>
          </cell>
          <cell r="B52">
            <v>4616658</v>
          </cell>
          <cell r="C52">
            <v>3790661</v>
          </cell>
          <cell r="D52">
            <v>825997</v>
          </cell>
          <cell r="E52">
            <v>0.17891665356194891</v>
          </cell>
        </row>
        <row r="53">
          <cell r="A53" t="str">
            <v>SD</v>
          </cell>
          <cell r="B53">
            <v>812413</v>
          </cell>
          <cell r="C53">
            <v>702755</v>
          </cell>
          <cell r="D53">
            <v>109658</v>
          </cell>
          <cell r="E53">
            <v>0.13497814535217925</v>
          </cell>
        </row>
        <row r="54">
          <cell r="A54" t="str">
            <v>TN</v>
          </cell>
          <cell r="B54">
            <v>6362971</v>
          </cell>
          <cell r="C54">
            <v>5478114</v>
          </cell>
          <cell r="D54">
            <v>884857</v>
          </cell>
          <cell r="E54">
            <v>0.13906349722480268</v>
          </cell>
        </row>
        <row r="55">
          <cell r="A55" t="str">
            <v>TX</v>
          </cell>
          <cell r="B55">
            <v>25643228</v>
          </cell>
          <cell r="C55">
            <v>19405679</v>
          </cell>
          <cell r="D55">
            <v>6237549</v>
          </cell>
          <cell r="E55">
            <v>0.24324351832772378</v>
          </cell>
        </row>
        <row r="56">
          <cell r="A56" t="str">
            <v>UT</v>
          </cell>
          <cell r="B56">
            <v>2812380</v>
          </cell>
          <cell r="C56">
            <v>2410981</v>
          </cell>
          <cell r="D56">
            <v>401399</v>
          </cell>
          <cell r="E56">
            <v>0.142725734075765</v>
          </cell>
        </row>
        <row r="57">
          <cell r="A57" t="str">
            <v>VT</v>
          </cell>
          <cell r="B57">
            <v>618851</v>
          </cell>
          <cell r="C57">
            <v>567490</v>
          </cell>
          <cell r="D57">
            <v>51361</v>
          </cell>
          <cell r="E57">
            <v>8.2994129443113129E-2</v>
          </cell>
        </row>
        <row r="58">
          <cell r="A58" t="str">
            <v>VA</v>
          </cell>
          <cell r="B58">
            <v>7943783</v>
          </cell>
          <cell r="C58">
            <v>6888604</v>
          </cell>
          <cell r="D58">
            <v>1055179</v>
          </cell>
          <cell r="E58">
            <v>0.132830793590409</v>
          </cell>
        </row>
        <row r="59">
          <cell r="A59" t="str">
            <v>WA</v>
          </cell>
          <cell r="B59">
            <v>6806086</v>
          </cell>
          <cell r="C59">
            <v>5854878</v>
          </cell>
          <cell r="D59">
            <v>951208</v>
          </cell>
          <cell r="E59">
            <v>0.13975844560295006</v>
          </cell>
        </row>
        <row r="60">
          <cell r="A60" t="str">
            <v>WV</v>
          </cell>
          <cell r="B60">
            <v>1818084</v>
          </cell>
          <cell r="C60">
            <v>1557898</v>
          </cell>
          <cell r="D60">
            <v>260185</v>
          </cell>
          <cell r="E60">
            <v>0.14310944928837172</v>
          </cell>
        </row>
        <row r="61">
          <cell r="A61" t="str">
            <v>WI</v>
          </cell>
          <cell r="B61">
            <v>5657458</v>
          </cell>
          <cell r="C61">
            <v>5101944</v>
          </cell>
          <cell r="D61">
            <v>555513</v>
          </cell>
          <cell r="E61">
            <v>9.819127247608378E-2</v>
          </cell>
        </row>
        <row r="62">
          <cell r="A62" t="str">
            <v>WY</v>
          </cell>
          <cell r="B62">
            <v>564483</v>
          </cell>
          <cell r="C62">
            <v>469754</v>
          </cell>
          <cell r="D62">
            <v>94729</v>
          </cell>
          <cell r="E62">
            <v>0.16781550551566654</v>
          </cell>
        </row>
      </sheetData>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2012"/>
    </sheetNames>
    <sheetDataSet>
      <sheetData sheetId="0">
        <row r="1">
          <cell r="A1" t="str">
            <v>year</v>
          </cell>
          <cell r="C1" t="str">
            <v>acronym</v>
          </cell>
          <cell r="E1" t="str">
            <v>population</v>
          </cell>
        </row>
        <row r="2">
          <cell r="A2">
            <v>2013</v>
          </cell>
          <cell r="C2" t="str">
            <v>AL</v>
          </cell>
          <cell r="E2">
            <v>4833722</v>
          </cell>
        </row>
        <row r="3">
          <cell r="A3">
            <v>2013</v>
          </cell>
          <cell r="C3" t="str">
            <v>AK</v>
          </cell>
          <cell r="E3">
            <v>735132</v>
          </cell>
        </row>
        <row r="4">
          <cell r="A4">
            <v>2013</v>
          </cell>
          <cell r="C4" t="str">
            <v>AZ</v>
          </cell>
          <cell r="E4">
            <v>6626624</v>
          </cell>
        </row>
        <row r="5">
          <cell r="A5">
            <v>2013</v>
          </cell>
          <cell r="C5" t="str">
            <v>AR</v>
          </cell>
          <cell r="E5">
            <v>2959373</v>
          </cell>
        </row>
        <row r="6">
          <cell r="A6">
            <v>2013</v>
          </cell>
          <cell r="C6" t="str">
            <v>CA</v>
          </cell>
          <cell r="E6">
            <v>38332521</v>
          </cell>
        </row>
        <row r="7">
          <cell r="A7">
            <v>2013</v>
          </cell>
          <cell r="C7" t="str">
            <v>CO</v>
          </cell>
          <cell r="E7">
            <v>5268367</v>
          </cell>
        </row>
        <row r="8">
          <cell r="A8">
            <v>2013</v>
          </cell>
          <cell r="C8" t="str">
            <v>CT</v>
          </cell>
          <cell r="E8">
            <v>3596080</v>
          </cell>
        </row>
        <row r="9">
          <cell r="A9">
            <v>2013</v>
          </cell>
          <cell r="C9" t="str">
            <v>DE</v>
          </cell>
          <cell r="E9">
            <v>925749</v>
          </cell>
        </row>
        <row r="10">
          <cell r="A10">
            <v>2013</v>
          </cell>
          <cell r="C10" t="str">
            <v>DC</v>
          </cell>
          <cell r="E10">
            <v>646449</v>
          </cell>
        </row>
        <row r="11">
          <cell r="A11">
            <v>2013</v>
          </cell>
          <cell r="C11" t="str">
            <v>FL</v>
          </cell>
          <cell r="E11">
            <v>19552860</v>
          </cell>
        </row>
        <row r="12">
          <cell r="A12">
            <v>2013</v>
          </cell>
          <cell r="C12" t="str">
            <v>GA</v>
          </cell>
          <cell r="E12">
            <v>9992167</v>
          </cell>
        </row>
        <row r="13">
          <cell r="A13">
            <v>2013</v>
          </cell>
          <cell r="C13" t="str">
            <v>HI</v>
          </cell>
          <cell r="E13">
            <v>1404054</v>
          </cell>
        </row>
        <row r="14">
          <cell r="A14">
            <v>2013</v>
          </cell>
          <cell r="C14" t="str">
            <v>ID</v>
          </cell>
          <cell r="E14">
            <v>1612136</v>
          </cell>
        </row>
        <row r="15">
          <cell r="A15">
            <v>2013</v>
          </cell>
          <cell r="C15" t="str">
            <v>IL</v>
          </cell>
          <cell r="E15">
            <v>12882135</v>
          </cell>
        </row>
        <row r="16">
          <cell r="A16">
            <v>2013</v>
          </cell>
          <cell r="C16" t="str">
            <v>IN</v>
          </cell>
          <cell r="E16">
            <v>6570902</v>
          </cell>
        </row>
        <row r="17">
          <cell r="A17">
            <v>2013</v>
          </cell>
          <cell r="C17" t="str">
            <v>IA</v>
          </cell>
          <cell r="E17">
            <v>3090416</v>
          </cell>
        </row>
        <row r="18">
          <cell r="A18">
            <v>2013</v>
          </cell>
          <cell r="C18" t="str">
            <v>KS</v>
          </cell>
          <cell r="E18">
            <v>2893957</v>
          </cell>
        </row>
        <row r="19">
          <cell r="A19">
            <v>2013</v>
          </cell>
          <cell r="C19" t="str">
            <v>KY</v>
          </cell>
          <cell r="E19">
            <v>4395295</v>
          </cell>
        </row>
        <row r="20">
          <cell r="A20">
            <v>2013</v>
          </cell>
          <cell r="C20" t="str">
            <v>LA</v>
          </cell>
          <cell r="E20">
            <v>4625470</v>
          </cell>
        </row>
        <row r="21">
          <cell r="A21">
            <v>2013</v>
          </cell>
          <cell r="C21" t="str">
            <v>ME</v>
          </cell>
          <cell r="E21">
            <v>1328302</v>
          </cell>
        </row>
        <row r="22">
          <cell r="A22">
            <v>2013</v>
          </cell>
          <cell r="C22" t="str">
            <v>MD</v>
          </cell>
          <cell r="E22">
            <v>5928814</v>
          </cell>
        </row>
        <row r="23">
          <cell r="A23">
            <v>2013</v>
          </cell>
          <cell r="C23" t="str">
            <v>MA</v>
          </cell>
          <cell r="E23">
            <v>6692824</v>
          </cell>
        </row>
        <row r="24">
          <cell r="A24">
            <v>2013</v>
          </cell>
          <cell r="C24" t="str">
            <v>MI</v>
          </cell>
          <cell r="E24">
            <v>9895622</v>
          </cell>
        </row>
        <row r="25">
          <cell r="A25">
            <v>2013</v>
          </cell>
          <cell r="C25" t="str">
            <v>MN</v>
          </cell>
          <cell r="E25">
            <v>5420380</v>
          </cell>
        </row>
        <row r="26">
          <cell r="A26">
            <v>2013</v>
          </cell>
          <cell r="C26" t="str">
            <v>MS</v>
          </cell>
          <cell r="E26">
            <v>2991207</v>
          </cell>
        </row>
        <row r="27">
          <cell r="A27">
            <v>2013</v>
          </cell>
          <cell r="C27" t="str">
            <v>MO</v>
          </cell>
          <cell r="E27">
            <v>6044171</v>
          </cell>
        </row>
        <row r="28">
          <cell r="A28">
            <v>2013</v>
          </cell>
          <cell r="C28" t="str">
            <v>MT</v>
          </cell>
          <cell r="E28">
            <v>1015165</v>
          </cell>
        </row>
        <row r="29">
          <cell r="A29">
            <v>2013</v>
          </cell>
          <cell r="C29" t="str">
            <v>NE</v>
          </cell>
          <cell r="E29">
            <v>1868516</v>
          </cell>
        </row>
        <row r="30">
          <cell r="A30">
            <v>2013</v>
          </cell>
          <cell r="C30" t="str">
            <v>NV</v>
          </cell>
          <cell r="E30">
            <v>2790136</v>
          </cell>
        </row>
        <row r="31">
          <cell r="A31">
            <v>2013</v>
          </cell>
          <cell r="C31" t="str">
            <v>NH</v>
          </cell>
          <cell r="E31">
            <v>1323459</v>
          </cell>
        </row>
        <row r="32">
          <cell r="A32">
            <v>2013</v>
          </cell>
          <cell r="C32" t="str">
            <v>NJ</v>
          </cell>
          <cell r="E32">
            <v>8899339</v>
          </cell>
        </row>
        <row r="33">
          <cell r="A33">
            <v>2013</v>
          </cell>
          <cell r="C33" t="str">
            <v>NM</v>
          </cell>
          <cell r="E33">
            <v>2085287</v>
          </cell>
        </row>
        <row r="34">
          <cell r="A34">
            <v>2013</v>
          </cell>
          <cell r="C34" t="str">
            <v>NY</v>
          </cell>
          <cell r="E34">
            <v>19651127</v>
          </cell>
        </row>
        <row r="35">
          <cell r="A35">
            <v>2013</v>
          </cell>
          <cell r="C35" t="str">
            <v>NC</v>
          </cell>
          <cell r="E35">
            <v>9848060</v>
          </cell>
        </row>
        <row r="36">
          <cell r="A36">
            <v>2013</v>
          </cell>
          <cell r="C36" t="str">
            <v>ND</v>
          </cell>
          <cell r="E36">
            <v>723393</v>
          </cell>
        </row>
        <row r="37">
          <cell r="A37">
            <v>2013</v>
          </cell>
          <cell r="C37" t="str">
            <v>OH</v>
          </cell>
          <cell r="E37">
            <v>11570808</v>
          </cell>
        </row>
        <row r="38">
          <cell r="A38">
            <v>2013</v>
          </cell>
          <cell r="C38" t="str">
            <v>OK</v>
          </cell>
          <cell r="E38">
            <v>3850568</v>
          </cell>
        </row>
        <row r="39">
          <cell r="A39">
            <v>2013</v>
          </cell>
          <cell r="C39" t="str">
            <v>OR</v>
          </cell>
          <cell r="E39">
            <v>3930065</v>
          </cell>
        </row>
        <row r="40">
          <cell r="A40">
            <v>2013</v>
          </cell>
          <cell r="C40" t="str">
            <v>PA</v>
          </cell>
          <cell r="E40">
            <v>12773801</v>
          </cell>
        </row>
        <row r="41">
          <cell r="A41">
            <v>2013</v>
          </cell>
          <cell r="C41" t="str">
            <v>RI</v>
          </cell>
          <cell r="E41">
            <v>1051511</v>
          </cell>
        </row>
        <row r="42">
          <cell r="A42">
            <v>2013</v>
          </cell>
          <cell r="C42" t="str">
            <v>SC</v>
          </cell>
          <cell r="E42">
            <v>4774839</v>
          </cell>
        </row>
        <row r="43">
          <cell r="A43">
            <v>2013</v>
          </cell>
          <cell r="C43" t="str">
            <v>SD</v>
          </cell>
          <cell r="E43">
            <v>844877</v>
          </cell>
        </row>
        <row r="44">
          <cell r="A44">
            <v>2013</v>
          </cell>
          <cell r="C44" t="str">
            <v>TN</v>
          </cell>
          <cell r="E44">
            <v>6495978</v>
          </cell>
        </row>
        <row r="45">
          <cell r="A45">
            <v>2013</v>
          </cell>
          <cell r="C45" t="str">
            <v>TX</v>
          </cell>
          <cell r="E45">
            <v>26448193</v>
          </cell>
        </row>
        <row r="46">
          <cell r="A46">
            <v>2013</v>
          </cell>
          <cell r="C46" t="str">
            <v>US</v>
          </cell>
          <cell r="E46">
            <v>316128839</v>
          </cell>
        </row>
        <row r="47">
          <cell r="A47">
            <v>2013</v>
          </cell>
          <cell r="C47" t="str">
            <v>UT</v>
          </cell>
          <cell r="E47">
            <v>2900872</v>
          </cell>
        </row>
        <row r="48">
          <cell r="A48">
            <v>2013</v>
          </cell>
          <cell r="C48" t="str">
            <v>VT</v>
          </cell>
          <cell r="E48">
            <v>626630</v>
          </cell>
        </row>
        <row r="49">
          <cell r="A49">
            <v>2013</v>
          </cell>
          <cell r="C49" t="str">
            <v>VA</v>
          </cell>
          <cell r="E49">
            <v>8260405</v>
          </cell>
        </row>
        <row r="50">
          <cell r="A50">
            <v>2013</v>
          </cell>
          <cell r="C50" t="str">
            <v>WA</v>
          </cell>
          <cell r="E50">
            <v>6971406</v>
          </cell>
        </row>
        <row r="51">
          <cell r="A51">
            <v>2013</v>
          </cell>
          <cell r="C51" t="str">
            <v>WV</v>
          </cell>
          <cell r="E51">
            <v>1854304</v>
          </cell>
        </row>
        <row r="52">
          <cell r="A52">
            <v>2013</v>
          </cell>
          <cell r="C52" t="str">
            <v>WI</v>
          </cell>
          <cell r="E52">
            <v>5742713</v>
          </cell>
        </row>
        <row r="53">
          <cell r="A53">
            <v>2013</v>
          </cell>
          <cell r="C53" t="str">
            <v>WY</v>
          </cell>
          <cell r="E53">
            <v>582658</v>
          </cell>
        </row>
        <row r="54">
          <cell r="A54">
            <v>2012</v>
          </cell>
          <cell r="C54" t="str">
            <v>AL</v>
          </cell>
          <cell r="E54">
            <v>4817528</v>
          </cell>
        </row>
        <row r="55">
          <cell r="A55">
            <v>2012</v>
          </cell>
          <cell r="C55" t="str">
            <v>AK</v>
          </cell>
          <cell r="E55">
            <v>730307</v>
          </cell>
        </row>
        <row r="56">
          <cell r="A56">
            <v>2012</v>
          </cell>
          <cell r="C56" t="str">
            <v>AZ</v>
          </cell>
          <cell r="E56">
            <v>6551149</v>
          </cell>
        </row>
        <row r="57">
          <cell r="A57">
            <v>2012</v>
          </cell>
          <cell r="C57" t="str">
            <v>AR</v>
          </cell>
          <cell r="E57">
            <v>2949828</v>
          </cell>
        </row>
        <row r="58">
          <cell r="A58">
            <v>2012</v>
          </cell>
          <cell r="C58" t="str">
            <v>CA</v>
          </cell>
          <cell r="E58">
            <v>37999878</v>
          </cell>
        </row>
        <row r="59">
          <cell r="A59">
            <v>2012</v>
          </cell>
          <cell r="C59" t="str">
            <v>CO</v>
          </cell>
          <cell r="E59">
            <v>5189458</v>
          </cell>
        </row>
        <row r="60">
          <cell r="A60">
            <v>2012</v>
          </cell>
          <cell r="C60" t="str">
            <v>CT</v>
          </cell>
          <cell r="E60">
            <v>3591765</v>
          </cell>
        </row>
        <row r="61">
          <cell r="A61">
            <v>2012</v>
          </cell>
          <cell r="C61" t="str">
            <v>DE</v>
          </cell>
          <cell r="E61">
            <v>917053</v>
          </cell>
        </row>
        <row r="62">
          <cell r="A62">
            <v>2012</v>
          </cell>
          <cell r="C62" t="str">
            <v>DC</v>
          </cell>
          <cell r="E62">
            <v>633427</v>
          </cell>
        </row>
        <row r="63">
          <cell r="A63">
            <v>2012</v>
          </cell>
          <cell r="C63" t="str">
            <v>FL</v>
          </cell>
          <cell r="E63">
            <v>19320749</v>
          </cell>
        </row>
        <row r="64">
          <cell r="A64">
            <v>2012</v>
          </cell>
          <cell r="C64" t="str">
            <v>GA</v>
          </cell>
          <cell r="E64">
            <v>9915646</v>
          </cell>
        </row>
        <row r="65">
          <cell r="A65">
            <v>2012</v>
          </cell>
          <cell r="C65" t="str">
            <v>HI</v>
          </cell>
          <cell r="E65">
            <v>1390090</v>
          </cell>
        </row>
        <row r="66">
          <cell r="A66">
            <v>2012</v>
          </cell>
          <cell r="C66" t="str">
            <v>ID</v>
          </cell>
          <cell r="E66">
            <v>1595590</v>
          </cell>
        </row>
        <row r="67">
          <cell r="A67">
            <v>2012</v>
          </cell>
          <cell r="C67" t="str">
            <v>IL</v>
          </cell>
          <cell r="E67">
            <v>12868192</v>
          </cell>
        </row>
        <row r="68">
          <cell r="A68">
            <v>2012</v>
          </cell>
          <cell r="C68" t="str">
            <v>IN</v>
          </cell>
          <cell r="E68">
            <v>6537782</v>
          </cell>
        </row>
        <row r="69">
          <cell r="A69">
            <v>2012</v>
          </cell>
          <cell r="C69" t="str">
            <v>IA</v>
          </cell>
          <cell r="E69">
            <v>3075039</v>
          </cell>
        </row>
        <row r="70">
          <cell r="A70">
            <v>2012</v>
          </cell>
          <cell r="C70" t="str">
            <v>KS</v>
          </cell>
          <cell r="E70">
            <v>2885398</v>
          </cell>
        </row>
        <row r="71">
          <cell r="A71">
            <v>2012</v>
          </cell>
          <cell r="C71" t="str">
            <v>KY</v>
          </cell>
          <cell r="E71">
            <v>4379730</v>
          </cell>
        </row>
        <row r="72">
          <cell r="A72">
            <v>2012</v>
          </cell>
          <cell r="C72" t="str">
            <v>LA</v>
          </cell>
          <cell r="E72">
            <v>4602134</v>
          </cell>
        </row>
        <row r="73">
          <cell r="A73">
            <v>2012</v>
          </cell>
          <cell r="C73" t="str">
            <v>ME</v>
          </cell>
          <cell r="E73">
            <v>1328501</v>
          </cell>
        </row>
        <row r="74">
          <cell r="A74">
            <v>2012</v>
          </cell>
          <cell r="C74" t="str">
            <v>MD</v>
          </cell>
          <cell r="E74">
            <v>5884868</v>
          </cell>
        </row>
        <row r="75">
          <cell r="A75">
            <v>2012</v>
          </cell>
          <cell r="C75" t="str">
            <v>MA</v>
          </cell>
          <cell r="E75">
            <v>6645303</v>
          </cell>
        </row>
        <row r="76">
          <cell r="A76">
            <v>2012</v>
          </cell>
          <cell r="C76" t="str">
            <v>MI</v>
          </cell>
          <cell r="E76">
            <v>9882519</v>
          </cell>
        </row>
        <row r="77">
          <cell r="A77">
            <v>2012</v>
          </cell>
          <cell r="C77" t="str">
            <v>MN</v>
          </cell>
          <cell r="E77">
            <v>5379646</v>
          </cell>
        </row>
        <row r="78">
          <cell r="A78">
            <v>2012</v>
          </cell>
          <cell r="C78" t="str">
            <v>MS</v>
          </cell>
          <cell r="E78">
            <v>2986450</v>
          </cell>
        </row>
        <row r="79">
          <cell r="A79">
            <v>2012</v>
          </cell>
          <cell r="C79" t="str">
            <v>MO</v>
          </cell>
          <cell r="E79">
            <v>6024522</v>
          </cell>
        </row>
        <row r="80">
          <cell r="A80">
            <v>2012</v>
          </cell>
          <cell r="C80" t="str">
            <v>MT</v>
          </cell>
          <cell r="E80">
            <v>1005494</v>
          </cell>
        </row>
        <row r="81">
          <cell r="A81">
            <v>2012</v>
          </cell>
          <cell r="C81" t="str">
            <v>NE</v>
          </cell>
          <cell r="E81">
            <v>1855350</v>
          </cell>
        </row>
        <row r="82">
          <cell r="A82">
            <v>2012</v>
          </cell>
          <cell r="C82" t="str">
            <v>NV</v>
          </cell>
          <cell r="E82">
            <v>2754354</v>
          </cell>
        </row>
        <row r="83">
          <cell r="A83">
            <v>2012</v>
          </cell>
          <cell r="C83" t="str">
            <v>NH</v>
          </cell>
          <cell r="E83">
            <v>1321617</v>
          </cell>
        </row>
        <row r="84">
          <cell r="A84">
            <v>2012</v>
          </cell>
          <cell r="C84" t="str">
            <v>NJ</v>
          </cell>
          <cell r="E84">
            <v>8867749</v>
          </cell>
        </row>
        <row r="85">
          <cell r="A85">
            <v>2012</v>
          </cell>
          <cell r="C85" t="str">
            <v>NM</v>
          </cell>
          <cell r="E85">
            <v>2083540</v>
          </cell>
        </row>
        <row r="86">
          <cell r="A86">
            <v>2012</v>
          </cell>
          <cell r="C86" t="str">
            <v>NY</v>
          </cell>
          <cell r="E86">
            <v>19576125</v>
          </cell>
        </row>
        <row r="87">
          <cell r="A87">
            <v>2012</v>
          </cell>
          <cell r="C87" t="str">
            <v>NC</v>
          </cell>
          <cell r="E87">
            <v>9748364</v>
          </cell>
        </row>
        <row r="88">
          <cell r="A88">
            <v>2012</v>
          </cell>
          <cell r="C88" t="str">
            <v>ND</v>
          </cell>
          <cell r="E88">
            <v>701345</v>
          </cell>
        </row>
        <row r="89">
          <cell r="A89">
            <v>2012</v>
          </cell>
          <cell r="C89" t="str">
            <v>OH</v>
          </cell>
          <cell r="E89">
            <v>11553031</v>
          </cell>
        </row>
        <row r="90">
          <cell r="A90">
            <v>2012</v>
          </cell>
          <cell r="C90" t="str">
            <v>OK</v>
          </cell>
          <cell r="E90">
            <v>3815780</v>
          </cell>
        </row>
        <row r="91">
          <cell r="A91">
            <v>2012</v>
          </cell>
          <cell r="C91" t="str">
            <v>OR</v>
          </cell>
          <cell r="E91">
            <v>3899801</v>
          </cell>
        </row>
        <row r="92">
          <cell r="A92">
            <v>2012</v>
          </cell>
          <cell r="C92" t="str">
            <v>PA</v>
          </cell>
          <cell r="E92">
            <v>12764475</v>
          </cell>
        </row>
        <row r="93">
          <cell r="A93">
            <v>2012</v>
          </cell>
          <cell r="C93" t="str">
            <v>RI</v>
          </cell>
          <cell r="E93">
            <v>1050304</v>
          </cell>
        </row>
        <row r="94">
          <cell r="A94">
            <v>2012</v>
          </cell>
          <cell r="C94" t="str">
            <v>SC</v>
          </cell>
          <cell r="E94">
            <v>4723417</v>
          </cell>
        </row>
        <row r="95">
          <cell r="A95">
            <v>2012</v>
          </cell>
          <cell r="C95" t="str">
            <v>SD</v>
          </cell>
          <cell r="E95">
            <v>834047</v>
          </cell>
        </row>
        <row r="96">
          <cell r="A96">
            <v>2012</v>
          </cell>
          <cell r="C96" t="str">
            <v>TN</v>
          </cell>
          <cell r="E96">
            <v>6454914</v>
          </cell>
        </row>
        <row r="97">
          <cell r="A97">
            <v>2012</v>
          </cell>
          <cell r="C97" t="str">
            <v>TX</v>
          </cell>
          <cell r="E97">
            <v>26060796</v>
          </cell>
        </row>
        <row r="98">
          <cell r="A98">
            <v>2012</v>
          </cell>
          <cell r="C98" t="str">
            <v>US</v>
          </cell>
          <cell r="E98">
            <v>313873685</v>
          </cell>
        </row>
        <row r="99">
          <cell r="A99">
            <v>2012</v>
          </cell>
          <cell r="C99" t="str">
            <v>UT</v>
          </cell>
          <cell r="E99">
            <v>2854871</v>
          </cell>
        </row>
        <row r="100">
          <cell r="A100">
            <v>2012</v>
          </cell>
          <cell r="C100" t="str">
            <v>VT</v>
          </cell>
          <cell r="E100">
            <v>625953</v>
          </cell>
        </row>
        <row r="101">
          <cell r="A101">
            <v>2012</v>
          </cell>
          <cell r="C101" t="str">
            <v>VA</v>
          </cell>
          <cell r="E101">
            <v>8186628</v>
          </cell>
        </row>
        <row r="102">
          <cell r="A102">
            <v>2012</v>
          </cell>
          <cell r="C102" t="str">
            <v>WA</v>
          </cell>
          <cell r="E102">
            <v>6895318</v>
          </cell>
        </row>
        <row r="103">
          <cell r="A103">
            <v>2012</v>
          </cell>
          <cell r="C103" t="str">
            <v>WV</v>
          </cell>
          <cell r="E103">
            <v>1856680</v>
          </cell>
        </row>
        <row r="104">
          <cell r="A104">
            <v>2012</v>
          </cell>
          <cell r="C104" t="str">
            <v>WI</v>
          </cell>
          <cell r="E104">
            <v>5724554</v>
          </cell>
        </row>
        <row r="105">
          <cell r="A105">
            <v>2012</v>
          </cell>
          <cell r="C105" t="str">
            <v>WY</v>
          </cell>
          <cell r="E105">
            <v>576626</v>
          </cell>
        </row>
        <row r="106">
          <cell r="A106">
            <v>2011</v>
          </cell>
          <cell r="C106" t="str">
            <v>AL</v>
          </cell>
          <cell r="E106">
            <v>4801627</v>
          </cell>
        </row>
        <row r="107">
          <cell r="A107">
            <v>2011</v>
          </cell>
          <cell r="C107" t="str">
            <v>AK</v>
          </cell>
          <cell r="E107">
            <v>723375</v>
          </cell>
        </row>
        <row r="108">
          <cell r="A108">
            <v>2011</v>
          </cell>
          <cell r="C108" t="str">
            <v>AZ</v>
          </cell>
          <cell r="E108">
            <v>6468796</v>
          </cell>
        </row>
        <row r="109">
          <cell r="A109">
            <v>2011</v>
          </cell>
          <cell r="C109" t="str">
            <v>AR</v>
          </cell>
          <cell r="E109">
            <v>2938506</v>
          </cell>
        </row>
        <row r="110">
          <cell r="A110">
            <v>2011</v>
          </cell>
          <cell r="C110" t="str">
            <v>CA</v>
          </cell>
          <cell r="E110">
            <v>37668681</v>
          </cell>
        </row>
        <row r="111">
          <cell r="A111">
            <v>2011</v>
          </cell>
          <cell r="C111" t="str">
            <v>CO</v>
          </cell>
          <cell r="E111">
            <v>5118400</v>
          </cell>
        </row>
        <row r="112">
          <cell r="A112">
            <v>2011</v>
          </cell>
          <cell r="C112" t="str">
            <v>CT</v>
          </cell>
          <cell r="E112">
            <v>3588948</v>
          </cell>
        </row>
        <row r="113">
          <cell r="A113">
            <v>2011</v>
          </cell>
          <cell r="C113" t="str">
            <v>DE</v>
          </cell>
          <cell r="E113">
            <v>907985</v>
          </cell>
        </row>
        <row r="114">
          <cell r="A114">
            <v>2011</v>
          </cell>
          <cell r="C114" t="str">
            <v>DC</v>
          </cell>
          <cell r="E114">
            <v>619624</v>
          </cell>
        </row>
        <row r="115">
          <cell r="A115">
            <v>2011</v>
          </cell>
          <cell r="C115" t="str">
            <v>FL</v>
          </cell>
          <cell r="E115">
            <v>19083482</v>
          </cell>
        </row>
        <row r="116">
          <cell r="A116">
            <v>2011</v>
          </cell>
          <cell r="C116" t="str">
            <v>GA</v>
          </cell>
          <cell r="E116">
            <v>9810181</v>
          </cell>
        </row>
        <row r="117">
          <cell r="A117">
            <v>2011</v>
          </cell>
          <cell r="C117" t="str">
            <v>HI</v>
          </cell>
          <cell r="E117">
            <v>1376897</v>
          </cell>
        </row>
        <row r="118">
          <cell r="A118">
            <v>2011</v>
          </cell>
          <cell r="C118" t="str">
            <v>ID</v>
          </cell>
          <cell r="E118">
            <v>1583930</v>
          </cell>
        </row>
        <row r="119">
          <cell r="A119">
            <v>2011</v>
          </cell>
          <cell r="C119" t="str">
            <v>IL</v>
          </cell>
          <cell r="E119">
            <v>12855970</v>
          </cell>
        </row>
        <row r="120">
          <cell r="A120">
            <v>2011</v>
          </cell>
          <cell r="C120" t="str">
            <v>IN</v>
          </cell>
          <cell r="E120">
            <v>6516336</v>
          </cell>
        </row>
        <row r="121">
          <cell r="A121">
            <v>2011</v>
          </cell>
          <cell r="C121" t="str">
            <v>IA</v>
          </cell>
          <cell r="E121">
            <v>3064102</v>
          </cell>
        </row>
        <row r="122">
          <cell r="A122">
            <v>2011</v>
          </cell>
          <cell r="C122" t="str">
            <v>KS</v>
          </cell>
          <cell r="E122">
            <v>2869548</v>
          </cell>
        </row>
        <row r="123">
          <cell r="A123">
            <v>2011</v>
          </cell>
          <cell r="C123" t="str">
            <v>KY</v>
          </cell>
          <cell r="E123">
            <v>4366869</v>
          </cell>
        </row>
        <row r="124">
          <cell r="A124">
            <v>2011</v>
          </cell>
          <cell r="C124" t="str">
            <v>LA</v>
          </cell>
          <cell r="E124">
            <v>4575197</v>
          </cell>
        </row>
        <row r="125">
          <cell r="A125">
            <v>2011</v>
          </cell>
          <cell r="C125" t="str">
            <v>ME</v>
          </cell>
          <cell r="E125">
            <v>1327844</v>
          </cell>
        </row>
        <row r="126">
          <cell r="A126">
            <v>2011</v>
          </cell>
          <cell r="C126" t="str">
            <v>MD</v>
          </cell>
          <cell r="E126">
            <v>5840241</v>
          </cell>
        </row>
        <row r="127">
          <cell r="A127">
            <v>2011</v>
          </cell>
          <cell r="C127" t="str">
            <v>MA</v>
          </cell>
          <cell r="E127">
            <v>6606285</v>
          </cell>
        </row>
        <row r="128">
          <cell r="A128">
            <v>2011</v>
          </cell>
          <cell r="C128" t="str">
            <v>MI</v>
          </cell>
          <cell r="E128">
            <v>9874589</v>
          </cell>
        </row>
        <row r="129">
          <cell r="A129">
            <v>2011</v>
          </cell>
          <cell r="C129" t="str">
            <v>MN</v>
          </cell>
          <cell r="E129">
            <v>5347108</v>
          </cell>
        </row>
        <row r="130">
          <cell r="A130">
            <v>2011</v>
          </cell>
          <cell r="C130" t="str">
            <v>MS</v>
          </cell>
          <cell r="E130">
            <v>2977886</v>
          </cell>
        </row>
        <row r="131">
          <cell r="A131">
            <v>2011</v>
          </cell>
          <cell r="C131" t="str">
            <v>MO</v>
          </cell>
          <cell r="E131">
            <v>6010065</v>
          </cell>
        </row>
        <row r="132">
          <cell r="A132">
            <v>2011</v>
          </cell>
          <cell r="C132" t="str">
            <v>MT</v>
          </cell>
          <cell r="E132">
            <v>997600</v>
          </cell>
        </row>
        <row r="133">
          <cell r="A133">
            <v>2011</v>
          </cell>
          <cell r="C133" t="str">
            <v>NE</v>
          </cell>
          <cell r="E133">
            <v>1841749</v>
          </cell>
        </row>
        <row r="134">
          <cell r="A134">
            <v>2011</v>
          </cell>
          <cell r="C134" t="str">
            <v>NV</v>
          </cell>
          <cell r="E134">
            <v>2717951</v>
          </cell>
        </row>
        <row r="135">
          <cell r="A135">
            <v>2011</v>
          </cell>
          <cell r="C135" t="str">
            <v>NH</v>
          </cell>
          <cell r="E135">
            <v>1318075</v>
          </cell>
        </row>
        <row r="136">
          <cell r="A136">
            <v>2011</v>
          </cell>
          <cell r="C136" t="str">
            <v>NJ</v>
          </cell>
          <cell r="E136">
            <v>8836639</v>
          </cell>
        </row>
        <row r="137">
          <cell r="A137">
            <v>2011</v>
          </cell>
          <cell r="C137" t="str">
            <v>NM</v>
          </cell>
          <cell r="E137">
            <v>2077919</v>
          </cell>
        </row>
        <row r="138">
          <cell r="A138">
            <v>2011</v>
          </cell>
          <cell r="C138" t="str">
            <v>NY</v>
          </cell>
          <cell r="E138">
            <v>19502728</v>
          </cell>
        </row>
        <row r="139">
          <cell r="A139">
            <v>2011</v>
          </cell>
          <cell r="C139" t="str">
            <v>NC</v>
          </cell>
          <cell r="E139">
            <v>9651377</v>
          </cell>
        </row>
        <row r="140">
          <cell r="A140">
            <v>2011</v>
          </cell>
          <cell r="C140" t="str">
            <v>ND</v>
          </cell>
          <cell r="E140">
            <v>684867</v>
          </cell>
        </row>
        <row r="141">
          <cell r="A141">
            <v>2011</v>
          </cell>
          <cell r="C141" t="str">
            <v>OH</v>
          </cell>
          <cell r="E141">
            <v>11549772</v>
          </cell>
        </row>
        <row r="142">
          <cell r="A142">
            <v>2011</v>
          </cell>
          <cell r="C142" t="str">
            <v>OK</v>
          </cell>
          <cell r="E142">
            <v>3785534</v>
          </cell>
        </row>
        <row r="143">
          <cell r="A143">
            <v>2011</v>
          </cell>
          <cell r="C143" t="str">
            <v>OR</v>
          </cell>
          <cell r="E143">
            <v>3867937</v>
          </cell>
        </row>
        <row r="144">
          <cell r="A144">
            <v>2011</v>
          </cell>
          <cell r="C144" t="str">
            <v>PA</v>
          </cell>
          <cell r="E144">
            <v>12741310</v>
          </cell>
        </row>
        <row r="145">
          <cell r="A145">
            <v>2011</v>
          </cell>
          <cell r="C145" t="str">
            <v>RI</v>
          </cell>
          <cell r="E145">
            <v>1050350</v>
          </cell>
        </row>
        <row r="146">
          <cell r="A146">
            <v>2011</v>
          </cell>
          <cell r="C146" t="str">
            <v>SC</v>
          </cell>
          <cell r="E146">
            <v>4673509</v>
          </cell>
        </row>
        <row r="147">
          <cell r="A147">
            <v>2011</v>
          </cell>
          <cell r="C147" t="str">
            <v>SD</v>
          </cell>
          <cell r="E147">
            <v>823772</v>
          </cell>
        </row>
        <row r="148">
          <cell r="A148">
            <v>2011</v>
          </cell>
          <cell r="C148" t="str">
            <v>TN</v>
          </cell>
          <cell r="E148">
            <v>6398361</v>
          </cell>
        </row>
        <row r="149">
          <cell r="A149">
            <v>2011</v>
          </cell>
          <cell r="C149" t="str">
            <v>TX</v>
          </cell>
          <cell r="E149">
            <v>25640909</v>
          </cell>
        </row>
        <row r="150">
          <cell r="A150">
            <v>2011</v>
          </cell>
          <cell r="C150" t="str">
            <v>US</v>
          </cell>
          <cell r="E150">
            <v>311582564</v>
          </cell>
        </row>
        <row r="151">
          <cell r="A151">
            <v>2011</v>
          </cell>
          <cell r="C151" t="str">
            <v>UT</v>
          </cell>
          <cell r="E151">
            <v>2814784</v>
          </cell>
        </row>
        <row r="152">
          <cell r="A152">
            <v>2011</v>
          </cell>
          <cell r="C152" t="str">
            <v>VT</v>
          </cell>
          <cell r="E152">
            <v>626320</v>
          </cell>
        </row>
        <row r="153">
          <cell r="A153">
            <v>2011</v>
          </cell>
          <cell r="C153" t="str">
            <v>VA</v>
          </cell>
          <cell r="E153">
            <v>8105850</v>
          </cell>
        </row>
        <row r="154">
          <cell r="A154">
            <v>2011</v>
          </cell>
          <cell r="C154" t="str">
            <v>WA</v>
          </cell>
          <cell r="E154">
            <v>6821481</v>
          </cell>
        </row>
        <row r="155">
          <cell r="A155">
            <v>2011</v>
          </cell>
          <cell r="C155" t="str">
            <v>WV</v>
          </cell>
          <cell r="E155">
            <v>1855184</v>
          </cell>
        </row>
        <row r="156">
          <cell r="A156">
            <v>2011</v>
          </cell>
          <cell r="C156" t="str">
            <v>WI</v>
          </cell>
          <cell r="E156">
            <v>5708785</v>
          </cell>
        </row>
        <row r="157">
          <cell r="A157">
            <v>2011</v>
          </cell>
          <cell r="C157" t="str">
            <v>WY</v>
          </cell>
          <cell r="E157">
            <v>567329</v>
          </cell>
        </row>
        <row r="158">
          <cell r="A158">
            <v>2010</v>
          </cell>
          <cell r="C158" t="str">
            <v>AL</v>
          </cell>
          <cell r="E158">
            <v>4785570</v>
          </cell>
        </row>
        <row r="159">
          <cell r="A159">
            <v>2010</v>
          </cell>
          <cell r="C159" t="str">
            <v>AK</v>
          </cell>
          <cell r="E159">
            <v>713868</v>
          </cell>
        </row>
        <row r="160">
          <cell r="A160">
            <v>2010</v>
          </cell>
          <cell r="C160" t="str">
            <v>AZ</v>
          </cell>
          <cell r="E160">
            <v>6408790</v>
          </cell>
        </row>
        <row r="161">
          <cell r="A161">
            <v>2010</v>
          </cell>
          <cell r="C161" t="str">
            <v>AR</v>
          </cell>
          <cell r="E161">
            <v>2922280</v>
          </cell>
        </row>
        <row r="162">
          <cell r="A162">
            <v>2010</v>
          </cell>
          <cell r="C162" t="str">
            <v>CA</v>
          </cell>
          <cell r="E162">
            <v>37333601</v>
          </cell>
        </row>
        <row r="163">
          <cell r="A163">
            <v>2010</v>
          </cell>
          <cell r="C163" t="str">
            <v>CO</v>
          </cell>
          <cell r="E163">
            <v>5048196</v>
          </cell>
        </row>
        <row r="164">
          <cell r="A164">
            <v>2010</v>
          </cell>
          <cell r="C164" t="str">
            <v>CT</v>
          </cell>
          <cell r="E164">
            <v>3579210</v>
          </cell>
        </row>
        <row r="165">
          <cell r="A165">
            <v>2010</v>
          </cell>
          <cell r="C165" t="str">
            <v>DE</v>
          </cell>
          <cell r="E165">
            <v>899711</v>
          </cell>
        </row>
        <row r="166">
          <cell r="A166">
            <v>2010</v>
          </cell>
          <cell r="C166" t="str">
            <v>DC</v>
          </cell>
          <cell r="E166">
            <v>605125</v>
          </cell>
        </row>
        <row r="167">
          <cell r="A167">
            <v>2010</v>
          </cell>
          <cell r="C167" t="str">
            <v>FL</v>
          </cell>
          <cell r="E167">
            <v>18846054</v>
          </cell>
        </row>
        <row r="168">
          <cell r="A168">
            <v>2010</v>
          </cell>
          <cell r="C168" t="str">
            <v>GA</v>
          </cell>
          <cell r="E168">
            <v>9713248</v>
          </cell>
        </row>
        <row r="169">
          <cell r="A169">
            <v>2010</v>
          </cell>
          <cell r="C169" t="str">
            <v>HI</v>
          </cell>
          <cell r="E169">
            <v>1363731</v>
          </cell>
        </row>
        <row r="170">
          <cell r="A170">
            <v>2010</v>
          </cell>
          <cell r="C170" t="str">
            <v>ID</v>
          </cell>
          <cell r="E170">
            <v>1570718</v>
          </cell>
        </row>
        <row r="171">
          <cell r="A171">
            <v>2010</v>
          </cell>
          <cell r="C171" t="str">
            <v>IL</v>
          </cell>
          <cell r="E171">
            <v>12839695</v>
          </cell>
        </row>
        <row r="172">
          <cell r="A172">
            <v>2010</v>
          </cell>
          <cell r="C172" t="str">
            <v>IN</v>
          </cell>
          <cell r="E172">
            <v>6489965</v>
          </cell>
        </row>
        <row r="173">
          <cell r="A173">
            <v>2010</v>
          </cell>
          <cell r="C173" t="str">
            <v>IA</v>
          </cell>
          <cell r="E173">
            <v>3050314</v>
          </cell>
        </row>
        <row r="174">
          <cell r="A174">
            <v>2010</v>
          </cell>
          <cell r="C174" t="str">
            <v>KS</v>
          </cell>
          <cell r="E174">
            <v>2858910</v>
          </cell>
        </row>
        <row r="175">
          <cell r="A175">
            <v>2010</v>
          </cell>
          <cell r="C175" t="str">
            <v>KY</v>
          </cell>
          <cell r="E175">
            <v>4347698</v>
          </cell>
        </row>
        <row r="176">
          <cell r="A176">
            <v>2010</v>
          </cell>
          <cell r="C176" t="str">
            <v>LA</v>
          </cell>
          <cell r="E176">
            <v>4545392</v>
          </cell>
        </row>
        <row r="177">
          <cell r="A177">
            <v>2010</v>
          </cell>
          <cell r="C177" t="str">
            <v>ME</v>
          </cell>
          <cell r="E177">
            <v>1327366</v>
          </cell>
        </row>
        <row r="178">
          <cell r="A178">
            <v>2010</v>
          </cell>
          <cell r="C178" t="str">
            <v>MD</v>
          </cell>
          <cell r="E178">
            <v>5787193</v>
          </cell>
        </row>
        <row r="179">
          <cell r="A179">
            <v>2010</v>
          </cell>
          <cell r="C179" t="str">
            <v>MA</v>
          </cell>
          <cell r="E179">
            <v>6563263</v>
          </cell>
        </row>
        <row r="180">
          <cell r="A180">
            <v>2010</v>
          </cell>
          <cell r="C180" t="str">
            <v>MI</v>
          </cell>
          <cell r="E180">
            <v>9876149</v>
          </cell>
        </row>
        <row r="181">
          <cell r="A181">
            <v>2010</v>
          </cell>
          <cell r="C181" t="str">
            <v>MN</v>
          </cell>
          <cell r="E181">
            <v>5310337</v>
          </cell>
        </row>
        <row r="182">
          <cell r="A182">
            <v>2010</v>
          </cell>
          <cell r="C182" t="str">
            <v>MS</v>
          </cell>
          <cell r="E182">
            <v>2970047</v>
          </cell>
        </row>
        <row r="183">
          <cell r="A183">
            <v>2010</v>
          </cell>
          <cell r="C183" t="str">
            <v>MO</v>
          </cell>
          <cell r="E183">
            <v>5996063</v>
          </cell>
        </row>
        <row r="184">
          <cell r="A184">
            <v>2010</v>
          </cell>
          <cell r="C184" t="str">
            <v>MT</v>
          </cell>
          <cell r="E184">
            <v>990527</v>
          </cell>
        </row>
        <row r="185">
          <cell r="A185">
            <v>2010</v>
          </cell>
          <cell r="C185" t="str">
            <v>NE</v>
          </cell>
          <cell r="E185">
            <v>1829838</v>
          </cell>
        </row>
        <row r="186">
          <cell r="A186">
            <v>2010</v>
          </cell>
          <cell r="C186" t="str">
            <v>NV</v>
          </cell>
          <cell r="E186">
            <v>2703230</v>
          </cell>
        </row>
        <row r="187">
          <cell r="A187">
            <v>2010</v>
          </cell>
          <cell r="C187" t="str">
            <v>NH</v>
          </cell>
          <cell r="E187">
            <v>1316614</v>
          </cell>
        </row>
        <row r="188">
          <cell r="A188">
            <v>2010</v>
          </cell>
          <cell r="C188" t="str">
            <v>NJ</v>
          </cell>
          <cell r="E188">
            <v>8802707</v>
          </cell>
        </row>
        <row r="189">
          <cell r="A189">
            <v>2010</v>
          </cell>
          <cell r="C189" t="str">
            <v>NM</v>
          </cell>
          <cell r="E189">
            <v>2064982</v>
          </cell>
        </row>
        <row r="190">
          <cell r="A190">
            <v>2010</v>
          </cell>
          <cell r="C190" t="str">
            <v>NY</v>
          </cell>
          <cell r="E190">
            <v>19398228</v>
          </cell>
        </row>
        <row r="191">
          <cell r="A191">
            <v>2010</v>
          </cell>
          <cell r="C191" t="str">
            <v>NC</v>
          </cell>
          <cell r="E191">
            <v>9559533</v>
          </cell>
        </row>
        <row r="192">
          <cell r="A192">
            <v>2010</v>
          </cell>
          <cell r="C192" t="str">
            <v>ND</v>
          </cell>
          <cell r="E192">
            <v>674344</v>
          </cell>
        </row>
        <row r="193">
          <cell r="A193">
            <v>2010</v>
          </cell>
          <cell r="C193" t="str">
            <v>OH</v>
          </cell>
          <cell r="E193">
            <v>11545435</v>
          </cell>
        </row>
        <row r="194">
          <cell r="A194">
            <v>2010</v>
          </cell>
          <cell r="C194" t="str">
            <v>OK</v>
          </cell>
          <cell r="E194">
            <v>3759263</v>
          </cell>
        </row>
        <row r="195">
          <cell r="A195">
            <v>2010</v>
          </cell>
          <cell r="C195" t="str">
            <v>OR</v>
          </cell>
          <cell r="E195">
            <v>3837208</v>
          </cell>
        </row>
        <row r="196">
          <cell r="A196">
            <v>2010</v>
          </cell>
          <cell r="C196" t="str">
            <v>PA</v>
          </cell>
          <cell r="E196">
            <v>12710472</v>
          </cell>
        </row>
        <row r="197">
          <cell r="A197">
            <v>2010</v>
          </cell>
          <cell r="C197" t="str">
            <v>RI</v>
          </cell>
          <cell r="E197">
            <v>1052669</v>
          </cell>
        </row>
        <row r="198">
          <cell r="A198">
            <v>2010</v>
          </cell>
          <cell r="C198" t="str">
            <v>SC</v>
          </cell>
          <cell r="E198">
            <v>4636361</v>
          </cell>
        </row>
        <row r="199">
          <cell r="A199">
            <v>2010</v>
          </cell>
          <cell r="C199" t="str">
            <v>SD</v>
          </cell>
          <cell r="E199">
            <v>816211</v>
          </cell>
        </row>
        <row r="200">
          <cell r="A200">
            <v>2010</v>
          </cell>
          <cell r="C200" t="str">
            <v>TN</v>
          </cell>
          <cell r="E200">
            <v>6356683</v>
          </cell>
        </row>
        <row r="201">
          <cell r="A201">
            <v>2010</v>
          </cell>
          <cell r="C201" t="str">
            <v>TX</v>
          </cell>
          <cell r="E201">
            <v>25245178</v>
          </cell>
        </row>
        <row r="202">
          <cell r="A202">
            <v>2010</v>
          </cell>
          <cell r="C202" t="str">
            <v>US</v>
          </cell>
          <cell r="E202">
            <v>309326295</v>
          </cell>
        </row>
        <row r="203">
          <cell r="A203">
            <v>2010</v>
          </cell>
          <cell r="C203" t="str">
            <v>UT</v>
          </cell>
          <cell r="E203">
            <v>2774424</v>
          </cell>
        </row>
        <row r="204">
          <cell r="A204">
            <v>2010</v>
          </cell>
          <cell r="C204" t="str">
            <v>VT</v>
          </cell>
          <cell r="E204">
            <v>625793</v>
          </cell>
        </row>
        <row r="205">
          <cell r="A205">
            <v>2010</v>
          </cell>
          <cell r="C205" t="str">
            <v>VA</v>
          </cell>
          <cell r="E205">
            <v>8024417</v>
          </cell>
        </row>
        <row r="206">
          <cell r="A206">
            <v>2010</v>
          </cell>
          <cell r="C206" t="str">
            <v>WA</v>
          </cell>
          <cell r="E206">
            <v>6742256</v>
          </cell>
        </row>
        <row r="207">
          <cell r="A207">
            <v>2010</v>
          </cell>
          <cell r="C207" t="str">
            <v>WV</v>
          </cell>
          <cell r="E207">
            <v>1854146</v>
          </cell>
        </row>
        <row r="208">
          <cell r="A208">
            <v>2010</v>
          </cell>
          <cell r="C208" t="str">
            <v>WI</v>
          </cell>
          <cell r="E208">
            <v>5689060</v>
          </cell>
        </row>
        <row r="209">
          <cell r="A209">
            <v>2010</v>
          </cell>
          <cell r="C209" t="str">
            <v>WY</v>
          </cell>
          <cell r="E209">
            <v>564222</v>
          </cell>
        </row>
        <row r="210">
          <cell r="A210">
            <v>2009</v>
          </cell>
          <cell r="C210" t="str">
            <v>AL</v>
          </cell>
          <cell r="E210">
            <v>4757938</v>
          </cell>
        </row>
        <row r="211">
          <cell r="A211">
            <v>2009</v>
          </cell>
          <cell r="C211" t="str">
            <v>AK</v>
          </cell>
          <cell r="E211">
            <v>698895</v>
          </cell>
        </row>
        <row r="212">
          <cell r="A212">
            <v>2009</v>
          </cell>
          <cell r="C212" t="str">
            <v>AZ</v>
          </cell>
          <cell r="E212">
            <v>6343154</v>
          </cell>
        </row>
        <row r="213">
          <cell r="A213">
            <v>2009</v>
          </cell>
          <cell r="C213" t="str">
            <v>AR</v>
          </cell>
          <cell r="E213">
            <v>2896843</v>
          </cell>
        </row>
        <row r="214">
          <cell r="A214">
            <v>2009</v>
          </cell>
          <cell r="C214" t="str">
            <v>CA</v>
          </cell>
          <cell r="E214">
            <v>36961229</v>
          </cell>
        </row>
        <row r="215">
          <cell r="A215">
            <v>2009</v>
          </cell>
          <cell r="C215" t="str">
            <v>CO</v>
          </cell>
          <cell r="E215">
            <v>4972195</v>
          </cell>
        </row>
        <row r="216">
          <cell r="A216">
            <v>2009</v>
          </cell>
          <cell r="C216" t="str">
            <v>CT</v>
          </cell>
          <cell r="E216">
            <v>3561807</v>
          </cell>
        </row>
        <row r="217">
          <cell r="A217">
            <v>2009</v>
          </cell>
          <cell r="C217" t="str">
            <v>DE</v>
          </cell>
          <cell r="E217">
            <v>891730</v>
          </cell>
        </row>
        <row r="218">
          <cell r="A218">
            <v>2009</v>
          </cell>
          <cell r="C218" t="str">
            <v>DC</v>
          </cell>
          <cell r="E218">
            <v>592228</v>
          </cell>
        </row>
        <row r="219">
          <cell r="A219">
            <v>2009</v>
          </cell>
          <cell r="C219" t="str">
            <v>FL</v>
          </cell>
          <cell r="E219">
            <v>18652644</v>
          </cell>
        </row>
        <row r="220">
          <cell r="A220">
            <v>2009</v>
          </cell>
          <cell r="C220" t="str">
            <v>GA</v>
          </cell>
          <cell r="E220">
            <v>9620846</v>
          </cell>
        </row>
        <row r="221">
          <cell r="A221">
            <v>2009</v>
          </cell>
          <cell r="C221" t="str">
            <v>HI</v>
          </cell>
          <cell r="E221">
            <v>1346717</v>
          </cell>
        </row>
        <row r="222">
          <cell r="A222">
            <v>2009</v>
          </cell>
          <cell r="C222" t="str">
            <v>ID</v>
          </cell>
          <cell r="E222">
            <v>1554439</v>
          </cell>
        </row>
        <row r="223">
          <cell r="A223">
            <v>2009</v>
          </cell>
          <cell r="C223" t="str">
            <v>IL</v>
          </cell>
          <cell r="E223">
            <v>12796778</v>
          </cell>
        </row>
        <row r="224">
          <cell r="A224">
            <v>2009</v>
          </cell>
          <cell r="C224" t="str">
            <v>IN</v>
          </cell>
          <cell r="E224">
            <v>6459325</v>
          </cell>
        </row>
        <row r="225">
          <cell r="A225">
            <v>2009</v>
          </cell>
          <cell r="C225" t="str">
            <v>IA</v>
          </cell>
          <cell r="E225">
            <v>3032870</v>
          </cell>
        </row>
        <row r="226">
          <cell r="A226">
            <v>2009</v>
          </cell>
          <cell r="C226" t="str">
            <v>KS</v>
          </cell>
          <cell r="E226">
            <v>2832704</v>
          </cell>
        </row>
        <row r="227">
          <cell r="A227">
            <v>2009</v>
          </cell>
          <cell r="C227" t="str">
            <v>KY</v>
          </cell>
          <cell r="E227">
            <v>4317074</v>
          </cell>
        </row>
        <row r="228">
          <cell r="A228">
            <v>2009</v>
          </cell>
          <cell r="C228" t="str">
            <v>LA</v>
          </cell>
          <cell r="E228">
            <v>4491648</v>
          </cell>
        </row>
        <row r="229">
          <cell r="A229">
            <v>2009</v>
          </cell>
          <cell r="C229" t="str">
            <v>ME</v>
          </cell>
          <cell r="E229">
            <v>1329590</v>
          </cell>
        </row>
        <row r="230">
          <cell r="A230">
            <v>2009</v>
          </cell>
          <cell r="C230" t="str">
            <v>MD</v>
          </cell>
          <cell r="E230">
            <v>5730388</v>
          </cell>
        </row>
        <row r="231">
          <cell r="A231">
            <v>2009</v>
          </cell>
          <cell r="C231" t="str">
            <v>MA</v>
          </cell>
          <cell r="E231">
            <v>6517613</v>
          </cell>
        </row>
        <row r="232">
          <cell r="A232">
            <v>2009</v>
          </cell>
          <cell r="C232" t="str">
            <v>MI</v>
          </cell>
          <cell r="E232">
            <v>9901591</v>
          </cell>
        </row>
        <row r="233">
          <cell r="A233">
            <v>2009</v>
          </cell>
          <cell r="C233" t="str">
            <v>MN</v>
          </cell>
          <cell r="E233">
            <v>5281203</v>
          </cell>
        </row>
        <row r="234">
          <cell r="A234">
            <v>2009</v>
          </cell>
          <cell r="C234" t="str">
            <v>MS</v>
          </cell>
          <cell r="E234">
            <v>2958774</v>
          </cell>
        </row>
        <row r="235">
          <cell r="A235">
            <v>2009</v>
          </cell>
          <cell r="C235" t="str">
            <v>MO</v>
          </cell>
          <cell r="E235">
            <v>5961088</v>
          </cell>
        </row>
        <row r="236">
          <cell r="A236">
            <v>2009</v>
          </cell>
          <cell r="C236" t="str">
            <v>MT</v>
          </cell>
          <cell r="E236">
            <v>983982</v>
          </cell>
        </row>
        <row r="237">
          <cell r="A237">
            <v>2009</v>
          </cell>
          <cell r="C237" t="str">
            <v>NE</v>
          </cell>
          <cell r="E237">
            <v>1812683</v>
          </cell>
        </row>
        <row r="238">
          <cell r="A238">
            <v>2009</v>
          </cell>
          <cell r="C238" t="str">
            <v>NV</v>
          </cell>
          <cell r="E238">
            <v>2684665</v>
          </cell>
        </row>
        <row r="239">
          <cell r="A239">
            <v>2009</v>
          </cell>
          <cell r="C239" t="str">
            <v>NH</v>
          </cell>
          <cell r="E239">
            <v>1316102</v>
          </cell>
        </row>
        <row r="240">
          <cell r="A240">
            <v>2009</v>
          </cell>
          <cell r="C240" t="str">
            <v>NJ</v>
          </cell>
          <cell r="E240">
            <v>8755602</v>
          </cell>
        </row>
        <row r="241">
          <cell r="A241">
            <v>2009</v>
          </cell>
          <cell r="C241" t="str">
            <v>NM</v>
          </cell>
          <cell r="E241">
            <v>2036802</v>
          </cell>
        </row>
        <row r="242">
          <cell r="A242">
            <v>2009</v>
          </cell>
          <cell r="C242" t="str">
            <v>NY</v>
          </cell>
          <cell r="E242">
            <v>19307066</v>
          </cell>
        </row>
        <row r="243">
          <cell r="A243">
            <v>2009</v>
          </cell>
          <cell r="C243" t="str">
            <v>NC</v>
          </cell>
          <cell r="E243">
            <v>9449566</v>
          </cell>
        </row>
        <row r="244">
          <cell r="A244">
            <v>2009</v>
          </cell>
          <cell r="C244" t="str">
            <v>ND</v>
          </cell>
          <cell r="E244">
            <v>664968</v>
          </cell>
        </row>
        <row r="245">
          <cell r="A245">
            <v>2009</v>
          </cell>
          <cell r="C245" t="str">
            <v>OH</v>
          </cell>
          <cell r="E245">
            <v>11528896</v>
          </cell>
        </row>
        <row r="246">
          <cell r="A246">
            <v>2009</v>
          </cell>
          <cell r="C246" t="str">
            <v>OK</v>
          </cell>
          <cell r="E246">
            <v>3717572</v>
          </cell>
        </row>
        <row r="247">
          <cell r="A247">
            <v>2009</v>
          </cell>
          <cell r="C247" t="str">
            <v>OR</v>
          </cell>
          <cell r="E247">
            <v>3808600</v>
          </cell>
        </row>
        <row r="248">
          <cell r="A248">
            <v>2009</v>
          </cell>
          <cell r="C248" t="str">
            <v>PA</v>
          </cell>
          <cell r="E248">
            <v>12666858</v>
          </cell>
        </row>
        <row r="249">
          <cell r="A249">
            <v>2009</v>
          </cell>
          <cell r="C249" t="str">
            <v>RI</v>
          </cell>
          <cell r="E249">
            <v>1053646</v>
          </cell>
        </row>
        <row r="250">
          <cell r="A250">
            <v>2009</v>
          </cell>
          <cell r="C250" t="str">
            <v>SC</v>
          </cell>
          <cell r="E250">
            <v>4589872</v>
          </cell>
        </row>
        <row r="251">
          <cell r="A251">
            <v>2009</v>
          </cell>
          <cell r="C251" t="str">
            <v>SD</v>
          </cell>
          <cell r="E251">
            <v>807067</v>
          </cell>
        </row>
        <row r="252">
          <cell r="A252">
            <v>2009</v>
          </cell>
          <cell r="C252" t="str">
            <v>TN</v>
          </cell>
          <cell r="E252">
            <v>6306019</v>
          </cell>
        </row>
        <row r="253">
          <cell r="A253">
            <v>2009</v>
          </cell>
          <cell r="C253" t="str">
            <v>TX</v>
          </cell>
          <cell r="E253">
            <v>24801761</v>
          </cell>
        </row>
        <row r="254">
          <cell r="A254">
            <v>2009</v>
          </cell>
          <cell r="C254" t="str">
            <v>US</v>
          </cell>
          <cell r="E254">
            <v>306771529</v>
          </cell>
        </row>
        <row r="255">
          <cell r="A255">
            <v>2009</v>
          </cell>
          <cell r="C255" t="str">
            <v>UT</v>
          </cell>
          <cell r="E255">
            <v>2723421</v>
          </cell>
        </row>
        <row r="256">
          <cell r="A256">
            <v>2009</v>
          </cell>
          <cell r="C256" t="str">
            <v>VT</v>
          </cell>
          <cell r="E256">
            <v>624817</v>
          </cell>
        </row>
        <row r="257">
          <cell r="A257">
            <v>2009</v>
          </cell>
          <cell r="C257" t="str">
            <v>VA</v>
          </cell>
          <cell r="E257">
            <v>7925937</v>
          </cell>
        </row>
        <row r="258">
          <cell r="A258">
            <v>2009</v>
          </cell>
          <cell r="C258" t="str">
            <v>WA</v>
          </cell>
          <cell r="E258">
            <v>6667426</v>
          </cell>
        </row>
        <row r="259">
          <cell r="A259">
            <v>2009</v>
          </cell>
          <cell r="C259" t="str">
            <v>WV</v>
          </cell>
          <cell r="E259">
            <v>1847775</v>
          </cell>
        </row>
        <row r="260">
          <cell r="A260">
            <v>2009</v>
          </cell>
          <cell r="C260" t="str">
            <v>WI</v>
          </cell>
          <cell r="E260">
            <v>5669264</v>
          </cell>
        </row>
        <row r="261">
          <cell r="A261">
            <v>2009</v>
          </cell>
          <cell r="C261" t="str">
            <v>WY</v>
          </cell>
          <cell r="E261">
            <v>559851</v>
          </cell>
        </row>
        <row r="262">
          <cell r="A262">
            <v>2008</v>
          </cell>
          <cell r="C262" t="str">
            <v>AL</v>
          </cell>
          <cell r="E262">
            <v>4718206</v>
          </cell>
        </row>
        <row r="263">
          <cell r="A263">
            <v>2008</v>
          </cell>
          <cell r="C263" t="str">
            <v>AK</v>
          </cell>
          <cell r="E263">
            <v>687455</v>
          </cell>
        </row>
        <row r="264">
          <cell r="A264">
            <v>2008</v>
          </cell>
          <cell r="C264" t="str">
            <v>AZ</v>
          </cell>
          <cell r="E264">
            <v>6280362</v>
          </cell>
        </row>
        <row r="265">
          <cell r="A265">
            <v>2008</v>
          </cell>
          <cell r="C265" t="str">
            <v>AR</v>
          </cell>
          <cell r="E265">
            <v>2874554</v>
          </cell>
        </row>
        <row r="266">
          <cell r="A266">
            <v>2008</v>
          </cell>
          <cell r="C266" t="str">
            <v>CA</v>
          </cell>
          <cell r="E266">
            <v>36604337</v>
          </cell>
        </row>
        <row r="267">
          <cell r="A267">
            <v>2008</v>
          </cell>
          <cell r="C267" t="str">
            <v>CO</v>
          </cell>
          <cell r="E267">
            <v>4889730</v>
          </cell>
        </row>
        <row r="268">
          <cell r="A268">
            <v>2008</v>
          </cell>
          <cell r="C268" t="str">
            <v>CT</v>
          </cell>
          <cell r="E268">
            <v>3545579</v>
          </cell>
        </row>
        <row r="269">
          <cell r="A269">
            <v>2008</v>
          </cell>
          <cell r="C269" t="str">
            <v>DE</v>
          </cell>
          <cell r="E269">
            <v>883874</v>
          </cell>
        </row>
        <row r="270">
          <cell r="A270">
            <v>2008</v>
          </cell>
          <cell r="C270" t="str">
            <v>DC</v>
          </cell>
          <cell r="E270">
            <v>580236</v>
          </cell>
        </row>
        <row r="271">
          <cell r="A271">
            <v>2008</v>
          </cell>
          <cell r="C271" t="str">
            <v>FL</v>
          </cell>
          <cell r="E271">
            <v>18527305</v>
          </cell>
        </row>
        <row r="272">
          <cell r="A272">
            <v>2008</v>
          </cell>
          <cell r="C272" t="str">
            <v>GA</v>
          </cell>
          <cell r="E272">
            <v>9504843</v>
          </cell>
        </row>
        <row r="273">
          <cell r="A273">
            <v>2008</v>
          </cell>
          <cell r="C273" t="str">
            <v>HI</v>
          </cell>
          <cell r="E273">
            <v>1332213</v>
          </cell>
        </row>
        <row r="274">
          <cell r="A274">
            <v>2008</v>
          </cell>
          <cell r="C274" t="str">
            <v>ID</v>
          </cell>
          <cell r="E274">
            <v>1534320</v>
          </cell>
        </row>
        <row r="275">
          <cell r="A275">
            <v>2008</v>
          </cell>
          <cell r="C275" t="str">
            <v>IL</v>
          </cell>
          <cell r="E275">
            <v>12747038</v>
          </cell>
        </row>
        <row r="276">
          <cell r="A276">
            <v>2008</v>
          </cell>
          <cell r="C276" t="str">
            <v>IN</v>
          </cell>
          <cell r="E276">
            <v>6424806</v>
          </cell>
        </row>
        <row r="277">
          <cell r="A277">
            <v>2008</v>
          </cell>
          <cell r="C277" t="str">
            <v>IA</v>
          </cell>
          <cell r="E277">
            <v>3016734</v>
          </cell>
        </row>
        <row r="278">
          <cell r="A278">
            <v>2008</v>
          </cell>
          <cell r="C278" t="str">
            <v>KS</v>
          </cell>
          <cell r="E278">
            <v>2808076</v>
          </cell>
        </row>
        <row r="279">
          <cell r="A279">
            <v>2008</v>
          </cell>
          <cell r="C279" t="str">
            <v>KY</v>
          </cell>
          <cell r="E279">
            <v>4289878</v>
          </cell>
        </row>
        <row r="280">
          <cell r="A280">
            <v>2008</v>
          </cell>
          <cell r="C280" t="str">
            <v>LA</v>
          </cell>
          <cell r="E280">
            <v>4435586</v>
          </cell>
        </row>
        <row r="281">
          <cell r="A281">
            <v>2008</v>
          </cell>
          <cell r="C281" t="str">
            <v>ME</v>
          </cell>
          <cell r="E281">
            <v>1330509</v>
          </cell>
        </row>
        <row r="282">
          <cell r="A282">
            <v>2008</v>
          </cell>
          <cell r="C282" t="str">
            <v>MD</v>
          </cell>
          <cell r="E282">
            <v>5684965</v>
          </cell>
        </row>
        <row r="283">
          <cell r="A283">
            <v>2008</v>
          </cell>
          <cell r="C283" t="str">
            <v>MA</v>
          </cell>
          <cell r="E283">
            <v>6468967</v>
          </cell>
        </row>
        <row r="284">
          <cell r="A284">
            <v>2008</v>
          </cell>
          <cell r="C284" t="str">
            <v>MI</v>
          </cell>
          <cell r="E284">
            <v>9946889</v>
          </cell>
        </row>
        <row r="285">
          <cell r="A285">
            <v>2008</v>
          </cell>
          <cell r="C285" t="str">
            <v>MN</v>
          </cell>
          <cell r="E285">
            <v>5247018</v>
          </cell>
        </row>
        <row r="286">
          <cell r="A286">
            <v>2008</v>
          </cell>
          <cell r="C286" t="str">
            <v>MS</v>
          </cell>
          <cell r="E286">
            <v>2947806</v>
          </cell>
        </row>
        <row r="287">
          <cell r="A287">
            <v>2008</v>
          </cell>
          <cell r="C287" t="str">
            <v>MO</v>
          </cell>
          <cell r="E287">
            <v>5923916</v>
          </cell>
        </row>
        <row r="288">
          <cell r="A288">
            <v>2008</v>
          </cell>
          <cell r="C288" t="str">
            <v>MT</v>
          </cell>
          <cell r="E288">
            <v>976415</v>
          </cell>
        </row>
        <row r="289">
          <cell r="A289">
            <v>2008</v>
          </cell>
          <cell r="C289" t="str">
            <v>NE</v>
          </cell>
          <cell r="E289">
            <v>1796378</v>
          </cell>
        </row>
        <row r="290">
          <cell r="A290">
            <v>2008</v>
          </cell>
          <cell r="C290" t="str">
            <v>NV</v>
          </cell>
          <cell r="E290">
            <v>2653630</v>
          </cell>
        </row>
        <row r="291">
          <cell r="A291">
            <v>2008</v>
          </cell>
          <cell r="C291" t="str">
            <v>NH</v>
          </cell>
          <cell r="E291">
            <v>1315906</v>
          </cell>
        </row>
        <row r="292">
          <cell r="A292">
            <v>2008</v>
          </cell>
          <cell r="C292" t="str">
            <v>NJ</v>
          </cell>
          <cell r="E292">
            <v>8711090</v>
          </cell>
        </row>
        <row r="293">
          <cell r="A293">
            <v>2008</v>
          </cell>
          <cell r="C293" t="str">
            <v>NM</v>
          </cell>
          <cell r="E293">
            <v>2010662</v>
          </cell>
        </row>
        <row r="294">
          <cell r="A294">
            <v>2008</v>
          </cell>
          <cell r="C294" t="str">
            <v>NY</v>
          </cell>
          <cell r="E294">
            <v>19212436</v>
          </cell>
        </row>
        <row r="295">
          <cell r="A295">
            <v>2008</v>
          </cell>
          <cell r="C295" t="str">
            <v>NC</v>
          </cell>
          <cell r="E295">
            <v>9309449</v>
          </cell>
        </row>
        <row r="296">
          <cell r="A296">
            <v>2008</v>
          </cell>
          <cell r="C296" t="str">
            <v>ND</v>
          </cell>
          <cell r="E296">
            <v>657569</v>
          </cell>
        </row>
        <row r="297">
          <cell r="A297">
            <v>2008</v>
          </cell>
          <cell r="C297" t="str">
            <v>OH</v>
          </cell>
          <cell r="E297">
            <v>11515391</v>
          </cell>
        </row>
        <row r="298">
          <cell r="A298">
            <v>2008</v>
          </cell>
          <cell r="C298" t="str">
            <v>OK</v>
          </cell>
          <cell r="E298">
            <v>3668976</v>
          </cell>
        </row>
        <row r="299">
          <cell r="A299">
            <v>2008</v>
          </cell>
          <cell r="C299" t="str">
            <v>OR</v>
          </cell>
          <cell r="E299">
            <v>3768748</v>
          </cell>
        </row>
        <row r="300">
          <cell r="A300">
            <v>2008</v>
          </cell>
          <cell r="C300" t="str">
            <v>PA</v>
          </cell>
          <cell r="E300">
            <v>12612285</v>
          </cell>
        </row>
        <row r="301">
          <cell r="A301">
            <v>2008</v>
          </cell>
          <cell r="C301" t="str">
            <v>RI</v>
          </cell>
          <cell r="E301">
            <v>1055003</v>
          </cell>
        </row>
        <row r="302">
          <cell r="A302">
            <v>2008</v>
          </cell>
          <cell r="C302" t="str">
            <v>SC</v>
          </cell>
          <cell r="E302">
            <v>4528996</v>
          </cell>
        </row>
        <row r="303">
          <cell r="A303">
            <v>2008</v>
          </cell>
          <cell r="C303" t="str">
            <v>SD</v>
          </cell>
          <cell r="E303">
            <v>799124</v>
          </cell>
        </row>
        <row r="304">
          <cell r="A304">
            <v>2008</v>
          </cell>
          <cell r="C304" t="str">
            <v>TN</v>
          </cell>
          <cell r="E304">
            <v>6247411</v>
          </cell>
        </row>
        <row r="305">
          <cell r="A305">
            <v>2008</v>
          </cell>
          <cell r="C305" t="str">
            <v>TX</v>
          </cell>
          <cell r="E305">
            <v>24309039</v>
          </cell>
        </row>
        <row r="306">
          <cell r="A306">
            <v>2008</v>
          </cell>
          <cell r="C306" t="str">
            <v>US</v>
          </cell>
          <cell r="E306">
            <v>304093966</v>
          </cell>
        </row>
        <row r="307">
          <cell r="A307">
            <v>2008</v>
          </cell>
          <cell r="C307" t="str">
            <v>UT</v>
          </cell>
          <cell r="E307">
            <v>2663029</v>
          </cell>
        </row>
        <row r="308">
          <cell r="A308">
            <v>2008</v>
          </cell>
          <cell r="C308" t="str">
            <v>VT</v>
          </cell>
          <cell r="E308">
            <v>624151</v>
          </cell>
        </row>
        <row r="309">
          <cell r="A309">
            <v>2008</v>
          </cell>
          <cell r="C309" t="str">
            <v>VA</v>
          </cell>
          <cell r="E309">
            <v>7833496</v>
          </cell>
        </row>
        <row r="310">
          <cell r="A310">
            <v>2008</v>
          </cell>
          <cell r="C310" t="str">
            <v>WA</v>
          </cell>
          <cell r="E310">
            <v>6562231</v>
          </cell>
        </row>
        <row r="311">
          <cell r="A311">
            <v>2008</v>
          </cell>
          <cell r="C311" t="str">
            <v>WV</v>
          </cell>
          <cell r="E311">
            <v>1840310</v>
          </cell>
        </row>
        <row r="312">
          <cell r="A312">
            <v>2008</v>
          </cell>
          <cell r="C312" t="str">
            <v>WI</v>
          </cell>
          <cell r="E312">
            <v>5640996</v>
          </cell>
        </row>
        <row r="313">
          <cell r="A313">
            <v>2008</v>
          </cell>
          <cell r="C313" t="str">
            <v>WY</v>
          </cell>
          <cell r="E313">
            <v>546043</v>
          </cell>
        </row>
        <row r="314">
          <cell r="A314">
            <v>2007</v>
          </cell>
          <cell r="C314" t="str">
            <v>AL</v>
          </cell>
          <cell r="E314">
            <v>4672840</v>
          </cell>
        </row>
        <row r="315">
          <cell r="A315">
            <v>2007</v>
          </cell>
          <cell r="C315" t="str">
            <v>AK</v>
          </cell>
          <cell r="E315">
            <v>680300</v>
          </cell>
        </row>
        <row r="316">
          <cell r="A316">
            <v>2007</v>
          </cell>
          <cell r="C316" t="str">
            <v>AZ</v>
          </cell>
          <cell r="E316">
            <v>6167681</v>
          </cell>
        </row>
        <row r="317">
          <cell r="A317">
            <v>2007</v>
          </cell>
          <cell r="C317" t="str">
            <v>AR</v>
          </cell>
          <cell r="E317">
            <v>2848650</v>
          </cell>
        </row>
        <row r="318">
          <cell r="A318">
            <v>2007</v>
          </cell>
          <cell r="C318" t="str">
            <v>CA</v>
          </cell>
          <cell r="E318">
            <v>36250311</v>
          </cell>
        </row>
        <row r="319">
          <cell r="A319">
            <v>2007</v>
          </cell>
          <cell r="C319" t="str">
            <v>CO</v>
          </cell>
          <cell r="E319">
            <v>4803868</v>
          </cell>
        </row>
        <row r="320">
          <cell r="A320">
            <v>2007</v>
          </cell>
          <cell r="C320" t="str">
            <v>CT</v>
          </cell>
          <cell r="E320">
            <v>3527270</v>
          </cell>
        </row>
        <row r="321">
          <cell r="A321">
            <v>2007</v>
          </cell>
          <cell r="C321" t="str">
            <v>DE</v>
          </cell>
          <cell r="E321">
            <v>871749</v>
          </cell>
        </row>
        <row r="322">
          <cell r="A322">
            <v>2007</v>
          </cell>
          <cell r="C322" t="str">
            <v>DC</v>
          </cell>
          <cell r="E322">
            <v>574404</v>
          </cell>
        </row>
        <row r="323">
          <cell r="A323">
            <v>2007</v>
          </cell>
          <cell r="C323" t="str">
            <v>FL</v>
          </cell>
          <cell r="E323">
            <v>18367842</v>
          </cell>
        </row>
        <row r="324">
          <cell r="A324">
            <v>2007</v>
          </cell>
          <cell r="C324" t="str">
            <v>GA</v>
          </cell>
          <cell r="E324">
            <v>9349988</v>
          </cell>
        </row>
        <row r="325">
          <cell r="A325">
            <v>2007</v>
          </cell>
          <cell r="C325" t="str">
            <v>HI</v>
          </cell>
          <cell r="E325">
            <v>1315675</v>
          </cell>
        </row>
        <row r="326">
          <cell r="A326">
            <v>2007</v>
          </cell>
          <cell r="C326" t="str">
            <v>ID</v>
          </cell>
          <cell r="E326">
            <v>1505105</v>
          </cell>
        </row>
        <row r="327">
          <cell r="A327">
            <v>2007</v>
          </cell>
          <cell r="C327" t="str">
            <v>IL</v>
          </cell>
          <cell r="E327">
            <v>12695866</v>
          </cell>
        </row>
        <row r="328">
          <cell r="A328">
            <v>2007</v>
          </cell>
          <cell r="C328" t="str">
            <v>IN</v>
          </cell>
          <cell r="E328">
            <v>6379599</v>
          </cell>
        </row>
        <row r="329">
          <cell r="A329">
            <v>2007</v>
          </cell>
          <cell r="C329" t="str">
            <v>IA</v>
          </cell>
          <cell r="E329">
            <v>2999212</v>
          </cell>
        </row>
        <row r="330">
          <cell r="A330">
            <v>2007</v>
          </cell>
          <cell r="C330" t="str">
            <v>KS</v>
          </cell>
          <cell r="E330">
            <v>2783785</v>
          </cell>
        </row>
        <row r="331">
          <cell r="A331">
            <v>2007</v>
          </cell>
          <cell r="C331" t="str">
            <v>KY</v>
          </cell>
          <cell r="E331">
            <v>4256672</v>
          </cell>
        </row>
        <row r="332">
          <cell r="A332">
            <v>2007</v>
          </cell>
          <cell r="C332" t="str">
            <v>LA</v>
          </cell>
          <cell r="E332">
            <v>4375581</v>
          </cell>
        </row>
        <row r="333">
          <cell r="A333">
            <v>2007</v>
          </cell>
          <cell r="C333" t="str">
            <v>ME</v>
          </cell>
          <cell r="E333">
            <v>1327040</v>
          </cell>
        </row>
        <row r="334">
          <cell r="A334">
            <v>2007</v>
          </cell>
          <cell r="C334" t="str">
            <v>MD</v>
          </cell>
          <cell r="E334">
            <v>5653408</v>
          </cell>
        </row>
        <row r="335">
          <cell r="A335">
            <v>2007</v>
          </cell>
          <cell r="C335" t="str">
            <v>MA</v>
          </cell>
          <cell r="E335">
            <v>6431559</v>
          </cell>
        </row>
        <row r="336">
          <cell r="A336">
            <v>2007</v>
          </cell>
          <cell r="C336" t="str">
            <v>MI</v>
          </cell>
          <cell r="E336">
            <v>10001284</v>
          </cell>
        </row>
        <row r="337">
          <cell r="A337">
            <v>2007</v>
          </cell>
          <cell r="C337" t="str">
            <v>MN</v>
          </cell>
          <cell r="E337">
            <v>5207203</v>
          </cell>
        </row>
        <row r="338">
          <cell r="A338">
            <v>2007</v>
          </cell>
          <cell r="C338" t="str">
            <v>MS</v>
          </cell>
          <cell r="E338">
            <v>2928350</v>
          </cell>
        </row>
        <row r="339">
          <cell r="A339">
            <v>2007</v>
          </cell>
          <cell r="C339" t="str">
            <v>MO</v>
          </cell>
          <cell r="E339">
            <v>5887612</v>
          </cell>
        </row>
        <row r="340">
          <cell r="A340">
            <v>2007</v>
          </cell>
          <cell r="C340" t="str">
            <v>MT</v>
          </cell>
          <cell r="E340">
            <v>964706</v>
          </cell>
        </row>
        <row r="341">
          <cell r="A341">
            <v>2007</v>
          </cell>
          <cell r="C341" t="str">
            <v>NE</v>
          </cell>
          <cell r="E341">
            <v>1783440</v>
          </cell>
        </row>
        <row r="342">
          <cell r="A342">
            <v>2007</v>
          </cell>
          <cell r="C342" t="str">
            <v>NV</v>
          </cell>
          <cell r="E342">
            <v>2601072</v>
          </cell>
        </row>
        <row r="343">
          <cell r="A343">
            <v>2007</v>
          </cell>
          <cell r="C343" t="str">
            <v>NH</v>
          </cell>
          <cell r="E343">
            <v>1312540</v>
          </cell>
        </row>
        <row r="344">
          <cell r="A344">
            <v>2007</v>
          </cell>
          <cell r="C344" t="str">
            <v>NJ</v>
          </cell>
          <cell r="E344">
            <v>8677885</v>
          </cell>
        </row>
        <row r="345">
          <cell r="A345">
            <v>2007</v>
          </cell>
          <cell r="C345" t="str">
            <v>NM</v>
          </cell>
          <cell r="E345">
            <v>1990070</v>
          </cell>
        </row>
        <row r="346">
          <cell r="A346">
            <v>2007</v>
          </cell>
          <cell r="C346" t="str">
            <v>NY</v>
          </cell>
          <cell r="E346">
            <v>19132335</v>
          </cell>
        </row>
        <row r="347">
          <cell r="A347">
            <v>2007</v>
          </cell>
          <cell r="C347" t="str">
            <v>NC</v>
          </cell>
          <cell r="E347">
            <v>9118037</v>
          </cell>
        </row>
        <row r="348">
          <cell r="A348">
            <v>2007</v>
          </cell>
          <cell r="C348" t="str">
            <v>ND</v>
          </cell>
          <cell r="E348">
            <v>652822</v>
          </cell>
        </row>
        <row r="349">
          <cell r="A349">
            <v>2007</v>
          </cell>
          <cell r="C349" t="str">
            <v>OH</v>
          </cell>
          <cell r="E349">
            <v>11500468</v>
          </cell>
        </row>
        <row r="350">
          <cell r="A350">
            <v>2007</v>
          </cell>
          <cell r="C350" t="str">
            <v>OK</v>
          </cell>
          <cell r="E350">
            <v>3634349</v>
          </cell>
        </row>
        <row r="351">
          <cell r="A351">
            <v>2007</v>
          </cell>
          <cell r="C351" t="str">
            <v>OR</v>
          </cell>
          <cell r="E351">
            <v>3722417</v>
          </cell>
        </row>
        <row r="352">
          <cell r="A352">
            <v>2007</v>
          </cell>
          <cell r="C352" t="str">
            <v>PA</v>
          </cell>
          <cell r="E352">
            <v>12563937</v>
          </cell>
        </row>
        <row r="353">
          <cell r="A353">
            <v>2007</v>
          </cell>
          <cell r="C353" t="str">
            <v>RI</v>
          </cell>
          <cell r="E353">
            <v>1057315</v>
          </cell>
        </row>
        <row r="354">
          <cell r="A354">
            <v>2007</v>
          </cell>
          <cell r="C354" t="str">
            <v>SC</v>
          </cell>
          <cell r="E354">
            <v>4444110</v>
          </cell>
        </row>
        <row r="355">
          <cell r="A355">
            <v>2007</v>
          </cell>
          <cell r="C355" t="str">
            <v>SD</v>
          </cell>
          <cell r="E355">
            <v>791623</v>
          </cell>
        </row>
        <row r="356">
          <cell r="A356">
            <v>2007</v>
          </cell>
          <cell r="C356" t="str">
            <v>TN</v>
          </cell>
          <cell r="E356">
            <v>6175727</v>
          </cell>
        </row>
        <row r="357">
          <cell r="A357">
            <v>2007</v>
          </cell>
          <cell r="C357" t="str">
            <v>TX</v>
          </cell>
          <cell r="E357">
            <v>23831983</v>
          </cell>
        </row>
        <row r="358">
          <cell r="A358">
            <v>2007</v>
          </cell>
          <cell r="C358" t="str">
            <v>US</v>
          </cell>
          <cell r="E358">
            <v>301231207</v>
          </cell>
        </row>
        <row r="359">
          <cell r="A359">
            <v>2007</v>
          </cell>
          <cell r="C359" t="str">
            <v>UT</v>
          </cell>
          <cell r="E359">
            <v>2597746</v>
          </cell>
        </row>
        <row r="360">
          <cell r="A360">
            <v>2007</v>
          </cell>
          <cell r="C360" t="str">
            <v>VT</v>
          </cell>
          <cell r="E360">
            <v>623481</v>
          </cell>
        </row>
        <row r="361">
          <cell r="A361">
            <v>2007</v>
          </cell>
          <cell r="C361" t="str">
            <v>VA</v>
          </cell>
          <cell r="E361">
            <v>7751000</v>
          </cell>
        </row>
        <row r="362">
          <cell r="A362">
            <v>2007</v>
          </cell>
          <cell r="C362" t="str">
            <v>WA</v>
          </cell>
          <cell r="E362">
            <v>6461587</v>
          </cell>
        </row>
        <row r="363">
          <cell r="A363">
            <v>2007</v>
          </cell>
          <cell r="C363" t="str">
            <v>WV</v>
          </cell>
          <cell r="E363">
            <v>1834052</v>
          </cell>
        </row>
        <row r="364">
          <cell r="A364">
            <v>2007</v>
          </cell>
          <cell r="C364" t="str">
            <v>WI</v>
          </cell>
          <cell r="E364">
            <v>5610775</v>
          </cell>
        </row>
        <row r="365">
          <cell r="A365">
            <v>2007</v>
          </cell>
          <cell r="C365" t="str">
            <v>WY</v>
          </cell>
          <cell r="E365">
            <v>534876</v>
          </cell>
        </row>
        <row r="366">
          <cell r="A366">
            <v>2006</v>
          </cell>
          <cell r="C366" t="str">
            <v>AL</v>
          </cell>
          <cell r="E366">
            <v>4628981</v>
          </cell>
        </row>
        <row r="367">
          <cell r="A367">
            <v>2006</v>
          </cell>
          <cell r="C367" t="str">
            <v>AK</v>
          </cell>
          <cell r="E367">
            <v>675302</v>
          </cell>
        </row>
        <row r="368">
          <cell r="A368">
            <v>2006</v>
          </cell>
          <cell r="C368" t="str">
            <v>AZ</v>
          </cell>
          <cell r="E368">
            <v>6029141</v>
          </cell>
        </row>
        <row r="369">
          <cell r="A369">
            <v>2006</v>
          </cell>
          <cell r="C369" t="str">
            <v>AR</v>
          </cell>
          <cell r="E369">
            <v>2821761</v>
          </cell>
        </row>
        <row r="370">
          <cell r="A370">
            <v>2006</v>
          </cell>
          <cell r="C370" t="str">
            <v>CA</v>
          </cell>
          <cell r="E370">
            <v>36021202</v>
          </cell>
        </row>
        <row r="371">
          <cell r="A371">
            <v>2006</v>
          </cell>
          <cell r="C371" t="str">
            <v>CO</v>
          </cell>
          <cell r="E371">
            <v>4720423</v>
          </cell>
        </row>
        <row r="372">
          <cell r="A372">
            <v>2006</v>
          </cell>
          <cell r="C372" t="str">
            <v>CT</v>
          </cell>
          <cell r="E372">
            <v>3517460</v>
          </cell>
        </row>
        <row r="373">
          <cell r="A373">
            <v>2006</v>
          </cell>
          <cell r="C373" t="str">
            <v>DE</v>
          </cell>
          <cell r="E373">
            <v>859268</v>
          </cell>
        </row>
        <row r="374">
          <cell r="A374">
            <v>2006</v>
          </cell>
          <cell r="C374" t="str">
            <v>DC</v>
          </cell>
          <cell r="E374">
            <v>570681</v>
          </cell>
        </row>
        <row r="375">
          <cell r="A375">
            <v>2006</v>
          </cell>
          <cell r="C375" t="str">
            <v>FL</v>
          </cell>
          <cell r="E375">
            <v>18166990</v>
          </cell>
        </row>
        <row r="376">
          <cell r="A376">
            <v>2006</v>
          </cell>
          <cell r="C376" t="str">
            <v>GA</v>
          </cell>
          <cell r="E376">
            <v>9155813</v>
          </cell>
        </row>
        <row r="377">
          <cell r="A377">
            <v>2006</v>
          </cell>
          <cell r="C377" t="str">
            <v>HI</v>
          </cell>
          <cell r="E377">
            <v>1309731</v>
          </cell>
        </row>
        <row r="378">
          <cell r="A378">
            <v>2006</v>
          </cell>
          <cell r="C378" t="str">
            <v>ID</v>
          </cell>
          <cell r="E378">
            <v>1468669</v>
          </cell>
        </row>
        <row r="379">
          <cell r="A379">
            <v>2006</v>
          </cell>
          <cell r="C379" t="str">
            <v>IL</v>
          </cell>
          <cell r="E379">
            <v>12643955</v>
          </cell>
        </row>
        <row r="380">
          <cell r="A380">
            <v>2006</v>
          </cell>
          <cell r="C380" t="str">
            <v>IN</v>
          </cell>
          <cell r="E380">
            <v>6332669</v>
          </cell>
        </row>
        <row r="381">
          <cell r="A381">
            <v>2006</v>
          </cell>
          <cell r="C381" t="str">
            <v>IA</v>
          </cell>
          <cell r="E381">
            <v>2982644</v>
          </cell>
        </row>
        <row r="382">
          <cell r="A382">
            <v>2006</v>
          </cell>
          <cell r="C382" t="str">
            <v>KS</v>
          </cell>
          <cell r="E382">
            <v>2762931</v>
          </cell>
        </row>
        <row r="383">
          <cell r="A383">
            <v>2006</v>
          </cell>
          <cell r="C383" t="str">
            <v>KY</v>
          </cell>
          <cell r="E383">
            <v>4219239</v>
          </cell>
        </row>
        <row r="384">
          <cell r="A384">
            <v>2006</v>
          </cell>
          <cell r="C384" t="str">
            <v>LA</v>
          </cell>
          <cell r="E384">
            <v>4302665</v>
          </cell>
        </row>
        <row r="385">
          <cell r="A385">
            <v>2006</v>
          </cell>
          <cell r="C385" t="str">
            <v>ME</v>
          </cell>
          <cell r="E385">
            <v>1323619</v>
          </cell>
        </row>
        <row r="386">
          <cell r="A386">
            <v>2006</v>
          </cell>
          <cell r="C386" t="str">
            <v>MD</v>
          </cell>
          <cell r="E386">
            <v>5627367</v>
          </cell>
        </row>
        <row r="387">
          <cell r="A387">
            <v>2006</v>
          </cell>
          <cell r="C387" t="str">
            <v>MA</v>
          </cell>
          <cell r="E387">
            <v>6410084</v>
          </cell>
        </row>
        <row r="388">
          <cell r="A388">
            <v>2006</v>
          </cell>
          <cell r="C388" t="str">
            <v>MI</v>
          </cell>
          <cell r="E388">
            <v>10036081</v>
          </cell>
        </row>
        <row r="389">
          <cell r="A389">
            <v>2006</v>
          </cell>
          <cell r="C389" t="str">
            <v>MN</v>
          </cell>
          <cell r="E389">
            <v>5163555</v>
          </cell>
        </row>
        <row r="390">
          <cell r="A390">
            <v>2006</v>
          </cell>
          <cell r="C390" t="str">
            <v>MS</v>
          </cell>
          <cell r="E390">
            <v>2904978</v>
          </cell>
        </row>
        <row r="391">
          <cell r="A391">
            <v>2006</v>
          </cell>
          <cell r="C391" t="str">
            <v>MO</v>
          </cell>
          <cell r="E391">
            <v>5842704</v>
          </cell>
        </row>
        <row r="392">
          <cell r="A392">
            <v>2006</v>
          </cell>
          <cell r="C392" t="str">
            <v>MT</v>
          </cell>
          <cell r="E392">
            <v>952692</v>
          </cell>
        </row>
        <row r="393">
          <cell r="A393">
            <v>2006</v>
          </cell>
          <cell r="C393" t="str">
            <v>NE</v>
          </cell>
          <cell r="E393">
            <v>1772693</v>
          </cell>
        </row>
        <row r="394">
          <cell r="A394">
            <v>2006</v>
          </cell>
          <cell r="C394" t="str">
            <v>NV</v>
          </cell>
          <cell r="E394">
            <v>2522658</v>
          </cell>
        </row>
        <row r="395">
          <cell r="A395">
            <v>2006</v>
          </cell>
          <cell r="C395" t="str">
            <v>NH</v>
          </cell>
          <cell r="E395">
            <v>1308389</v>
          </cell>
        </row>
        <row r="396">
          <cell r="A396">
            <v>2006</v>
          </cell>
          <cell r="C396" t="str">
            <v>NJ</v>
          </cell>
          <cell r="E396">
            <v>8661679</v>
          </cell>
        </row>
        <row r="397">
          <cell r="A397">
            <v>2006</v>
          </cell>
          <cell r="C397" t="str">
            <v>NM</v>
          </cell>
          <cell r="E397">
            <v>1962137</v>
          </cell>
        </row>
        <row r="398">
          <cell r="A398">
            <v>2006</v>
          </cell>
          <cell r="C398" t="str">
            <v>NY</v>
          </cell>
          <cell r="E398">
            <v>19104631</v>
          </cell>
        </row>
        <row r="399">
          <cell r="A399">
            <v>2006</v>
          </cell>
          <cell r="C399" t="str">
            <v>NC</v>
          </cell>
          <cell r="E399">
            <v>8917270</v>
          </cell>
        </row>
        <row r="400">
          <cell r="A400">
            <v>2006</v>
          </cell>
          <cell r="C400" t="str">
            <v>ND</v>
          </cell>
          <cell r="E400">
            <v>649422</v>
          </cell>
        </row>
        <row r="401">
          <cell r="A401">
            <v>2006</v>
          </cell>
          <cell r="C401" t="str">
            <v>OH</v>
          </cell>
          <cell r="E401">
            <v>11481213</v>
          </cell>
        </row>
        <row r="402">
          <cell r="A402">
            <v>2006</v>
          </cell>
          <cell r="C402" t="str">
            <v>OK</v>
          </cell>
          <cell r="E402">
            <v>3594090</v>
          </cell>
        </row>
        <row r="403">
          <cell r="A403">
            <v>2006</v>
          </cell>
          <cell r="C403" t="str">
            <v>OR</v>
          </cell>
          <cell r="E403">
            <v>3670883</v>
          </cell>
        </row>
        <row r="404">
          <cell r="A404">
            <v>2006</v>
          </cell>
          <cell r="C404" t="str">
            <v>PA</v>
          </cell>
          <cell r="E404">
            <v>12510809</v>
          </cell>
        </row>
        <row r="405">
          <cell r="A405">
            <v>2006</v>
          </cell>
          <cell r="C405" t="str">
            <v>RI</v>
          </cell>
          <cell r="E405">
            <v>1063096</v>
          </cell>
        </row>
        <row r="406">
          <cell r="A406">
            <v>2006</v>
          </cell>
          <cell r="C406" t="str">
            <v>SC</v>
          </cell>
          <cell r="E406">
            <v>4357847</v>
          </cell>
        </row>
        <row r="407">
          <cell r="A407">
            <v>2006</v>
          </cell>
          <cell r="C407" t="str">
            <v>SD</v>
          </cell>
          <cell r="E407">
            <v>783033</v>
          </cell>
        </row>
        <row r="408">
          <cell r="A408">
            <v>2006</v>
          </cell>
          <cell r="C408" t="str">
            <v>TN</v>
          </cell>
          <cell r="E408">
            <v>6088766</v>
          </cell>
        </row>
        <row r="409">
          <cell r="A409">
            <v>2006</v>
          </cell>
          <cell r="C409" t="str">
            <v>TX</v>
          </cell>
          <cell r="E409">
            <v>23359580</v>
          </cell>
        </row>
        <row r="410">
          <cell r="A410">
            <v>2006</v>
          </cell>
          <cell r="C410" t="str">
            <v>US</v>
          </cell>
          <cell r="E410">
            <v>298379912</v>
          </cell>
        </row>
        <row r="411">
          <cell r="A411">
            <v>2006</v>
          </cell>
          <cell r="C411" t="str">
            <v>UT</v>
          </cell>
          <cell r="E411">
            <v>2525507</v>
          </cell>
        </row>
        <row r="412">
          <cell r="A412">
            <v>2006</v>
          </cell>
          <cell r="C412" t="str">
            <v>VT</v>
          </cell>
          <cell r="E412">
            <v>622892</v>
          </cell>
        </row>
        <row r="413">
          <cell r="A413">
            <v>2006</v>
          </cell>
          <cell r="C413" t="str">
            <v>VA</v>
          </cell>
          <cell r="E413">
            <v>7673725</v>
          </cell>
        </row>
        <row r="414">
          <cell r="A414">
            <v>2006</v>
          </cell>
          <cell r="C414" t="str">
            <v>WA</v>
          </cell>
          <cell r="E414">
            <v>6370753</v>
          </cell>
        </row>
        <row r="415">
          <cell r="A415">
            <v>2006</v>
          </cell>
          <cell r="C415" t="str">
            <v>WV</v>
          </cell>
          <cell r="E415">
            <v>1827912</v>
          </cell>
        </row>
        <row r="416">
          <cell r="A416">
            <v>2006</v>
          </cell>
          <cell r="C416" t="str">
            <v>WI</v>
          </cell>
          <cell r="E416">
            <v>5577655</v>
          </cell>
        </row>
        <row r="417">
          <cell r="A417">
            <v>2006</v>
          </cell>
          <cell r="C417" t="str">
            <v>WY</v>
          </cell>
          <cell r="E417">
            <v>522667</v>
          </cell>
        </row>
        <row r="418">
          <cell r="A418">
            <v>2005</v>
          </cell>
          <cell r="C418" t="str">
            <v>AL</v>
          </cell>
          <cell r="E418">
            <v>4569805</v>
          </cell>
        </row>
        <row r="419">
          <cell r="A419">
            <v>2005</v>
          </cell>
          <cell r="C419" t="str">
            <v>AK</v>
          </cell>
          <cell r="E419">
            <v>666946</v>
          </cell>
        </row>
        <row r="420">
          <cell r="A420">
            <v>2005</v>
          </cell>
          <cell r="C420" t="str">
            <v>AZ</v>
          </cell>
          <cell r="E420">
            <v>5839077</v>
          </cell>
        </row>
        <row r="421">
          <cell r="A421">
            <v>2005</v>
          </cell>
          <cell r="C421" t="str">
            <v>AR</v>
          </cell>
          <cell r="E421">
            <v>2781097</v>
          </cell>
        </row>
        <row r="422">
          <cell r="A422">
            <v>2005</v>
          </cell>
          <cell r="C422" t="str">
            <v>CA</v>
          </cell>
          <cell r="E422">
            <v>35827943</v>
          </cell>
        </row>
        <row r="423">
          <cell r="A423">
            <v>2005</v>
          </cell>
          <cell r="C423" t="str">
            <v>CO</v>
          </cell>
          <cell r="E423">
            <v>4631888</v>
          </cell>
        </row>
        <row r="424">
          <cell r="A424">
            <v>2005</v>
          </cell>
          <cell r="C424" t="str">
            <v>CT</v>
          </cell>
          <cell r="E424">
            <v>3506956</v>
          </cell>
        </row>
        <row r="425">
          <cell r="A425">
            <v>2005</v>
          </cell>
          <cell r="C425" t="str">
            <v>DE</v>
          </cell>
          <cell r="E425">
            <v>845150</v>
          </cell>
        </row>
        <row r="426">
          <cell r="A426">
            <v>2005</v>
          </cell>
          <cell r="C426" t="str">
            <v>DC</v>
          </cell>
          <cell r="E426">
            <v>567136</v>
          </cell>
        </row>
        <row r="427">
          <cell r="A427">
            <v>2005</v>
          </cell>
          <cell r="C427" t="str">
            <v>FL</v>
          </cell>
          <cell r="E427">
            <v>17842038</v>
          </cell>
        </row>
        <row r="428">
          <cell r="A428">
            <v>2005</v>
          </cell>
          <cell r="C428" t="str">
            <v>GA</v>
          </cell>
          <cell r="E428">
            <v>8925922</v>
          </cell>
        </row>
        <row r="429">
          <cell r="A429">
            <v>2005</v>
          </cell>
          <cell r="C429" t="str">
            <v>HI</v>
          </cell>
          <cell r="E429">
            <v>1292729</v>
          </cell>
        </row>
        <row r="430">
          <cell r="A430">
            <v>2005</v>
          </cell>
          <cell r="C430" t="str">
            <v>ID</v>
          </cell>
          <cell r="E430">
            <v>1428241</v>
          </cell>
        </row>
        <row r="431">
          <cell r="A431">
            <v>2005</v>
          </cell>
          <cell r="C431" t="str">
            <v>IL</v>
          </cell>
          <cell r="E431">
            <v>12609903</v>
          </cell>
        </row>
        <row r="432">
          <cell r="A432">
            <v>2005</v>
          </cell>
          <cell r="C432" t="str">
            <v>IN</v>
          </cell>
          <cell r="E432">
            <v>6278616</v>
          </cell>
        </row>
        <row r="433">
          <cell r="A433">
            <v>2005</v>
          </cell>
          <cell r="C433" t="str">
            <v>IA</v>
          </cell>
          <cell r="E433">
            <v>2964454</v>
          </cell>
        </row>
        <row r="434">
          <cell r="A434">
            <v>2005</v>
          </cell>
          <cell r="C434" t="str">
            <v>KS</v>
          </cell>
          <cell r="E434">
            <v>2745299</v>
          </cell>
        </row>
        <row r="435">
          <cell r="A435">
            <v>2005</v>
          </cell>
          <cell r="C435" t="str">
            <v>KY</v>
          </cell>
          <cell r="E435">
            <v>4182742</v>
          </cell>
        </row>
        <row r="436">
          <cell r="A436">
            <v>2005</v>
          </cell>
          <cell r="C436" t="str">
            <v>LA</v>
          </cell>
          <cell r="E436">
            <v>4576628</v>
          </cell>
        </row>
        <row r="437">
          <cell r="A437">
            <v>2005</v>
          </cell>
          <cell r="C437" t="str">
            <v>ME</v>
          </cell>
          <cell r="E437">
            <v>1318787</v>
          </cell>
        </row>
        <row r="438">
          <cell r="A438">
            <v>2005</v>
          </cell>
          <cell r="C438" t="str">
            <v>MD</v>
          </cell>
          <cell r="E438">
            <v>5592379</v>
          </cell>
        </row>
        <row r="439">
          <cell r="A439">
            <v>2005</v>
          </cell>
          <cell r="C439" t="str">
            <v>MA</v>
          </cell>
          <cell r="E439">
            <v>6403290</v>
          </cell>
        </row>
        <row r="440">
          <cell r="A440">
            <v>2005</v>
          </cell>
          <cell r="C440" t="str">
            <v>MI</v>
          </cell>
          <cell r="E440">
            <v>10051137</v>
          </cell>
        </row>
        <row r="441">
          <cell r="A441">
            <v>2005</v>
          </cell>
          <cell r="C441" t="str">
            <v>MN</v>
          </cell>
          <cell r="E441">
            <v>5119598</v>
          </cell>
        </row>
        <row r="442">
          <cell r="A442">
            <v>2005</v>
          </cell>
          <cell r="C442" t="str">
            <v>MS</v>
          </cell>
          <cell r="E442">
            <v>2905943</v>
          </cell>
        </row>
        <row r="443">
          <cell r="A443">
            <v>2005</v>
          </cell>
          <cell r="C443" t="str">
            <v>MO</v>
          </cell>
          <cell r="E443">
            <v>5790300</v>
          </cell>
        </row>
        <row r="444">
          <cell r="A444">
            <v>2005</v>
          </cell>
          <cell r="C444" t="str">
            <v>MT</v>
          </cell>
          <cell r="E444">
            <v>940102</v>
          </cell>
        </row>
        <row r="445">
          <cell r="A445">
            <v>2005</v>
          </cell>
          <cell r="C445" t="str">
            <v>NE</v>
          </cell>
          <cell r="E445">
            <v>1761497</v>
          </cell>
        </row>
        <row r="446">
          <cell r="A446">
            <v>2005</v>
          </cell>
          <cell r="C446" t="str">
            <v>NV</v>
          </cell>
          <cell r="E446">
            <v>2432143</v>
          </cell>
        </row>
        <row r="447">
          <cell r="A447">
            <v>2005</v>
          </cell>
          <cell r="C447" t="str">
            <v>NH</v>
          </cell>
          <cell r="E447">
            <v>1298492</v>
          </cell>
        </row>
        <row r="448">
          <cell r="A448">
            <v>2005</v>
          </cell>
          <cell r="C448" t="str">
            <v>NJ</v>
          </cell>
          <cell r="E448">
            <v>8651974</v>
          </cell>
        </row>
        <row r="449">
          <cell r="A449">
            <v>2005</v>
          </cell>
          <cell r="C449" t="str">
            <v>NM</v>
          </cell>
          <cell r="E449">
            <v>1932274</v>
          </cell>
        </row>
        <row r="450">
          <cell r="A450">
            <v>2005</v>
          </cell>
          <cell r="C450" t="str">
            <v>NY</v>
          </cell>
          <cell r="E450">
            <v>19132610</v>
          </cell>
        </row>
        <row r="451">
          <cell r="A451">
            <v>2005</v>
          </cell>
          <cell r="C451" t="str">
            <v>NC</v>
          </cell>
          <cell r="E451">
            <v>8705407</v>
          </cell>
        </row>
        <row r="452">
          <cell r="A452">
            <v>2005</v>
          </cell>
          <cell r="C452" t="str">
            <v>ND</v>
          </cell>
          <cell r="E452">
            <v>646089</v>
          </cell>
        </row>
        <row r="453">
          <cell r="A453">
            <v>2005</v>
          </cell>
          <cell r="C453" t="str">
            <v>OH</v>
          </cell>
          <cell r="E453">
            <v>11463320</v>
          </cell>
        </row>
        <row r="454">
          <cell r="A454">
            <v>2005</v>
          </cell>
          <cell r="C454" t="str">
            <v>OK</v>
          </cell>
          <cell r="E454">
            <v>3548597</v>
          </cell>
        </row>
        <row r="455">
          <cell r="A455">
            <v>2005</v>
          </cell>
          <cell r="C455" t="str">
            <v>OR</v>
          </cell>
          <cell r="E455">
            <v>3613202</v>
          </cell>
        </row>
        <row r="456">
          <cell r="A456">
            <v>2005</v>
          </cell>
          <cell r="C456" t="str">
            <v>PA</v>
          </cell>
          <cell r="E456">
            <v>12449990</v>
          </cell>
        </row>
        <row r="457">
          <cell r="A457">
            <v>2005</v>
          </cell>
          <cell r="C457" t="str">
            <v>RI</v>
          </cell>
          <cell r="E457">
            <v>1067916</v>
          </cell>
        </row>
        <row r="458">
          <cell r="A458">
            <v>2005</v>
          </cell>
          <cell r="C458" t="str">
            <v>SC</v>
          </cell>
          <cell r="E458">
            <v>4270150</v>
          </cell>
        </row>
        <row r="459">
          <cell r="A459">
            <v>2005</v>
          </cell>
          <cell r="C459" t="str">
            <v>SD</v>
          </cell>
          <cell r="E459">
            <v>775493</v>
          </cell>
        </row>
        <row r="460">
          <cell r="A460">
            <v>2005</v>
          </cell>
          <cell r="C460" t="str">
            <v>TN</v>
          </cell>
          <cell r="E460">
            <v>5991057</v>
          </cell>
        </row>
        <row r="461">
          <cell r="A461">
            <v>2005</v>
          </cell>
          <cell r="C461" t="str">
            <v>TX</v>
          </cell>
          <cell r="E461">
            <v>22778123</v>
          </cell>
        </row>
        <row r="462">
          <cell r="A462">
            <v>2005</v>
          </cell>
          <cell r="C462" t="str">
            <v>US</v>
          </cell>
          <cell r="E462">
            <v>295516599</v>
          </cell>
        </row>
        <row r="463">
          <cell r="A463">
            <v>2005</v>
          </cell>
          <cell r="C463" t="str">
            <v>UT</v>
          </cell>
          <cell r="E463">
            <v>2457719</v>
          </cell>
        </row>
        <row r="464">
          <cell r="A464">
            <v>2005</v>
          </cell>
          <cell r="C464" t="str">
            <v>VT</v>
          </cell>
          <cell r="E464">
            <v>621215</v>
          </cell>
        </row>
        <row r="465">
          <cell r="A465">
            <v>2005</v>
          </cell>
          <cell r="C465" t="str">
            <v>VA</v>
          </cell>
          <cell r="E465">
            <v>7577105</v>
          </cell>
        </row>
        <row r="466">
          <cell r="A466">
            <v>2005</v>
          </cell>
          <cell r="C466" t="str">
            <v>WA</v>
          </cell>
          <cell r="E466">
            <v>6257305</v>
          </cell>
        </row>
        <row r="467">
          <cell r="A467">
            <v>2005</v>
          </cell>
          <cell r="C467" t="str">
            <v>WV</v>
          </cell>
          <cell r="E467">
            <v>1820492</v>
          </cell>
        </row>
        <row r="468">
          <cell r="A468">
            <v>2005</v>
          </cell>
          <cell r="C468" t="str">
            <v>WI</v>
          </cell>
          <cell r="E468">
            <v>5546166</v>
          </cell>
        </row>
        <row r="469">
          <cell r="A469">
            <v>2005</v>
          </cell>
          <cell r="C469" t="str">
            <v>WY</v>
          </cell>
          <cell r="E469">
            <v>514157</v>
          </cell>
        </row>
        <row r="470">
          <cell r="A470">
            <v>2004</v>
          </cell>
          <cell r="C470" t="str">
            <v>AL</v>
          </cell>
          <cell r="E470">
            <v>4530729</v>
          </cell>
        </row>
        <row r="471">
          <cell r="A471">
            <v>2004</v>
          </cell>
          <cell r="C471" t="str">
            <v>AK</v>
          </cell>
          <cell r="E471">
            <v>659286</v>
          </cell>
        </row>
        <row r="472">
          <cell r="A472">
            <v>2004</v>
          </cell>
          <cell r="C472" t="str">
            <v>AZ</v>
          </cell>
          <cell r="E472">
            <v>5652404</v>
          </cell>
        </row>
        <row r="473">
          <cell r="A473">
            <v>2004</v>
          </cell>
          <cell r="C473" t="str">
            <v>AR</v>
          </cell>
          <cell r="E473">
            <v>2749686</v>
          </cell>
        </row>
        <row r="474">
          <cell r="A474">
            <v>2004</v>
          </cell>
          <cell r="C474" t="str">
            <v>CA</v>
          </cell>
          <cell r="E474">
            <v>35574576</v>
          </cell>
        </row>
        <row r="475">
          <cell r="A475">
            <v>2004</v>
          </cell>
          <cell r="C475" t="str">
            <v>CO</v>
          </cell>
          <cell r="E475">
            <v>4575013</v>
          </cell>
        </row>
        <row r="476">
          <cell r="A476">
            <v>2004</v>
          </cell>
          <cell r="C476" t="str">
            <v>CT</v>
          </cell>
          <cell r="E476">
            <v>3496094</v>
          </cell>
        </row>
        <row r="477">
          <cell r="A477">
            <v>2004</v>
          </cell>
          <cell r="C477" t="str">
            <v>DE</v>
          </cell>
          <cell r="E477">
            <v>830803</v>
          </cell>
        </row>
        <row r="478">
          <cell r="A478">
            <v>2004</v>
          </cell>
          <cell r="C478" t="str">
            <v>DC</v>
          </cell>
          <cell r="E478">
            <v>567754</v>
          </cell>
        </row>
        <row r="479">
          <cell r="A479">
            <v>2004</v>
          </cell>
          <cell r="C479" t="str">
            <v>FL</v>
          </cell>
          <cell r="E479">
            <v>17415318</v>
          </cell>
        </row>
        <row r="480">
          <cell r="A480">
            <v>2004</v>
          </cell>
          <cell r="C480" t="str">
            <v>GA</v>
          </cell>
          <cell r="E480">
            <v>8769252</v>
          </cell>
        </row>
        <row r="481">
          <cell r="A481">
            <v>2004</v>
          </cell>
          <cell r="C481" t="str">
            <v>HI</v>
          </cell>
          <cell r="E481">
            <v>1273569</v>
          </cell>
        </row>
        <row r="482">
          <cell r="A482">
            <v>2004</v>
          </cell>
          <cell r="C482" t="str">
            <v>ID</v>
          </cell>
          <cell r="E482">
            <v>1391802</v>
          </cell>
        </row>
        <row r="483">
          <cell r="A483">
            <v>2004</v>
          </cell>
          <cell r="C483" t="str">
            <v>IL</v>
          </cell>
          <cell r="E483">
            <v>12589773</v>
          </cell>
        </row>
        <row r="484">
          <cell r="A484">
            <v>2004</v>
          </cell>
          <cell r="C484" t="str">
            <v>IN</v>
          </cell>
          <cell r="E484">
            <v>6233007</v>
          </cell>
        </row>
        <row r="485">
          <cell r="A485">
            <v>2004</v>
          </cell>
          <cell r="C485" t="str">
            <v>IA</v>
          </cell>
          <cell r="E485">
            <v>2953635</v>
          </cell>
        </row>
        <row r="486">
          <cell r="A486">
            <v>2004</v>
          </cell>
          <cell r="C486" t="str">
            <v>KS</v>
          </cell>
          <cell r="E486">
            <v>2734373</v>
          </cell>
        </row>
        <row r="487">
          <cell r="A487">
            <v>2004</v>
          </cell>
          <cell r="C487" t="str">
            <v>KY</v>
          </cell>
          <cell r="E487">
            <v>4146101</v>
          </cell>
        </row>
        <row r="488">
          <cell r="A488">
            <v>2004</v>
          </cell>
          <cell r="C488" t="str">
            <v>LA</v>
          </cell>
          <cell r="E488">
            <v>4552238</v>
          </cell>
        </row>
        <row r="489">
          <cell r="A489">
            <v>2004</v>
          </cell>
          <cell r="C489" t="str">
            <v>ME</v>
          </cell>
          <cell r="E489">
            <v>1313688</v>
          </cell>
        </row>
        <row r="490">
          <cell r="A490">
            <v>2004</v>
          </cell>
          <cell r="C490" t="str">
            <v>MD</v>
          </cell>
          <cell r="E490">
            <v>5546935</v>
          </cell>
        </row>
        <row r="491">
          <cell r="A491">
            <v>2004</v>
          </cell>
          <cell r="C491" t="str">
            <v>MA</v>
          </cell>
          <cell r="E491">
            <v>6412281</v>
          </cell>
        </row>
        <row r="492">
          <cell r="A492">
            <v>2004</v>
          </cell>
          <cell r="C492" t="str">
            <v>MI</v>
          </cell>
          <cell r="E492">
            <v>10055315</v>
          </cell>
        </row>
        <row r="493">
          <cell r="A493">
            <v>2004</v>
          </cell>
          <cell r="C493" t="str">
            <v>MN</v>
          </cell>
          <cell r="E493">
            <v>5087713</v>
          </cell>
        </row>
        <row r="494">
          <cell r="A494">
            <v>2004</v>
          </cell>
          <cell r="C494" t="str">
            <v>MS</v>
          </cell>
          <cell r="E494">
            <v>2889010</v>
          </cell>
        </row>
        <row r="495">
          <cell r="A495">
            <v>2004</v>
          </cell>
          <cell r="C495" t="str">
            <v>MO</v>
          </cell>
          <cell r="E495">
            <v>5747741</v>
          </cell>
        </row>
        <row r="496">
          <cell r="A496">
            <v>2004</v>
          </cell>
          <cell r="C496" t="str">
            <v>MT</v>
          </cell>
          <cell r="E496">
            <v>930009</v>
          </cell>
        </row>
        <row r="497">
          <cell r="A497">
            <v>2004</v>
          </cell>
          <cell r="C497" t="str">
            <v>NE</v>
          </cell>
          <cell r="E497">
            <v>1749370</v>
          </cell>
        </row>
        <row r="498">
          <cell r="A498">
            <v>2004</v>
          </cell>
          <cell r="C498" t="str">
            <v>NV</v>
          </cell>
          <cell r="E498">
            <v>2346222</v>
          </cell>
        </row>
        <row r="499">
          <cell r="A499">
            <v>2004</v>
          </cell>
          <cell r="C499" t="str">
            <v>NH</v>
          </cell>
          <cell r="E499">
            <v>1290121</v>
          </cell>
        </row>
        <row r="500">
          <cell r="A500">
            <v>2004</v>
          </cell>
          <cell r="C500" t="str">
            <v>NJ</v>
          </cell>
          <cell r="E500">
            <v>8634561</v>
          </cell>
        </row>
        <row r="501">
          <cell r="A501">
            <v>2004</v>
          </cell>
          <cell r="C501" t="str">
            <v>NM</v>
          </cell>
          <cell r="E501">
            <v>1903808</v>
          </cell>
        </row>
        <row r="502">
          <cell r="A502">
            <v>2004</v>
          </cell>
          <cell r="C502" t="str">
            <v>NY</v>
          </cell>
          <cell r="E502">
            <v>19171567</v>
          </cell>
        </row>
        <row r="503">
          <cell r="A503">
            <v>2004</v>
          </cell>
          <cell r="C503" t="str">
            <v>NC</v>
          </cell>
          <cell r="E503">
            <v>8553152</v>
          </cell>
        </row>
        <row r="504">
          <cell r="A504">
            <v>2004</v>
          </cell>
          <cell r="C504" t="str">
            <v>ND</v>
          </cell>
          <cell r="E504">
            <v>644705</v>
          </cell>
        </row>
        <row r="505">
          <cell r="A505">
            <v>2004</v>
          </cell>
          <cell r="C505" t="str">
            <v>OH</v>
          </cell>
          <cell r="E505">
            <v>11452251</v>
          </cell>
        </row>
        <row r="506">
          <cell r="A506">
            <v>2004</v>
          </cell>
          <cell r="C506" t="str">
            <v>OK</v>
          </cell>
          <cell r="E506">
            <v>3525233</v>
          </cell>
        </row>
        <row r="507">
          <cell r="A507">
            <v>2004</v>
          </cell>
          <cell r="C507" t="str">
            <v>OR</v>
          </cell>
          <cell r="E507">
            <v>3569463</v>
          </cell>
        </row>
        <row r="508">
          <cell r="A508">
            <v>2004</v>
          </cell>
          <cell r="C508" t="str">
            <v>PA</v>
          </cell>
          <cell r="E508">
            <v>12410722</v>
          </cell>
        </row>
        <row r="509">
          <cell r="A509">
            <v>2004</v>
          </cell>
          <cell r="C509" t="str">
            <v>RI</v>
          </cell>
          <cell r="E509">
            <v>1074579</v>
          </cell>
        </row>
        <row r="510">
          <cell r="A510">
            <v>2004</v>
          </cell>
          <cell r="C510" t="str">
            <v>SC</v>
          </cell>
          <cell r="E510">
            <v>4210921</v>
          </cell>
        </row>
        <row r="511">
          <cell r="A511">
            <v>2004</v>
          </cell>
          <cell r="C511" t="str">
            <v>SD</v>
          </cell>
          <cell r="E511">
            <v>770396</v>
          </cell>
        </row>
        <row r="512">
          <cell r="A512">
            <v>2004</v>
          </cell>
          <cell r="C512" t="str">
            <v>TN</v>
          </cell>
          <cell r="E512">
            <v>5910809</v>
          </cell>
        </row>
        <row r="513">
          <cell r="A513">
            <v>2004</v>
          </cell>
          <cell r="C513" t="str">
            <v>TX</v>
          </cell>
          <cell r="E513">
            <v>22394023</v>
          </cell>
        </row>
        <row r="514">
          <cell r="A514">
            <v>2004</v>
          </cell>
          <cell r="C514" t="str">
            <v>US</v>
          </cell>
          <cell r="E514">
            <v>292805298</v>
          </cell>
        </row>
        <row r="515">
          <cell r="A515">
            <v>2004</v>
          </cell>
          <cell r="C515" t="str">
            <v>UT</v>
          </cell>
          <cell r="E515">
            <v>2401580</v>
          </cell>
        </row>
        <row r="516">
          <cell r="A516">
            <v>2004</v>
          </cell>
          <cell r="C516" t="str">
            <v>VT</v>
          </cell>
          <cell r="E516">
            <v>619920</v>
          </cell>
        </row>
        <row r="517">
          <cell r="A517">
            <v>2004</v>
          </cell>
          <cell r="C517" t="str">
            <v>VA</v>
          </cell>
          <cell r="E517">
            <v>7475575</v>
          </cell>
        </row>
        <row r="518">
          <cell r="A518">
            <v>2004</v>
          </cell>
          <cell r="C518" t="str">
            <v>WA</v>
          </cell>
          <cell r="E518">
            <v>6178645</v>
          </cell>
        </row>
        <row r="519">
          <cell r="A519">
            <v>2004</v>
          </cell>
          <cell r="C519" t="str">
            <v>WV</v>
          </cell>
          <cell r="E519">
            <v>1816438</v>
          </cell>
        </row>
        <row r="520">
          <cell r="A520">
            <v>2004</v>
          </cell>
          <cell r="C520" t="str">
            <v>WI</v>
          </cell>
          <cell r="E520">
            <v>5514026</v>
          </cell>
        </row>
        <row r="521">
          <cell r="A521">
            <v>2004</v>
          </cell>
          <cell r="C521" t="str">
            <v>WY</v>
          </cell>
          <cell r="E521">
            <v>509106</v>
          </cell>
        </row>
        <row r="522">
          <cell r="A522">
            <v>2003</v>
          </cell>
          <cell r="C522" t="str">
            <v>AL</v>
          </cell>
          <cell r="E522">
            <v>4503491</v>
          </cell>
        </row>
        <row r="523">
          <cell r="A523">
            <v>2003</v>
          </cell>
          <cell r="C523" t="str">
            <v>AK</v>
          </cell>
          <cell r="E523">
            <v>648414</v>
          </cell>
        </row>
        <row r="524">
          <cell r="A524">
            <v>2003</v>
          </cell>
          <cell r="C524" t="str">
            <v>AZ</v>
          </cell>
          <cell r="E524">
            <v>5510364</v>
          </cell>
        </row>
        <row r="525">
          <cell r="A525">
            <v>2003</v>
          </cell>
          <cell r="C525" t="str">
            <v>AR</v>
          </cell>
          <cell r="E525">
            <v>2724816</v>
          </cell>
        </row>
        <row r="526">
          <cell r="A526">
            <v>2003</v>
          </cell>
          <cell r="C526" t="str">
            <v>CA</v>
          </cell>
          <cell r="E526">
            <v>35253159</v>
          </cell>
        </row>
        <row r="527">
          <cell r="A527">
            <v>2003</v>
          </cell>
          <cell r="C527" t="str">
            <v>CO</v>
          </cell>
          <cell r="E527">
            <v>4528732</v>
          </cell>
        </row>
        <row r="528">
          <cell r="A528">
            <v>2003</v>
          </cell>
          <cell r="C528" t="str">
            <v>CT</v>
          </cell>
          <cell r="E528">
            <v>3484336</v>
          </cell>
        </row>
        <row r="529">
          <cell r="A529">
            <v>2003</v>
          </cell>
          <cell r="C529" t="str">
            <v>DE</v>
          </cell>
          <cell r="E529">
            <v>818003</v>
          </cell>
        </row>
        <row r="530">
          <cell r="A530">
            <v>2003</v>
          </cell>
          <cell r="C530" t="str">
            <v>DC</v>
          </cell>
          <cell r="E530">
            <v>568502</v>
          </cell>
        </row>
        <row r="531">
          <cell r="A531">
            <v>2003</v>
          </cell>
          <cell r="C531" t="str">
            <v>FL</v>
          </cell>
          <cell r="E531">
            <v>17004085</v>
          </cell>
        </row>
        <row r="532">
          <cell r="A532">
            <v>2003</v>
          </cell>
          <cell r="C532" t="str">
            <v>GA</v>
          </cell>
          <cell r="E532">
            <v>8622793</v>
          </cell>
        </row>
        <row r="533">
          <cell r="A533">
            <v>2003</v>
          </cell>
          <cell r="C533" t="str">
            <v>HI</v>
          </cell>
          <cell r="E533">
            <v>1251154</v>
          </cell>
        </row>
        <row r="534">
          <cell r="A534">
            <v>2003</v>
          </cell>
          <cell r="C534" t="str">
            <v>ID</v>
          </cell>
          <cell r="E534">
            <v>1363380</v>
          </cell>
        </row>
        <row r="535">
          <cell r="A535">
            <v>2003</v>
          </cell>
          <cell r="C535" t="str">
            <v>IL</v>
          </cell>
          <cell r="E535">
            <v>12556006</v>
          </cell>
        </row>
        <row r="536">
          <cell r="A536">
            <v>2003</v>
          </cell>
          <cell r="C536" t="str">
            <v>IN</v>
          </cell>
          <cell r="E536">
            <v>6196638</v>
          </cell>
        </row>
        <row r="537">
          <cell r="A537">
            <v>2003</v>
          </cell>
          <cell r="C537" t="str">
            <v>IA</v>
          </cell>
          <cell r="E537">
            <v>2941999</v>
          </cell>
        </row>
        <row r="538">
          <cell r="A538">
            <v>2003</v>
          </cell>
          <cell r="C538" t="str">
            <v>KS</v>
          </cell>
          <cell r="E538">
            <v>2723004</v>
          </cell>
        </row>
        <row r="539">
          <cell r="A539">
            <v>2003</v>
          </cell>
          <cell r="C539" t="str">
            <v>KY</v>
          </cell>
          <cell r="E539">
            <v>4117170</v>
          </cell>
        </row>
        <row r="540">
          <cell r="A540">
            <v>2003</v>
          </cell>
          <cell r="C540" t="str">
            <v>LA</v>
          </cell>
          <cell r="E540">
            <v>4521042</v>
          </cell>
        </row>
        <row r="541">
          <cell r="A541">
            <v>2003</v>
          </cell>
          <cell r="C541" t="str">
            <v>ME</v>
          </cell>
          <cell r="E541">
            <v>1306513</v>
          </cell>
        </row>
        <row r="542">
          <cell r="A542">
            <v>2003</v>
          </cell>
          <cell r="C542" t="str">
            <v>MD</v>
          </cell>
          <cell r="E542">
            <v>5496269</v>
          </cell>
        </row>
        <row r="543">
          <cell r="A543">
            <v>2003</v>
          </cell>
          <cell r="C543" t="str">
            <v>MA</v>
          </cell>
          <cell r="E543">
            <v>6422565</v>
          </cell>
        </row>
        <row r="544">
          <cell r="A544">
            <v>2003</v>
          </cell>
          <cell r="C544" t="str">
            <v>MI</v>
          </cell>
          <cell r="E544">
            <v>10041152</v>
          </cell>
        </row>
        <row r="545">
          <cell r="A545">
            <v>2003</v>
          </cell>
          <cell r="C545" t="str">
            <v>MN</v>
          </cell>
          <cell r="E545">
            <v>5053572</v>
          </cell>
        </row>
        <row r="546">
          <cell r="A546">
            <v>2003</v>
          </cell>
          <cell r="C546" t="str">
            <v>MS</v>
          </cell>
          <cell r="E546">
            <v>2868312</v>
          </cell>
        </row>
        <row r="547">
          <cell r="A547">
            <v>2003</v>
          </cell>
          <cell r="C547" t="str">
            <v>MO</v>
          </cell>
          <cell r="E547">
            <v>5709403</v>
          </cell>
        </row>
        <row r="548">
          <cell r="A548">
            <v>2003</v>
          </cell>
          <cell r="C548" t="str">
            <v>MT</v>
          </cell>
          <cell r="E548">
            <v>919630</v>
          </cell>
        </row>
        <row r="549">
          <cell r="A549">
            <v>2003</v>
          </cell>
          <cell r="C549" t="str">
            <v>NE</v>
          </cell>
          <cell r="E549">
            <v>1738643</v>
          </cell>
        </row>
        <row r="550">
          <cell r="A550">
            <v>2003</v>
          </cell>
          <cell r="C550" t="str">
            <v>NV</v>
          </cell>
          <cell r="E550">
            <v>2248850</v>
          </cell>
        </row>
        <row r="551">
          <cell r="A551">
            <v>2003</v>
          </cell>
          <cell r="C551" t="str">
            <v>NH</v>
          </cell>
          <cell r="E551">
            <v>1279840</v>
          </cell>
        </row>
        <row r="552">
          <cell r="A552">
            <v>2003</v>
          </cell>
          <cell r="C552" t="str">
            <v>NJ</v>
          </cell>
          <cell r="E552">
            <v>8601402</v>
          </cell>
        </row>
        <row r="553">
          <cell r="A553">
            <v>2003</v>
          </cell>
          <cell r="C553" t="str">
            <v>NM</v>
          </cell>
          <cell r="E553">
            <v>1877574</v>
          </cell>
        </row>
        <row r="554">
          <cell r="A554">
            <v>2003</v>
          </cell>
          <cell r="C554" t="str">
            <v>NY</v>
          </cell>
          <cell r="E554">
            <v>19175939</v>
          </cell>
        </row>
        <row r="555">
          <cell r="A555">
            <v>2003</v>
          </cell>
          <cell r="C555" t="str">
            <v>NC</v>
          </cell>
          <cell r="E555">
            <v>8422501</v>
          </cell>
        </row>
        <row r="556">
          <cell r="A556">
            <v>2003</v>
          </cell>
          <cell r="C556" t="str">
            <v>ND</v>
          </cell>
          <cell r="E556">
            <v>638817</v>
          </cell>
        </row>
        <row r="557">
          <cell r="A557">
            <v>2003</v>
          </cell>
          <cell r="C557" t="str">
            <v>OH</v>
          </cell>
          <cell r="E557">
            <v>11434788</v>
          </cell>
        </row>
        <row r="558">
          <cell r="A558">
            <v>2003</v>
          </cell>
          <cell r="C558" t="str">
            <v>OK</v>
          </cell>
          <cell r="E558">
            <v>3504892</v>
          </cell>
        </row>
        <row r="559">
          <cell r="A559">
            <v>2003</v>
          </cell>
          <cell r="C559" t="str">
            <v>OR</v>
          </cell>
          <cell r="E559">
            <v>3547376</v>
          </cell>
        </row>
        <row r="560">
          <cell r="A560">
            <v>2003</v>
          </cell>
          <cell r="C560" t="str">
            <v>PA</v>
          </cell>
          <cell r="E560">
            <v>12374658</v>
          </cell>
        </row>
        <row r="561">
          <cell r="A561">
            <v>2003</v>
          </cell>
          <cell r="C561" t="str">
            <v>RI</v>
          </cell>
          <cell r="E561">
            <v>1071342</v>
          </cell>
        </row>
        <row r="562">
          <cell r="A562">
            <v>2003</v>
          </cell>
          <cell r="C562" t="str">
            <v>SC</v>
          </cell>
          <cell r="E562">
            <v>4150297</v>
          </cell>
        </row>
        <row r="563">
          <cell r="A563">
            <v>2003</v>
          </cell>
          <cell r="C563" t="str">
            <v>SD</v>
          </cell>
          <cell r="E563">
            <v>763729</v>
          </cell>
        </row>
        <row r="564">
          <cell r="A564">
            <v>2003</v>
          </cell>
          <cell r="C564" t="str">
            <v>TN</v>
          </cell>
          <cell r="E564">
            <v>5847812</v>
          </cell>
        </row>
        <row r="565">
          <cell r="A565">
            <v>2003</v>
          </cell>
          <cell r="C565" t="str">
            <v>TX</v>
          </cell>
          <cell r="E565">
            <v>22030931</v>
          </cell>
        </row>
        <row r="566">
          <cell r="A566">
            <v>2003</v>
          </cell>
          <cell r="C566" t="str">
            <v>US</v>
          </cell>
          <cell r="E566">
            <v>290107933</v>
          </cell>
        </row>
        <row r="567">
          <cell r="A567">
            <v>2003</v>
          </cell>
          <cell r="C567" t="str">
            <v>UT</v>
          </cell>
          <cell r="E567">
            <v>2360137</v>
          </cell>
        </row>
        <row r="568">
          <cell r="A568">
            <v>2003</v>
          </cell>
          <cell r="C568" t="str">
            <v>VT</v>
          </cell>
          <cell r="E568">
            <v>617858</v>
          </cell>
        </row>
        <row r="569">
          <cell r="A569">
            <v>2003</v>
          </cell>
          <cell r="C569" t="str">
            <v>VA</v>
          </cell>
          <cell r="E569">
            <v>7366977</v>
          </cell>
        </row>
        <row r="570">
          <cell r="A570">
            <v>2003</v>
          </cell>
          <cell r="C570" t="str">
            <v>WA</v>
          </cell>
          <cell r="E570">
            <v>6104115</v>
          </cell>
        </row>
        <row r="571">
          <cell r="A571">
            <v>2003</v>
          </cell>
          <cell r="C571" t="str">
            <v>WV</v>
          </cell>
          <cell r="E571">
            <v>1812295</v>
          </cell>
        </row>
        <row r="572">
          <cell r="A572">
            <v>2003</v>
          </cell>
          <cell r="C572" t="str">
            <v>WI</v>
          </cell>
          <cell r="E572">
            <v>5479203</v>
          </cell>
        </row>
        <row r="573">
          <cell r="A573">
            <v>2003</v>
          </cell>
          <cell r="C573" t="str">
            <v>WY</v>
          </cell>
          <cell r="E573">
            <v>503453</v>
          </cell>
        </row>
        <row r="574">
          <cell r="A574">
            <v>2002</v>
          </cell>
          <cell r="C574" t="str">
            <v>AL</v>
          </cell>
          <cell r="E574">
            <v>4480089</v>
          </cell>
        </row>
        <row r="575">
          <cell r="A575">
            <v>2002</v>
          </cell>
          <cell r="C575" t="str">
            <v>AK</v>
          </cell>
          <cell r="E575">
            <v>642337</v>
          </cell>
        </row>
        <row r="576">
          <cell r="A576">
            <v>2002</v>
          </cell>
          <cell r="C576" t="str">
            <v>AZ</v>
          </cell>
          <cell r="E576">
            <v>5396255</v>
          </cell>
        </row>
        <row r="577">
          <cell r="A577">
            <v>2002</v>
          </cell>
          <cell r="C577" t="str">
            <v>AR</v>
          </cell>
          <cell r="E577">
            <v>2705927</v>
          </cell>
        </row>
        <row r="578">
          <cell r="A578">
            <v>2002</v>
          </cell>
          <cell r="C578" t="str">
            <v>CA</v>
          </cell>
          <cell r="E578">
            <v>34871843</v>
          </cell>
        </row>
        <row r="579">
          <cell r="A579">
            <v>2002</v>
          </cell>
          <cell r="C579" t="str">
            <v>CO</v>
          </cell>
          <cell r="E579">
            <v>4490406</v>
          </cell>
        </row>
        <row r="580">
          <cell r="A580">
            <v>2002</v>
          </cell>
          <cell r="C580" t="str">
            <v>CT</v>
          </cell>
          <cell r="E580">
            <v>3458749</v>
          </cell>
        </row>
        <row r="581">
          <cell r="A581">
            <v>2002</v>
          </cell>
          <cell r="C581" t="str">
            <v>DE</v>
          </cell>
          <cell r="E581">
            <v>806169</v>
          </cell>
        </row>
        <row r="582">
          <cell r="A582">
            <v>2002</v>
          </cell>
          <cell r="C582" t="str">
            <v>DC</v>
          </cell>
          <cell r="E582">
            <v>573158</v>
          </cell>
        </row>
        <row r="583">
          <cell r="A583">
            <v>2002</v>
          </cell>
          <cell r="C583" t="str">
            <v>FL</v>
          </cell>
          <cell r="E583">
            <v>16689370</v>
          </cell>
        </row>
        <row r="584">
          <cell r="A584">
            <v>2002</v>
          </cell>
          <cell r="C584" t="str">
            <v>GA</v>
          </cell>
          <cell r="E584">
            <v>8508256</v>
          </cell>
        </row>
        <row r="585">
          <cell r="A585">
            <v>2002</v>
          </cell>
          <cell r="C585" t="str">
            <v>HI</v>
          </cell>
          <cell r="E585">
            <v>1239613</v>
          </cell>
        </row>
        <row r="586">
          <cell r="A586">
            <v>2002</v>
          </cell>
          <cell r="C586" t="str">
            <v>ID</v>
          </cell>
          <cell r="E586">
            <v>1340372</v>
          </cell>
        </row>
        <row r="587">
          <cell r="A587">
            <v>2002</v>
          </cell>
          <cell r="C587" t="str">
            <v>IL</v>
          </cell>
          <cell r="E587">
            <v>12525556</v>
          </cell>
        </row>
        <row r="588">
          <cell r="A588">
            <v>2002</v>
          </cell>
          <cell r="C588" t="str">
            <v>IN</v>
          </cell>
          <cell r="E588">
            <v>6155967</v>
          </cell>
        </row>
        <row r="589">
          <cell r="A589">
            <v>2002</v>
          </cell>
          <cell r="C589" t="str">
            <v>IA</v>
          </cell>
          <cell r="E589">
            <v>2934234</v>
          </cell>
        </row>
        <row r="590">
          <cell r="A590">
            <v>2002</v>
          </cell>
          <cell r="C590" t="str">
            <v>KS</v>
          </cell>
          <cell r="E590">
            <v>2713535</v>
          </cell>
        </row>
        <row r="591">
          <cell r="A591">
            <v>2002</v>
          </cell>
          <cell r="C591" t="str">
            <v>KY</v>
          </cell>
          <cell r="E591">
            <v>4089875</v>
          </cell>
        </row>
        <row r="592">
          <cell r="A592">
            <v>2002</v>
          </cell>
          <cell r="C592" t="str">
            <v>LA</v>
          </cell>
          <cell r="E592">
            <v>4497267</v>
          </cell>
        </row>
        <row r="593">
          <cell r="A593">
            <v>2002</v>
          </cell>
          <cell r="C593" t="str">
            <v>ME</v>
          </cell>
          <cell r="E593">
            <v>1295960</v>
          </cell>
        </row>
        <row r="594">
          <cell r="A594">
            <v>2002</v>
          </cell>
          <cell r="C594" t="str">
            <v>MD</v>
          </cell>
          <cell r="E594">
            <v>5440389</v>
          </cell>
        </row>
        <row r="595">
          <cell r="A595">
            <v>2002</v>
          </cell>
          <cell r="C595" t="str">
            <v>MA</v>
          </cell>
          <cell r="E595">
            <v>6417206</v>
          </cell>
        </row>
        <row r="596">
          <cell r="A596">
            <v>2002</v>
          </cell>
          <cell r="C596" t="str">
            <v>MI</v>
          </cell>
          <cell r="E596">
            <v>10015710</v>
          </cell>
        </row>
        <row r="597">
          <cell r="A597">
            <v>2002</v>
          </cell>
          <cell r="C597" t="str">
            <v>MN</v>
          </cell>
          <cell r="E597">
            <v>5018935</v>
          </cell>
        </row>
        <row r="598">
          <cell r="A598">
            <v>2002</v>
          </cell>
          <cell r="C598" t="str">
            <v>MS</v>
          </cell>
          <cell r="E598">
            <v>2858681</v>
          </cell>
        </row>
        <row r="599">
          <cell r="A599">
            <v>2002</v>
          </cell>
          <cell r="C599" t="str">
            <v>MO</v>
          </cell>
          <cell r="E599">
            <v>5674825</v>
          </cell>
        </row>
        <row r="600">
          <cell r="A600">
            <v>2002</v>
          </cell>
          <cell r="C600" t="str">
            <v>MT</v>
          </cell>
          <cell r="E600">
            <v>911667</v>
          </cell>
        </row>
        <row r="601">
          <cell r="A601">
            <v>2002</v>
          </cell>
          <cell r="C601" t="str">
            <v>NE</v>
          </cell>
          <cell r="E601">
            <v>1728292</v>
          </cell>
        </row>
        <row r="602">
          <cell r="A602">
            <v>2002</v>
          </cell>
          <cell r="C602" t="str">
            <v>NV</v>
          </cell>
          <cell r="E602">
            <v>2173791</v>
          </cell>
        </row>
        <row r="603">
          <cell r="A603">
            <v>2002</v>
          </cell>
          <cell r="C603" t="str">
            <v>NH</v>
          </cell>
          <cell r="E603">
            <v>1269089</v>
          </cell>
        </row>
        <row r="604">
          <cell r="A604">
            <v>2002</v>
          </cell>
          <cell r="C604" t="str">
            <v>NJ</v>
          </cell>
          <cell r="E604">
            <v>8552643</v>
          </cell>
        </row>
        <row r="605">
          <cell r="A605">
            <v>2002</v>
          </cell>
          <cell r="C605" t="str">
            <v>NM</v>
          </cell>
          <cell r="E605">
            <v>1855309</v>
          </cell>
        </row>
        <row r="606">
          <cell r="A606">
            <v>2002</v>
          </cell>
          <cell r="C606" t="str">
            <v>NY</v>
          </cell>
          <cell r="E606">
            <v>19137800</v>
          </cell>
        </row>
        <row r="607">
          <cell r="A607">
            <v>2002</v>
          </cell>
          <cell r="C607" t="str">
            <v>NC</v>
          </cell>
          <cell r="E607">
            <v>8326201</v>
          </cell>
        </row>
        <row r="608">
          <cell r="A608">
            <v>2002</v>
          </cell>
          <cell r="C608" t="str">
            <v>ND</v>
          </cell>
          <cell r="E608">
            <v>638168</v>
          </cell>
        </row>
        <row r="609">
          <cell r="A609">
            <v>2002</v>
          </cell>
          <cell r="C609" t="str">
            <v>OH</v>
          </cell>
          <cell r="E609">
            <v>11407889</v>
          </cell>
        </row>
        <row r="610">
          <cell r="A610">
            <v>2002</v>
          </cell>
          <cell r="C610" t="str">
            <v>OK</v>
          </cell>
          <cell r="E610">
            <v>3489080</v>
          </cell>
        </row>
        <row r="611">
          <cell r="A611">
            <v>2002</v>
          </cell>
          <cell r="C611" t="str">
            <v>OR</v>
          </cell>
          <cell r="E611">
            <v>3513424</v>
          </cell>
        </row>
        <row r="612">
          <cell r="A612">
            <v>2002</v>
          </cell>
          <cell r="C612" t="str">
            <v>PA</v>
          </cell>
          <cell r="E612">
            <v>12331031</v>
          </cell>
        </row>
        <row r="613">
          <cell r="A613">
            <v>2002</v>
          </cell>
          <cell r="C613" t="str">
            <v>RI</v>
          </cell>
          <cell r="E613">
            <v>1065995</v>
          </cell>
        </row>
        <row r="614">
          <cell r="A614">
            <v>2002</v>
          </cell>
          <cell r="C614" t="str">
            <v>SC</v>
          </cell>
          <cell r="E614">
            <v>4107795</v>
          </cell>
        </row>
        <row r="615">
          <cell r="A615">
            <v>2002</v>
          </cell>
          <cell r="C615" t="str">
            <v>SD</v>
          </cell>
          <cell r="E615">
            <v>760020</v>
          </cell>
        </row>
        <row r="616">
          <cell r="A616">
            <v>2002</v>
          </cell>
          <cell r="C616" t="str">
            <v>TN</v>
          </cell>
          <cell r="E616">
            <v>5795918</v>
          </cell>
        </row>
        <row r="617">
          <cell r="A617">
            <v>2002</v>
          </cell>
          <cell r="C617" t="str">
            <v>TX</v>
          </cell>
          <cell r="E617">
            <v>21690325</v>
          </cell>
        </row>
        <row r="618">
          <cell r="A618">
            <v>2002</v>
          </cell>
          <cell r="C618" t="str">
            <v>US</v>
          </cell>
          <cell r="E618">
            <v>287625193</v>
          </cell>
        </row>
        <row r="619">
          <cell r="A619">
            <v>2002</v>
          </cell>
          <cell r="C619" t="str">
            <v>UT</v>
          </cell>
          <cell r="E619">
            <v>2324815</v>
          </cell>
        </row>
        <row r="620">
          <cell r="A620">
            <v>2002</v>
          </cell>
          <cell r="C620" t="str">
            <v>VT</v>
          </cell>
          <cell r="E620">
            <v>615442</v>
          </cell>
        </row>
        <row r="621">
          <cell r="A621">
            <v>2002</v>
          </cell>
          <cell r="C621" t="str">
            <v>VA</v>
          </cell>
          <cell r="E621">
            <v>7286873</v>
          </cell>
        </row>
        <row r="622">
          <cell r="A622">
            <v>2002</v>
          </cell>
          <cell r="C622" t="str">
            <v>WA</v>
          </cell>
          <cell r="E622">
            <v>6052349</v>
          </cell>
        </row>
        <row r="623">
          <cell r="A623">
            <v>2002</v>
          </cell>
          <cell r="C623" t="str">
            <v>WV</v>
          </cell>
          <cell r="E623">
            <v>1805414</v>
          </cell>
        </row>
        <row r="624">
          <cell r="A624">
            <v>2002</v>
          </cell>
          <cell r="C624" t="str">
            <v>WI</v>
          </cell>
          <cell r="E624">
            <v>5445162</v>
          </cell>
        </row>
        <row r="625">
          <cell r="A625">
            <v>2002</v>
          </cell>
          <cell r="C625" t="str">
            <v>WY</v>
          </cell>
          <cell r="E625">
            <v>500017</v>
          </cell>
        </row>
        <row r="626">
          <cell r="A626">
            <v>2001</v>
          </cell>
          <cell r="C626" t="str">
            <v>AL</v>
          </cell>
          <cell r="E626">
            <v>4467634</v>
          </cell>
        </row>
        <row r="627">
          <cell r="A627">
            <v>2001</v>
          </cell>
          <cell r="C627" t="str">
            <v>AK</v>
          </cell>
          <cell r="E627">
            <v>633714</v>
          </cell>
        </row>
        <row r="628">
          <cell r="A628">
            <v>2001</v>
          </cell>
          <cell r="C628" t="str">
            <v>AZ</v>
          </cell>
          <cell r="E628">
            <v>5273477</v>
          </cell>
        </row>
        <row r="629">
          <cell r="A629">
            <v>2001</v>
          </cell>
          <cell r="C629" t="str">
            <v>AR</v>
          </cell>
          <cell r="E629">
            <v>2691571</v>
          </cell>
        </row>
        <row r="630">
          <cell r="A630">
            <v>2001</v>
          </cell>
          <cell r="C630" t="str">
            <v>CA</v>
          </cell>
          <cell r="E630">
            <v>34479458</v>
          </cell>
        </row>
        <row r="631">
          <cell r="A631">
            <v>2001</v>
          </cell>
          <cell r="C631" t="str">
            <v>CO</v>
          </cell>
          <cell r="E631">
            <v>4425687</v>
          </cell>
        </row>
        <row r="632">
          <cell r="A632">
            <v>2001</v>
          </cell>
          <cell r="C632" t="str">
            <v>CT</v>
          </cell>
          <cell r="E632">
            <v>3432835</v>
          </cell>
        </row>
        <row r="633">
          <cell r="A633">
            <v>2001</v>
          </cell>
          <cell r="C633" t="str">
            <v>DE</v>
          </cell>
          <cell r="E633">
            <v>795699</v>
          </cell>
        </row>
        <row r="634">
          <cell r="A634">
            <v>2001</v>
          </cell>
          <cell r="C634" t="str">
            <v>DC</v>
          </cell>
          <cell r="E634">
            <v>574504</v>
          </cell>
        </row>
        <row r="635">
          <cell r="A635">
            <v>2001</v>
          </cell>
          <cell r="C635" t="str">
            <v>FL</v>
          </cell>
          <cell r="E635">
            <v>16356966</v>
          </cell>
        </row>
        <row r="636">
          <cell r="A636">
            <v>2001</v>
          </cell>
          <cell r="C636" t="str">
            <v>GA</v>
          </cell>
          <cell r="E636">
            <v>8377038</v>
          </cell>
        </row>
        <row r="637">
          <cell r="A637">
            <v>2001</v>
          </cell>
          <cell r="C637" t="str">
            <v>HI</v>
          </cell>
          <cell r="E637">
            <v>1225948</v>
          </cell>
        </row>
        <row r="638">
          <cell r="A638">
            <v>2001</v>
          </cell>
          <cell r="C638" t="str">
            <v>ID</v>
          </cell>
          <cell r="E638">
            <v>1319962</v>
          </cell>
        </row>
        <row r="639">
          <cell r="A639">
            <v>2001</v>
          </cell>
          <cell r="C639" t="str">
            <v>IL</v>
          </cell>
          <cell r="E639">
            <v>12488445</v>
          </cell>
        </row>
        <row r="640">
          <cell r="A640">
            <v>2001</v>
          </cell>
          <cell r="C640" t="str">
            <v>IN</v>
          </cell>
          <cell r="E640">
            <v>6127760</v>
          </cell>
        </row>
        <row r="641">
          <cell r="A641">
            <v>2001</v>
          </cell>
          <cell r="C641" t="str">
            <v>IA</v>
          </cell>
          <cell r="E641">
            <v>2931997</v>
          </cell>
        </row>
        <row r="642">
          <cell r="A642">
            <v>2001</v>
          </cell>
          <cell r="C642" t="str">
            <v>KS</v>
          </cell>
          <cell r="E642">
            <v>2702162</v>
          </cell>
        </row>
        <row r="643">
          <cell r="A643">
            <v>2001</v>
          </cell>
          <cell r="C643" t="str">
            <v>KY</v>
          </cell>
          <cell r="E643">
            <v>4068132</v>
          </cell>
        </row>
        <row r="644">
          <cell r="A644">
            <v>2001</v>
          </cell>
          <cell r="C644" t="str">
            <v>LA</v>
          </cell>
          <cell r="E644">
            <v>4477875</v>
          </cell>
        </row>
        <row r="645">
          <cell r="A645">
            <v>2001</v>
          </cell>
          <cell r="C645" t="str">
            <v>ME</v>
          </cell>
          <cell r="E645">
            <v>1285692</v>
          </cell>
        </row>
        <row r="646">
          <cell r="A646">
            <v>2001</v>
          </cell>
          <cell r="C646" t="str">
            <v>MD</v>
          </cell>
          <cell r="E646">
            <v>5374691</v>
          </cell>
        </row>
        <row r="647">
          <cell r="A647">
            <v>2001</v>
          </cell>
          <cell r="C647" t="str">
            <v>MA</v>
          </cell>
          <cell r="E647">
            <v>6397634</v>
          </cell>
        </row>
        <row r="648">
          <cell r="A648">
            <v>2001</v>
          </cell>
          <cell r="C648" t="str">
            <v>MI</v>
          </cell>
          <cell r="E648">
            <v>9991120</v>
          </cell>
        </row>
        <row r="649">
          <cell r="A649">
            <v>2001</v>
          </cell>
          <cell r="C649" t="str">
            <v>MN</v>
          </cell>
          <cell r="E649">
            <v>4982796</v>
          </cell>
        </row>
        <row r="650">
          <cell r="A650">
            <v>2001</v>
          </cell>
          <cell r="C650" t="str">
            <v>MS</v>
          </cell>
          <cell r="E650">
            <v>2852994</v>
          </cell>
        </row>
        <row r="651">
          <cell r="A651">
            <v>2001</v>
          </cell>
          <cell r="C651" t="str">
            <v>MO</v>
          </cell>
          <cell r="E651">
            <v>5641142</v>
          </cell>
        </row>
        <row r="652">
          <cell r="A652">
            <v>2001</v>
          </cell>
          <cell r="C652" t="str">
            <v>MT</v>
          </cell>
          <cell r="E652">
            <v>906961</v>
          </cell>
        </row>
        <row r="653">
          <cell r="A653">
            <v>2001</v>
          </cell>
          <cell r="C653" t="str">
            <v>NE</v>
          </cell>
          <cell r="E653">
            <v>1719836</v>
          </cell>
        </row>
        <row r="654">
          <cell r="A654">
            <v>2001</v>
          </cell>
          <cell r="C654" t="str">
            <v>NV</v>
          </cell>
          <cell r="E654">
            <v>2098399</v>
          </cell>
        </row>
        <row r="655">
          <cell r="A655">
            <v>2001</v>
          </cell>
          <cell r="C655" t="str">
            <v>NH</v>
          </cell>
          <cell r="E655">
            <v>1255517</v>
          </cell>
        </row>
        <row r="656">
          <cell r="A656">
            <v>2001</v>
          </cell>
          <cell r="C656" t="str">
            <v>NJ</v>
          </cell>
          <cell r="E656">
            <v>8492671</v>
          </cell>
        </row>
        <row r="657">
          <cell r="A657">
            <v>2001</v>
          </cell>
          <cell r="C657" t="str">
            <v>NM</v>
          </cell>
          <cell r="E657">
            <v>1831690</v>
          </cell>
        </row>
        <row r="658">
          <cell r="A658">
            <v>2001</v>
          </cell>
          <cell r="C658" t="str">
            <v>NY</v>
          </cell>
          <cell r="E658">
            <v>19082838</v>
          </cell>
        </row>
        <row r="659">
          <cell r="A659">
            <v>2001</v>
          </cell>
          <cell r="C659" t="str">
            <v>NC</v>
          </cell>
          <cell r="E659">
            <v>8210122</v>
          </cell>
        </row>
        <row r="660">
          <cell r="A660">
            <v>2001</v>
          </cell>
          <cell r="C660" t="str">
            <v>ND</v>
          </cell>
          <cell r="E660">
            <v>639062</v>
          </cell>
        </row>
        <row r="661">
          <cell r="A661">
            <v>2001</v>
          </cell>
          <cell r="C661" t="str">
            <v>OH</v>
          </cell>
          <cell r="E661">
            <v>11387404</v>
          </cell>
        </row>
        <row r="662">
          <cell r="A662">
            <v>2001</v>
          </cell>
          <cell r="C662" t="str">
            <v>OK</v>
          </cell>
          <cell r="E662">
            <v>3467100</v>
          </cell>
        </row>
        <row r="663">
          <cell r="A663">
            <v>2001</v>
          </cell>
          <cell r="C663" t="str">
            <v>OR</v>
          </cell>
          <cell r="E663">
            <v>3467937</v>
          </cell>
        </row>
        <row r="664">
          <cell r="A664">
            <v>2001</v>
          </cell>
          <cell r="C664" t="str">
            <v>PA</v>
          </cell>
          <cell r="E664">
            <v>12298970</v>
          </cell>
        </row>
        <row r="665">
          <cell r="A665">
            <v>2001</v>
          </cell>
          <cell r="C665" t="str">
            <v>RI</v>
          </cell>
          <cell r="E665">
            <v>1057142</v>
          </cell>
        </row>
        <row r="666">
          <cell r="A666">
            <v>2001</v>
          </cell>
          <cell r="C666" t="str">
            <v>SC</v>
          </cell>
          <cell r="E666">
            <v>4064995</v>
          </cell>
        </row>
        <row r="667">
          <cell r="A667">
            <v>2001</v>
          </cell>
          <cell r="C667" t="str">
            <v>SD</v>
          </cell>
          <cell r="E667">
            <v>757972</v>
          </cell>
        </row>
        <row r="668">
          <cell r="A668">
            <v>2001</v>
          </cell>
          <cell r="C668" t="str">
            <v>TN</v>
          </cell>
          <cell r="E668">
            <v>5750789</v>
          </cell>
        </row>
        <row r="669">
          <cell r="A669">
            <v>2001</v>
          </cell>
          <cell r="C669" t="str">
            <v>TX</v>
          </cell>
          <cell r="E669">
            <v>21319622</v>
          </cell>
        </row>
        <row r="670">
          <cell r="A670">
            <v>2001</v>
          </cell>
          <cell r="C670" t="str">
            <v>US</v>
          </cell>
          <cell r="E670">
            <v>284968955</v>
          </cell>
        </row>
        <row r="671">
          <cell r="A671">
            <v>2001</v>
          </cell>
          <cell r="C671" t="str">
            <v>UT</v>
          </cell>
          <cell r="E671">
            <v>2283715</v>
          </cell>
        </row>
        <row r="672">
          <cell r="A672">
            <v>2001</v>
          </cell>
          <cell r="C672" t="str">
            <v>VT</v>
          </cell>
          <cell r="E672">
            <v>612223</v>
          </cell>
        </row>
        <row r="673">
          <cell r="A673">
            <v>2001</v>
          </cell>
          <cell r="C673" t="str">
            <v>VA</v>
          </cell>
          <cell r="E673">
            <v>7198362</v>
          </cell>
        </row>
        <row r="674">
          <cell r="A674">
            <v>2001</v>
          </cell>
          <cell r="C674" t="str">
            <v>WA</v>
          </cell>
          <cell r="E674">
            <v>5985722</v>
          </cell>
        </row>
        <row r="675">
          <cell r="A675">
            <v>2001</v>
          </cell>
          <cell r="C675" t="str">
            <v>WV</v>
          </cell>
          <cell r="E675">
            <v>1801481</v>
          </cell>
        </row>
        <row r="676">
          <cell r="A676">
            <v>2001</v>
          </cell>
          <cell r="C676" t="str">
            <v>WI</v>
          </cell>
          <cell r="E676">
            <v>5406835</v>
          </cell>
        </row>
        <row r="677">
          <cell r="A677">
            <v>2001</v>
          </cell>
          <cell r="C677" t="str">
            <v>WY</v>
          </cell>
          <cell r="E677">
            <v>494657</v>
          </cell>
        </row>
        <row r="678">
          <cell r="A678">
            <v>2000</v>
          </cell>
          <cell r="C678" t="str">
            <v>AL</v>
          </cell>
          <cell r="E678">
            <v>4452173</v>
          </cell>
        </row>
        <row r="679">
          <cell r="A679">
            <v>2000</v>
          </cell>
          <cell r="C679" t="str">
            <v>AK</v>
          </cell>
          <cell r="E679">
            <v>627963</v>
          </cell>
        </row>
        <row r="680">
          <cell r="A680">
            <v>2000</v>
          </cell>
          <cell r="C680" t="str">
            <v>AZ</v>
          </cell>
          <cell r="E680">
            <v>5160586</v>
          </cell>
        </row>
        <row r="681">
          <cell r="A681">
            <v>2000</v>
          </cell>
          <cell r="C681" t="str">
            <v>AR</v>
          </cell>
          <cell r="E681">
            <v>2678588</v>
          </cell>
        </row>
        <row r="682">
          <cell r="A682">
            <v>2000</v>
          </cell>
          <cell r="C682" t="str">
            <v>CA</v>
          </cell>
          <cell r="E682">
            <v>33987977</v>
          </cell>
        </row>
        <row r="683">
          <cell r="A683">
            <v>2000</v>
          </cell>
          <cell r="C683" t="str">
            <v>CO</v>
          </cell>
          <cell r="E683">
            <v>4326921</v>
          </cell>
        </row>
        <row r="684">
          <cell r="A684">
            <v>2000</v>
          </cell>
          <cell r="C684" t="str">
            <v>CT</v>
          </cell>
          <cell r="E684">
            <v>3411777</v>
          </cell>
        </row>
        <row r="685">
          <cell r="A685">
            <v>2000</v>
          </cell>
          <cell r="C685" t="str">
            <v>DE</v>
          </cell>
          <cell r="E685">
            <v>786373</v>
          </cell>
        </row>
        <row r="686">
          <cell r="A686">
            <v>2000</v>
          </cell>
          <cell r="C686" t="str">
            <v>DC</v>
          </cell>
          <cell r="E686">
            <v>572046</v>
          </cell>
        </row>
        <row r="687">
          <cell r="A687">
            <v>2000</v>
          </cell>
          <cell r="C687" t="str">
            <v>FL</v>
          </cell>
          <cell r="E687">
            <v>16047515</v>
          </cell>
        </row>
        <row r="688">
          <cell r="A688">
            <v>2000</v>
          </cell>
          <cell r="C688" t="str">
            <v>GA</v>
          </cell>
          <cell r="E688">
            <v>8227303</v>
          </cell>
        </row>
        <row r="689">
          <cell r="A689">
            <v>2000</v>
          </cell>
          <cell r="C689" t="str">
            <v>HI</v>
          </cell>
          <cell r="E689">
            <v>1213519</v>
          </cell>
        </row>
        <row r="690">
          <cell r="A690">
            <v>2000</v>
          </cell>
          <cell r="C690" t="str">
            <v>ID</v>
          </cell>
          <cell r="E690">
            <v>1299430</v>
          </cell>
        </row>
        <row r="691">
          <cell r="A691">
            <v>2000</v>
          </cell>
          <cell r="C691" t="str">
            <v>IL</v>
          </cell>
          <cell r="E691">
            <v>12434161</v>
          </cell>
        </row>
        <row r="692">
          <cell r="A692">
            <v>2000</v>
          </cell>
          <cell r="C692" t="str">
            <v>IN</v>
          </cell>
          <cell r="E692">
            <v>6091866</v>
          </cell>
        </row>
        <row r="693">
          <cell r="A693">
            <v>2000</v>
          </cell>
          <cell r="C693" t="str">
            <v>IA</v>
          </cell>
          <cell r="E693">
            <v>2929067</v>
          </cell>
        </row>
        <row r="694">
          <cell r="A694">
            <v>2000</v>
          </cell>
          <cell r="C694" t="str">
            <v>KS</v>
          </cell>
          <cell r="E694">
            <v>2693681</v>
          </cell>
        </row>
        <row r="695">
          <cell r="A695">
            <v>2000</v>
          </cell>
          <cell r="C695" t="str">
            <v>KY</v>
          </cell>
          <cell r="E695">
            <v>4049021</v>
          </cell>
        </row>
        <row r="696">
          <cell r="A696">
            <v>2000</v>
          </cell>
          <cell r="C696" t="str">
            <v>LA</v>
          </cell>
          <cell r="E696">
            <v>4471885</v>
          </cell>
        </row>
        <row r="697">
          <cell r="A697">
            <v>2000</v>
          </cell>
          <cell r="C697" t="str">
            <v>ME</v>
          </cell>
          <cell r="E697">
            <v>1277072</v>
          </cell>
        </row>
        <row r="698">
          <cell r="A698">
            <v>2000</v>
          </cell>
          <cell r="C698" t="str">
            <v>MD</v>
          </cell>
          <cell r="E698">
            <v>5311034</v>
          </cell>
        </row>
        <row r="699">
          <cell r="A699">
            <v>2000</v>
          </cell>
          <cell r="C699" t="str">
            <v>MA</v>
          </cell>
          <cell r="E699">
            <v>6361104</v>
          </cell>
        </row>
        <row r="700">
          <cell r="A700">
            <v>2000</v>
          </cell>
          <cell r="C700" t="str">
            <v>MI</v>
          </cell>
          <cell r="E700">
            <v>9952450</v>
          </cell>
        </row>
        <row r="701">
          <cell r="A701">
            <v>2000</v>
          </cell>
          <cell r="C701" t="str">
            <v>MN</v>
          </cell>
          <cell r="E701">
            <v>4933692</v>
          </cell>
        </row>
        <row r="702">
          <cell r="A702">
            <v>2000</v>
          </cell>
          <cell r="C702" t="str">
            <v>MS</v>
          </cell>
          <cell r="E702">
            <v>2848353</v>
          </cell>
        </row>
        <row r="703">
          <cell r="A703">
            <v>2000</v>
          </cell>
          <cell r="C703" t="str">
            <v>MO</v>
          </cell>
          <cell r="E703">
            <v>5607285</v>
          </cell>
        </row>
        <row r="704">
          <cell r="A704">
            <v>2000</v>
          </cell>
          <cell r="C704" t="str">
            <v>MT</v>
          </cell>
          <cell r="E704">
            <v>903773</v>
          </cell>
        </row>
        <row r="705">
          <cell r="A705">
            <v>2000</v>
          </cell>
          <cell r="C705" t="str">
            <v>NE</v>
          </cell>
          <cell r="E705">
            <v>1713820</v>
          </cell>
        </row>
        <row r="706">
          <cell r="A706">
            <v>2000</v>
          </cell>
          <cell r="C706" t="str">
            <v>NV</v>
          </cell>
          <cell r="E706">
            <v>2018741</v>
          </cell>
        </row>
        <row r="707">
          <cell r="A707">
            <v>2000</v>
          </cell>
          <cell r="C707" t="str">
            <v>NH</v>
          </cell>
          <cell r="E707">
            <v>1239882</v>
          </cell>
        </row>
        <row r="708">
          <cell r="A708">
            <v>2000</v>
          </cell>
          <cell r="C708" t="str">
            <v>NJ</v>
          </cell>
          <cell r="E708">
            <v>8430621</v>
          </cell>
        </row>
        <row r="709">
          <cell r="A709">
            <v>2000</v>
          </cell>
          <cell r="C709" t="str">
            <v>NM</v>
          </cell>
          <cell r="E709">
            <v>1821204</v>
          </cell>
        </row>
        <row r="710">
          <cell r="A710">
            <v>2000</v>
          </cell>
          <cell r="C710" t="str">
            <v>NY</v>
          </cell>
          <cell r="E710">
            <v>19001780</v>
          </cell>
        </row>
        <row r="711">
          <cell r="A711">
            <v>2000</v>
          </cell>
          <cell r="C711" t="str">
            <v>NC</v>
          </cell>
          <cell r="E711">
            <v>8081614</v>
          </cell>
        </row>
        <row r="712">
          <cell r="A712">
            <v>2000</v>
          </cell>
          <cell r="C712" t="str">
            <v>ND</v>
          </cell>
          <cell r="E712">
            <v>642023</v>
          </cell>
        </row>
        <row r="713">
          <cell r="A713">
            <v>2000</v>
          </cell>
          <cell r="C713" t="str">
            <v>OH</v>
          </cell>
          <cell r="E713">
            <v>11363543</v>
          </cell>
        </row>
        <row r="714">
          <cell r="A714">
            <v>2000</v>
          </cell>
          <cell r="C714" t="str">
            <v>OK</v>
          </cell>
          <cell r="E714">
            <v>3454365</v>
          </cell>
        </row>
        <row r="715">
          <cell r="A715">
            <v>2000</v>
          </cell>
          <cell r="C715" t="str">
            <v>OR</v>
          </cell>
          <cell r="E715">
            <v>3429708</v>
          </cell>
        </row>
        <row r="716">
          <cell r="A716">
            <v>2000</v>
          </cell>
          <cell r="C716" t="str">
            <v>PA</v>
          </cell>
          <cell r="E716">
            <v>12284173</v>
          </cell>
        </row>
        <row r="717">
          <cell r="A717">
            <v>2000</v>
          </cell>
          <cell r="C717" t="str">
            <v>RI</v>
          </cell>
          <cell r="E717">
            <v>1050268</v>
          </cell>
        </row>
        <row r="718">
          <cell r="A718">
            <v>2000</v>
          </cell>
          <cell r="C718" t="str">
            <v>SC</v>
          </cell>
          <cell r="E718">
            <v>4024223</v>
          </cell>
        </row>
        <row r="719">
          <cell r="A719">
            <v>2000</v>
          </cell>
          <cell r="C719" t="str">
            <v>SD</v>
          </cell>
          <cell r="E719">
            <v>755844</v>
          </cell>
        </row>
        <row r="720">
          <cell r="A720">
            <v>2000</v>
          </cell>
          <cell r="C720" t="str">
            <v>TN</v>
          </cell>
          <cell r="E720">
            <v>5703719</v>
          </cell>
        </row>
        <row r="721">
          <cell r="A721">
            <v>2000</v>
          </cell>
          <cell r="C721" t="str">
            <v>TX</v>
          </cell>
          <cell r="E721">
            <v>20944499</v>
          </cell>
        </row>
        <row r="722">
          <cell r="A722">
            <v>2000</v>
          </cell>
          <cell r="C722" t="str">
            <v>US</v>
          </cell>
          <cell r="E722">
            <v>282162411</v>
          </cell>
        </row>
        <row r="723">
          <cell r="A723">
            <v>2000</v>
          </cell>
          <cell r="C723" t="str">
            <v>UT</v>
          </cell>
          <cell r="E723">
            <v>2244502</v>
          </cell>
        </row>
        <row r="724">
          <cell r="A724">
            <v>2000</v>
          </cell>
          <cell r="C724" t="str">
            <v>VT</v>
          </cell>
          <cell r="E724">
            <v>609618</v>
          </cell>
        </row>
        <row r="725">
          <cell r="A725">
            <v>2000</v>
          </cell>
          <cell r="C725" t="str">
            <v>VA</v>
          </cell>
          <cell r="E725">
            <v>7105817</v>
          </cell>
        </row>
        <row r="726">
          <cell r="A726">
            <v>2000</v>
          </cell>
          <cell r="C726" t="str">
            <v>WA</v>
          </cell>
          <cell r="E726">
            <v>5910512</v>
          </cell>
        </row>
        <row r="727">
          <cell r="A727">
            <v>2000</v>
          </cell>
          <cell r="C727" t="str">
            <v>WV</v>
          </cell>
          <cell r="E727">
            <v>1807021</v>
          </cell>
        </row>
        <row r="728">
          <cell r="A728">
            <v>2000</v>
          </cell>
          <cell r="C728" t="str">
            <v>WI</v>
          </cell>
          <cell r="E728">
            <v>5373999</v>
          </cell>
        </row>
        <row r="729">
          <cell r="A729">
            <v>2000</v>
          </cell>
          <cell r="C729" t="str">
            <v>WY</v>
          </cell>
          <cell r="E729">
            <v>494300</v>
          </cell>
        </row>
        <row r="730">
          <cell r="A730">
            <v>1999</v>
          </cell>
          <cell r="C730" t="str">
            <v>AL</v>
          </cell>
          <cell r="E730">
            <v>4430141</v>
          </cell>
        </row>
        <row r="731">
          <cell r="A731">
            <v>1999</v>
          </cell>
          <cell r="C731" t="str">
            <v>AK</v>
          </cell>
          <cell r="E731">
            <v>624779</v>
          </cell>
        </row>
        <row r="732">
          <cell r="A732">
            <v>1999</v>
          </cell>
          <cell r="C732" t="str">
            <v>AZ</v>
          </cell>
          <cell r="E732">
            <v>5023823</v>
          </cell>
        </row>
        <row r="733">
          <cell r="A733">
            <v>1999</v>
          </cell>
          <cell r="C733" t="str">
            <v>AR</v>
          </cell>
          <cell r="E733">
            <v>2651860</v>
          </cell>
        </row>
        <row r="734">
          <cell r="A734">
            <v>1999</v>
          </cell>
          <cell r="C734" t="str">
            <v>CA</v>
          </cell>
          <cell r="E734">
            <v>33499204</v>
          </cell>
        </row>
        <row r="735">
          <cell r="A735">
            <v>1999</v>
          </cell>
          <cell r="C735" t="str">
            <v>CO</v>
          </cell>
          <cell r="E735">
            <v>4226018</v>
          </cell>
        </row>
        <row r="736">
          <cell r="A736">
            <v>1999</v>
          </cell>
          <cell r="C736" t="str">
            <v>CT</v>
          </cell>
          <cell r="E736">
            <v>3386401</v>
          </cell>
        </row>
        <row r="737">
          <cell r="A737">
            <v>1999</v>
          </cell>
          <cell r="C737" t="str">
            <v>DE</v>
          </cell>
          <cell r="E737">
            <v>774990</v>
          </cell>
        </row>
        <row r="738">
          <cell r="A738">
            <v>1999</v>
          </cell>
          <cell r="C738" t="str">
            <v>DC</v>
          </cell>
          <cell r="E738">
            <v>570213</v>
          </cell>
        </row>
        <row r="739">
          <cell r="A739">
            <v>1999</v>
          </cell>
          <cell r="C739" t="str">
            <v>FL</v>
          </cell>
          <cell r="E739">
            <v>15759421</v>
          </cell>
        </row>
        <row r="740">
          <cell r="A740">
            <v>1999</v>
          </cell>
          <cell r="C740" t="str">
            <v>GA</v>
          </cell>
          <cell r="E740">
            <v>8045965</v>
          </cell>
        </row>
        <row r="741">
          <cell r="A741">
            <v>1999</v>
          </cell>
          <cell r="C741" t="str">
            <v>HI</v>
          </cell>
          <cell r="E741">
            <v>1210300</v>
          </cell>
        </row>
        <row r="742">
          <cell r="A742">
            <v>1999</v>
          </cell>
          <cell r="C742" t="str">
            <v>ID</v>
          </cell>
          <cell r="E742">
            <v>1275674</v>
          </cell>
        </row>
        <row r="743">
          <cell r="A743">
            <v>1999</v>
          </cell>
          <cell r="C743" t="str">
            <v>IL</v>
          </cell>
          <cell r="E743">
            <v>12359020</v>
          </cell>
        </row>
        <row r="744">
          <cell r="A744">
            <v>1999</v>
          </cell>
          <cell r="C744" t="str">
            <v>IN</v>
          </cell>
          <cell r="E744">
            <v>6044969</v>
          </cell>
        </row>
        <row r="745">
          <cell r="A745">
            <v>1999</v>
          </cell>
          <cell r="C745" t="str">
            <v>IA</v>
          </cell>
          <cell r="E745">
            <v>2917634</v>
          </cell>
        </row>
        <row r="746">
          <cell r="A746">
            <v>1999</v>
          </cell>
          <cell r="C746" t="str">
            <v>KS</v>
          </cell>
          <cell r="E746">
            <v>2678338</v>
          </cell>
        </row>
        <row r="747">
          <cell r="A747">
            <v>1999</v>
          </cell>
          <cell r="C747" t="str">
            <v>KY</v>
          </cell>
          <cell r="E747">
            <v>4018053</v>
          </cell>
        </row>
        <row r="748">
          <cell r="A748">
            <v>1999</v>
          </cell>
          <cell r="C748" t="str">
            <v>LA</v>
          </cell>
          <cell r="E748">
            <v>4460811</v>
          </cell>
        </row>
        <row r="749">
          <cell r="A749">
            <v>1999</v>
          </cell>
          <cell r="C749" t="str">
            <v>ME</v>
          </cell>
          <cell r="E749">
            <v>1266808</v>
          </cell>
        </row>
        <row r="750">
          <cell r="A750">
            <v>1999</v>
          </cell>
          <cell r="C750" t="str">
            <v>MD</v>
          </cell>
          <cell r="E750">
            <v>5254509</v>
          </cell>
        </row>
        <row r="751">
          <cell r="A751">
            <v>1999</v>
          </cell>
          <cell r="C751" t="str">
            <v>MA</v>
          </cell>
          <cell r="E751">
            <v>6317345</v>
          </cell>
        </row>
        <row r="752">
          <cell r="A752">
            <v>1999</v>
          </cell>
          <cell r="C752" t="str">
            <v>MI</v>
          </cell>
          <cell r="E752">
            <v>9897116</v>
          </cell>
        </row>
        <row r="753">
          <cell r="A753">
            <v>1999</v>
          </cell>
          <cell r="C753" t="str">
            <v>MN</v>
          </cell>
          <cell r="E753">
            <v>4873481</v>
          </cell>
        </row>
        <row r="754">
          <cell r="A754">
            <v>1999</v>
          </cell>
          <cell r="C754" t="str">
            <v>MS</v>
          </cell>
          <cell r="E754">
            <v>2828408</v>
          </cell>
        </row>
        <row r="755">
          <cell r="A755">
            <v>1999</v>
          </cell>
          <cell r="C755" t="str">
            <v>MO</v>
          </cell>
          <cell r="E755">
            <v>5561948</v>
          </cell>
        </row>
        <row r="756">
          <cell r="A756">
            <v>1999</v>
          </cell>
          <cell r="C756" t="str">
            <v>MT</v>
          </cell>
          <cell r="E756">
            <v>897507</v>
          </cell>
        </row>
        <row r="757">
          <cell r="A757">
            <v>1999</v>
          </cell>
          <cell r="C757" t="str">
            <v>NE</v>
          </cell>
          <cell r="E757">
            <v>1704764</v>
          </cell>
        </row>
        <row r="758">
          <cell r="A758">
            <v>1999</v>
          </cell>
          <cell r="C758" t="str">
            <v>NV</v>
          </cell>
          <cell r="E758">
            <v>1934718</v>
          </cell>
        </row>
        <row r="759">
          <cell r="A759">
            <v>1999</v>
          </cell>
          <cell r="C759" t="str">
            <v>NH</v>
          </cell>
          <cell r="E759">
            <v>1222014</v>
          </cell>
        </row>
        <row r="760">
          <cell r="A760">
            <v>1999</v>
          </cell>
          <cell r="C760" t="str">
            <v>NJ</v>
          </cell>
          <cell r="E760">
            <v>8359592</v>
          </cell>
        </row>
        <row r="761">
          <cell r="A761">
            <v>1999</v>
          </cell>
          <cell r="C761" t="str">
            <v>NM</v>
          </cell>
          <cell r="E761">
            <v>1808082</v>
          </cell>
        </row>
        <row r="762">
          <cell r="A762">
            <v>1999</v>
          </cell>
          <cell r="C762" t="str">
            <v>NY</v>
          </cell>
          <cell r="E762">
            <v>18882725</v>
          </cell>
        </row>
        <row r="763">
          <cell r="A763">
            <v>1999</v>
          </cell>
          <cell r="C763" t="str">
            <v>NC</v>
          </cell>
          <cell r="E763">
            <v>7949361</v>
          </cell>
        </row>
        <row r="764">
          <cell r="A764">
            <v>1999</v>
          </cell>
          <cell r="C764" t="str">
            <v>ND</v>
          </cell>
          <cell r="E764">
            <v>644259</v>
          </cell>
        </row>
        <row r="765">
          <cell r="A765">
            <v>1999</v>
          </cell>
          <cell r="C765" t="str">
            <v>OH</v>
          </cell>
          <cell r="E765">
            <v>11335454</v>
          </cell>
        </row>
        <row r="766">
          <cell r="A766">
            <v>1999</v>
          </cell>
          <cell r="C766" t="str">
            <v>OK</v>
          </cell>
          <cell r="E766">
            <v>3437147</v>
          </cell>
        </row>
        <row r="767">
          <cell r="A767">
            <v>1999</v>
          </cell>
          <cell r="C767" t="str">
            <v>OR</v>
          </cell>
          <cell r="E767">
            <v>3393941</v>
          </cell>
        </row>
        <row r="768">
          <cell r="A768">
            <v>1999</v>
          </cell>
          <cell r="C768" t="str">
            <v>PA</v>
          </cell>
          <cell r="E768">
            <v>12263805</v>
          </cell>
        </row>
        <row r="769">
          <cell r="A769">
            <v>1999</v>
          </cell>
          <cell r="C769" t="str">
            <v>RI</v>
          </cell>
          <cell r="E769">
            <v>1040402</v>
          </cell>
        </row>
        <row r="770">
          <cell r="A770">
            <v>1999</v>
          </cell>
          <cell r="C770" t="str">
            <v>SC</v>
          </cell>
          <cell r="E770">
            <v>3974682</v>
          </cell>
        </row>
        <row r="771">
          <cell r="A771">
            <v>1999</v>
          </cell>
          <cell r="C771" t="str">
            <v>SD</v>
          </cell>
          <cell r="E771">
            <v>750412</v>
          </cell>
        </row>
        <row r="772">
          <cell r="A772">
            <v>1999</v>
          </cell>
          <cell r="C772" t="str">
            <v>TN</v>
          </cell>
          <cell r="E772">
            <v>5638706</v>
          </cell>
        </row>
        <row r="773">
          <cell r="A773">
            <v>1999</v>
          </cell>
          <cell r="C773" t="str">
            <v>TX</v>
          </cell>
          <cell r="E773">
            <v>20558220</v>
          </cell>
        </row>
        <row r="774">
          <cell r="A774">
            <v>1999</v>
          </cell>
          <cell r="C774" t="str">
            <v>US</v>
          </cell>
          <cell r="E774">
            <v>279040168</v>
          </cell>
        </row>
        <row r="775">
          <cell r="A775">
            <v>1999</v>
          </cell>
          <cell r="C775" t="str">
            <v>UT</v>
          </cell>
          <cell r="E775">
            <v>2203482</v>
          </cell>
        </row>
        <row r="776">
          <cell r="A776">
            <v>1999</v>
          </cell>
          <cell r="C776" t="str">
            <v>VT</v>
          </cell>
          <cell r="E776">
            <v>604683</v>
          </cell>
        </row>
        <row r="777">
          <cell r="A777">
            <v>1999</v>
          </cell>
          <cell r="C777" t="str">
            <v>VA</v>
          </cell>
          <cell r="E777">
            <v>7000174</v>
          </cell>
        </row>
        <row r="778">
          <cell r="A778">
            <v>1999</v>
          </cell>
          <cell r="C778" t="str">
            <v>WA</v>
          </cell>
          <cell r="E778">
            <v>5842564</v>
          </cell>
        </row>
        <row r="779">
          <cell r="A779">
            <v>1999</v>
          </cell>
          <cell r="C779" t="str">
            <v>WV</v>
          </cell>
          <cell r="E779">
            <v>1811799</v>
          </cell>
        </row>
        <row r="780">
          <cell r="A780">
            <v>1999</v>
          </cell>
          <cell r="C780" t="str">
            <v>WI</v>
          </cell>
          <cell r="E780">
            <v>5332666</v>
          </cell>
        </row>
        <row r="781">
          <cell r="A781">
            <v>1999</v>
          </cell>
          <cell r="C781" t="str">
            <v>WY</v>
          </cell>
          <cell r="E781">
            <v>491780</v>
          </cell>
        </row>
        <row r="782">
          <cell r="A782">
            <v>1998</v>
          </cell>
          <cell r="C782" t="str">
            <v>AL</v>
          </cell>
          <cell r="E782">
            <v>4404701</v>
          </cell>
        </row>
        <row r="783">
          <cell r="A783">
            <v>1998</v>
          </cell>
          <cell r="C783" t="str">
            <v>AK</v>
          </cell>
          <cell r="E783">
            <v>619932</v>
          </cell>
        </row>
        <row r="784">
          <cell r="A784">
            <v>1998</v>
          </cell>
          <cell r="C784" t="str">
            <v>AZ</v>
          </cell>
          <cell r="E784">
            <v>4883342</v>
          </cell>
        </row>
        <row r="785">
          <cell r="A785">
            <v>1998</v>
          </cell>
          <cell r="C785" t="str">
            <v>AR</v>
          </cell>
          <cell r="E785">
            <v>2626289</v>
          </cell>
        </row>
        <row r="786">
          <cell r="A786">
            <v>1998</v>
          </cell>
          <cell r="C786" t="str">
            <v>CA</v>
          </cell>
          <cell r="E786">
            <v>32987675</v>
          </cell>
        </row>
        <row r="787">
          <cell r="A787">
            <v>1998</v>
          </cell>
          <cell r="C787" t="str">
            <v>CO</v>
          </cell>
          <cell r="E787">
            <v>4116639</v>
          </cell>
        </row>
        <row r="788">
          <cell r="A788">
            <v>1998</v>
          </cell>
          <cell r="C788" t="str">
            <v>CT</v>
          </cell>
          <cell r="E788">
            <v>3365352</v>
          </cell>
        </row>
        <row r="789">
          <cell r="A789">
            <v>1998</v>
          </cell>
          <cell r="C789" t="str">
            <v>DE</v>
          </cell>
          <cell r="E789">
            <v>763335</v>
          </cell>
        </row>
        <row r="790">
          <cell r="A790">
            <v>1998</v>
          </cell>
          <cell r="C790" t="str">
            <v>DC</v>
          </cell>
          <cell r="E790">
            <v>565230</v>
          </cell>
        </row>
        <row r="791">
          <cell r="A791">
            <v>1998</v>
          </cell>
          <cell r="C791" t="str">
            <v>FL</v>
          </cell>
          <cell r="E791">
            <v>15486559</v>
          </cell>
        </row>
        <row r="792">
          <cell r="A792">
            <v>1998</v>
          </cell>
          <cell r="C792" t="str">
            <v>GA</v>
          </cell>
          <cell r="E792">
            <v>7863536</v>
          </cell>
        </row>
        <row r="793">
          <cell r="A793">
            <v>1998</v>
          </cell>
          <cell r="C793" t="str">
            <v>HI</v>
          </cell>
          <cell r="E793">
            <v>1215233</v>
          </cell>
        </row>
        <row r="794">
          <cell r="A794">
            <v>1998</v>
          </cell>
          <cell r="C794" t="str">
            <v>ID</v>
          </cell>
          <cell r="E794">
            <v>1252330</v>
          </cell>
        </row>
        <row r="795">
          <cell r="A795">
            <v>1998</v>
          </cell>
          <cell r="C795" t="str">
            <v>IL</v>
          </cell>
          <cell r="E795">
            <v>12271847</v>
          </cell>
        </row>
        <row r="796">
          <cell r="A796">
            <v>1998</v>
          </cell>
          <cell r="C796" t="str">
            <v>IN</v>
          </cell>
          <cell r="E796">
            <v>5998880</v>
          </cell>
        </row>
        <row r="797">
          <cell r="A797">
            <v>1998</v>
          </cell>
          <cell r="C797" t="str">
            <v>IA</v>
          </cell>
          <cell r="E797">
            <v>2902872</v>
          </cell>
        </row>
        <row r="798">
          <cell r="A798">
            <v>1998</v>
          </cell>
          <cell r="C798" t="str">
            <v>KS</v>
          </cell>
          <cell r="E798">
            <v>2660598</v>
          </cell>
        </row>
        <row r="799">
          <cell r="A799">
            <v>1998</v>
          </cell>
          <cell r="C799" t="str">
            <v>KY</v>
          </cell>
          <cell r="E799">
            <v>3985390</v>
          </cell>
        </row>
        <row r="800">
          <cell r="A800">
            <v>1998</v>
          </cell>
          <cell r="C800" t="str">
            <v>LA</v>
          </cell>
          <cell r="E800">
            <v>4440344</v>
          </cell>
        </row>
        <row r="801">
          <cell r="A801">
            <v>1998</v>
          </cell>
          <cell r="C801" t="str">
            <v>ME</v>
          </cell>
          <cell r="E801">
            <v>1259127</v>
          </cell>
        </row>
        <row r="802">
          <cell r="A802">
            <v>1998</v>
          </cell>
          <cell r="C802" t="str">
            <v>MD</v>
          </cell>
          <cell r="E802">
            <v>5204464</v>
          </cell>
        </row>
        <row r="803">
          <cell r="A803">
            <v>1998</v>
          </cell>
          <cell r="C803" t="str">
            <v>MA</v>
          </cell>
          <cell r="E803">
            <v>6271838</v>
          </cell>
        </row>
        <row r="804">
          <cell r="A804">
            <v>1998</v>
          </cell>
          <cell r="C804" t="str">
            <v>MI</v>
          </cell>
          <cell r="E804">
            <v>9847942</v>
          </cell>
        </row>
        <row r="805">
          <cell r="A805">
            <v>1998</v>
          </cell>
          <cell r="C805" t="str">
            <v>MN</v>
          </cell>
          <cell r="E805">
            <v>4813412</v>
          </cell>
        </row>
        <row r="806">
          <cell r="A806">
            <v>1998</v>
          </cell>
          <cell r="C806" t="str">
            <v>MS</v>
          </cell>
          <cell r="E806">
            <v>2804834</v>
          </cell>
        </row>
        <row r="807">
          <cell r="A807">
            <v>1998</v>
          </cell>
          <cell r="C807" t="str">
            <v>MO</v>
          </cell>
          <cell r="E807">
            <v>5521765</v>
          </cell>
        </row>
        <row r="808">
          <cell r="A808">
            <v>1998</v>
          </cell>
          <cell r="C808" t="str">
            <v>MT</v>
          </cell>
          <cell r="E808">
            <v>892431</v>
          </cell>
        </row>
        <row r="809">
          <cell r="A809">
            <v>1998</v>
          </cell>
          <cell r="C809" t="str">
            <v>NE</v>
          </cell>
          <cell r="E809">
            <v>1695816</v>
          </cell>
        </row>
        <row r="810">
          <cell r="A810">
            <v>1998</v>
          </cell>
          <cell r="C810" t="str">
            <v>NV</v>
          </cell>
          <cell r="E810">
            <v>1853191</v>
          </cell>
        </row>
        <row r="811">
          <cell r="A811">
            <v>1998</v>
          </cell>
          <cell r="C811" t="str">
            <v>NH</v>
          </cell>
          <cell r="E811">
            <v>1205940</v>
          </cell>
        </row>
        <row r="812">
          <cell r="A812">
            <v>1998</v>
          </cell>
          <cell r="C812" t="str">
            <v>NJ</v>
          </cell>
          <cell r="E812">
            <v>8287418</v>
          </cell>
        </row>
        <row r="813">
          <cell r="A813">
            <v>1998</v>
          </cell>
          <cell r="C813" t="str">
            <v>NM</v>
          </cell>
          <cell r="E813">
            <v>1793484</v>
          </cell>
        </row>
        <row r="814">
          <cell r="A814">
            <v>1998</v>
          </cell>
          <cell r="C814" t="str">
            <v>NY</v>
          </cell>
          <cell r="E814">
            <v>18755906</v>
          </cell>
        </row>
        <row r="815">
          <cell r="A815">
            <v>1998</v>
          </cell>
          <cell r="C815" t="str">
            <v>NC</v>
          </cell>
          <cell r="E815">
            <v>7809121</v>
          </cell>
        </row>
        <row r="816">
          <cell r="A816">
            <v>1998</v>
          </cell>
          <cell r="C816" t="str">
            <v>ND</v>
          </cell>
          <cell r="E816">
            <v>647532</v>
          </cell>
        </row>
        <row r="817">
          <cell r="A817">
            <v>1998</v>
          </cell>
          <cell r="C817" t="str">
            <v>OH</v>
          </cell>
          <cell r="E817">
            <v>11311536</v>
          </cell>
        </row>
        <row r="818">
          <cell r="A818">
            <v>1998</v>
          </cell>
          <cell r="C818" t="str">
            <v>OK</v>
          </cell>
          <cell r="E818">
            <v>3405194</v>
          </cell>
        </row>
        <row r="819">
          <cell r="A819">
            <v>1998</v>
          </cell>
          <cell r="C819" t="str">
            <v>OR</v>
          </cell>
          <cell r="E819">
            <v>3352449</v>
          </cell>
        </row>
        <row r="820">
          <cell r="A820">
            <v>1998</v>
          </cell>
          <cell r="C820" t="str">
            <v>PA</v>
          </cell>
          <cell r="E820">
            <v>12245672</v>
          </cell>
        </row>
        <row r="821">
          <cell r="A821">
            <v>1998</v>
          </cell>
          <cell r="C821" t="str">
            <v>RI</v>
          </cell>
          <cell r="E821">
            <v>1031155</v>
          </cell>
        </row>
        <row r="822">
          <cell r="A822">
            <v>1998</v>
          </cell>
          <cell r="C822" t="str">
            <v>SC</v>
          </cell>
          <cell r="E822">
            <v>3919235</v>
          </cell>
        </row>
        <row r="823">
          <cell r="A823">
            <v>1998</v>
          </cell>
          <cell r="C823" t="str">
            <v>SD</v>
          </cell>
          <cell r="E823">
            <v>746058</v>
          </cell>
        </row>
        <row r="824">
          <cell r="A824">
            <v>1998</v>
          </cell>
          <cell r="C824" t="str">
            <v>TN</v>
          </cell>
          <cell r="E824">
            <v>5570045</v>
          </cell>
        </row>
        <row r="825">
          <cell r="A825">
            <v>1998</v>
          </cell>
          <cell r="C825" t="str">
            <v>TX</v>
          </cell>
          <cell r="E825">
            <v>20157531</v>
          </cell>
        </row>
        <row r="826">
          <cell r="A826">
            <v>1998</v>
          </cell>
          <cell r="C826" t="str">
            <v>US</v>
          </cell>
          <cell r="E826">
            <v>275854104</v>
          </cell>
        </row>
        <row r="827">
          <cell r="A827">
            <v>1998</v>
          </cell>
          <cell r="C827" t="str">
            <v>UT</v>
          </cell>
          <cell r="E827">
            <v>2165960</v>
          </cell>
        </row>
        <row r="828">
          <cell r="A828">
            <v>1998</v>
          </cell>
          <cell r="C828" t="str">
            <v>VT</v>
          </cell>
          <cell r="E828">
            <v>600416</v>
          </cell>
        </row>
        <row r="829">
          <cell r="A829">
            <v>1998</v>
          </cell>
          <cell r="C829" t="str">
            <v>VA</v>
          </cell>
          <cell r="E829">
            <v>6900918</v>
          </cell>
        </row>
        <row r="830">
          <cell r="A830">
            <v>1998</v>
          </cell>
          <cell r="C830" t="str">
            <v>WA</v>
          </cell>
          <cell r="E830">
            <v>5769562</v>
          </cell>
        </row>
        <row r="831">
          <cell r="A831">
            <v>1998</v>
          </cell>
          <cell r="C831" t="str">
            <v>WV</v>
          </cell>
          <cell r="E831">
            <v>1815609</v>
          </cell>
        </row>
        <row r="832">
          <cell r="A832">
            <v>1998</v>
          </cell>
          <cell r="C832" t="str">
            <v>WI</v>
          </cell>
          <cell r="E832">
            <v>5297672</v>
          </cell>
        </row>
        <row r="833">
          <cell r="A833">
            <v>1998</v>
          </cell>
          <cell r="C833" t="str">
            <v>WY</v>
          </cell>
          <cell r="E833">
            <v>490787</v>
          </cell>
        </row>
        <row r="834">
          <cell r="A834">
            <v>1997</v>
          </cell>
          <cell r="C834" t="str">
            <v>AL</v>
          </cell>
          <cell r="E834">
            <v>4367935</v>
          </cell>
        </row>
        <row r="835">
          <cell r="A835">
            <v>1997</v>
          </cell>
          <cell r="C835" t="str">
            <v>AK</v>
          </cell>
          <cell r="E835">
            <v>612968</v>
          </cell>
        </row>
        <row r="836">
          <cell r="A836">
            <v>1997</v>
          </cell>
          <cell r="C836" t="str">
            <v>AZ</v>
          </cell>
          <cell r="E836">
            <v>4736990</v>
          </cell>
        </row>
        <row r="837">
          <cell r="A837">
            <v>1997</v>
          </cell>
          <cell r="C837" t="str">
            <v>AR</v>
          </cell>
          <cell r="E837">
            <v>2601090</v>
          </cell>
        </row>
        <row r="838">
          <cell r="A838">
            <v>1997</v>
          </cell>
          <cell r="C838" t="str">
            <v>CA</v>
          </cell>
          <cell r="E838">
            <v>32486010</v>
          </cell>
        </row>
        <row r="839">
          <cell r="A839">
            <v>1997</v>
          </cell>
          <cell r="C839" t="str">
            <v>CO</v>
          </cell>
          <cell r="E839">
            <v>4018293</v>
          </cell>
        </row>
        <row r="840">
          <cell r="A840">
            <v>1997</v>
          </cell>
          <cell r="C840" t="str">
            <v>CT</v>
          </cell>
          <cell r="E840">
            <v>3349348</v>
          </cell>
        </row>
        <row r="841">
          <cell r="A841">
            <v>1997</v>
          </cell>
          <cell r="C841" t="str">
            <v>DE</v>
          </cell>
          <cell r="E841">
            <v>751487</v>
          </cell>
        </row>
        <row r="842">
          <cell r="A842">
            <v>1997</v>
          </cell>
          <cell r="C842" t="str">
            <v>DC</v>
          </cell>
          <cell r="E842">
            <v>567736</v>
          </cell>
        </row>
        <row r="843">
          <cell r="A843">
            <v>1997</v>
          </cell>
          <cell r="C843" t="str">
            <v>FL</v>
          </cell>
          <cell r="E843">
            <v>15186304</v>
          </cell>
        </row>
        <row r="844">
          <cell r="A844">
            <v>1997</v>
          </cell>
          <cell r="C844" t="str">
            <v>GA</v>
          </cell>
          <cell r="E844">
            <v>7685099</v>
          </cell>
        </row>
        <row r="845">
          <cell r="A845">
            <v>1997</v>
          </cell>
          <cell r="C845" t="str">
            <v>HI</v>
          </cell>
          <cell r="E845">
            <v>1211640</v>
          </cell>
        </row>
        <row r="846">
          <cell r="A846">
            <v>1997</v>
          </cell>
          <cell r="C846" t="str">
            <v>ID</v>
          </cell>
          <cell r="E846">
            <v>1228520</v>
          </cell>
        </row>
        <row r="847">
          <cell r="A847">
            <v>1997</v>
          </cell>
          <cell r="C847" t="str">
            <v>IL</v>
          </cell>
          <cell r="E847">
            <v>12185715</v>
          </cell>
        </row>
        <row r="848">
          <cell r="A848">
            <v>1997</v>
          </cell>
          <cell r="C848" t="str">
            <v>IN</v>
          </cell>
          <cell r="E848">
            <v>5955267</v>
          </cell>
        </row>
        <row r="849">
          <cell r="A849">
            <v>1997</v>
          </cell>
          <cell r="C849" t="str">
            <v>IA</v>
          </cell>
          <cell r="E849">
            <v>2891119</v>
          </cell>
        </row>
        <row r="850">
          <cell r="A850">
            <v>1997</v>
          </cell>
          <cell r="C850" t="str">
            <v>KS</v>
          </cell>
          <cell r="E850">
            <v>2635292</v>
          </cell>
        </row>
        <row r="851">
          <cell r="A851">
            <v>1997</v>
          </cell>
          <cell r="C851" t="str">
            <v>KY</v>
          </cell>
          <cell r="E851">
            <v>3952747</v>
          </cell>
        </row>
        <row r="852">
          <cell r="A852">
            <v>1997</v>
          </cell>
          <cell r="C852" t="str">
            <v>LA</v>
          </cell>
          <cell r="E852">
            <v>4421071</v>
          </cell>
        </row>
        <row r="853">
          <cell r="A853">
            <v>1997</v>
          </cell>
          <cell r="C853" t="str">
            <v>ME</v>
          </cell>
          <cell r="E853">
            <v>1254774</v>
          </cell>
        </row>
        <row r="854">
          <cell r="A854">
            <v>1997</v>
          </cell>
          <cell r="C854" t="str">
            <v>MD</v>
          </cell>
          <cell r="E854">
            <v>5157328</v>
          </cell>
        </row>
        <row r="855">
          <cell r="A855">
            <v>1997</v>
          </cell>
          <cell r="C855" t="str">
            <v>MA</v>
          </cell>
          <cell r="E855">
            <v>6226058</v>
          </cell>
        </row>
        <row r="856">
          <cell r="A856">
            <v>1997</v>
          </cell>
          <cell r="C856" t="str">
            <v>MI</v>
          </cell>
          <cell r="E856">
            <v>9809051</v>
          </cell>
        </row>
        <row r="857">
          <cell r="A857">
            <v>1997</v>
          </cell>
          <cell r="C857" t="str">
            <v>MN</v>
          </cell>
          <cell r="E857">
            <v>4763390</v>
          </cell>
        </row>
        <row r="858">
          <cell r="A858">
            <v>1997</v>
          </cell>
          <cell r="C858" t="str">
            <v>MS</v>
          </cell>
          <cell r="E858">
            <v>2777004</v>
          </cell>
        </row>
        <row r="859">
          <cell r="A859">
            <v>1997</v>
          </cell>
          <cell r="C859" t="str">
            <v>MO</v>
          </cell>
          <cell r="E859">
            <v>5481193</v>
          </cell>
        </row>
        <row r="860">
          <cell r="A860">
            <v>1997</v>
          </cell>
          <cell r="C860" t="str">
            <v>MT</v>
          </cell>
          <cell r="E860">
            <v>889865</v>
          </cell>
        </row>
        <row r="861">
          <cell r="A861">
            <v>1997</v>
          </cell>
          <cell r="C861" t="str">
            <v>NE</v>
          </cell>
          <cell r="E861">
            <v>1686418</v>
          </cell>
        </row>
        <row r="862">
          <cell r="A862">
            <v>1997</v>
          </cell>
          <cell r="C862" t="str">
            <v>NV</v>
          </cell>
          <cell r="E862">
            <v>1764104</v>
          </cell>
        </row>
        <row r="863">
          <cell r="A863">
            <v>1997</v>
          </cell>
          <cell r="C863" t="str">
            <v>NH</v>
          </cell>
          <cell r="E863">
            <v>1189425</v>
          </cell>
        </row>
        <row r="864">
          <cell r="A864">
            <v>1997</v>
          </cell>
          <cell r="C864" t="str">
            <v>NJ</v>
          </cell>
          <cell r="E864">
            <v>8218808</v>
          </cell>
        </row>
        <row r="865">
          <cell r="A865">
            <v>1997</v>
          </cell>
          <cell r="C865" t="str">
            <v>NM</v>
          </cell>
          <cell r="E865">
            <v>1774839</v>
          </cell>
        </row>
        <row r="866">
          <cell r="A866">
            <v>1997</v>
          </cell>
          <cell r="C866" t="str">
            <v>NY</v>
          </cell>
          <cell r="E866">
            <v>18656546</v>
          </cell>
        </row>
        <row r="867">
          <cell r="A867">
            <v>1997</v>
          </cell>
          <cell r="C867" t="str">
            <v>NC</v>
          </cell>
          <cell r="E867">
            <v>7656825</v>
          </cell>
        </row>
        <row r="868">
          <cell r="A868">
            <v>1997</v>
          </cell>
          <cell r="C868" t="str">
            <v>ND</v>
          </cell>
          <cell r="E868">
            <v>649716</v>
          </cell>
        </row>
        <row r="869">
          <cell r="A869">
            <v>1997</v>
          </cell>
          <cell r="C869" t="str">
            <v>OH</v>
          </cell>
          <cell r="E869">
            <v>11277357</v>
          </cell>
        </row>
        <row r="870">
          <cell r="A870">
            <v>1997</v>
          </cell>
          <cell r="C870" t="str">
            <v>OK</v>
          </cell>
          <cell r="E870">
            <v>3372917</v>
          </cell>
        </row>
        <row r="871">
          <cell r="A871">
            <v>1997</v>
          </cell>
          <cell r="C871" t="str">
            <v>OR</v>
          </cell>
          <cell r="E871">
            <v>3304310</v>
          </cell>
        </row>
        <row r="872">
          <cell r="A872">
            <v>1997</v>
          </cell>
          <cell r="C872" t="str">
            <v>PA</v>
          </cell>
          <cell r="E872">
            <v>12227814</v>
          </cell>
        </row>
        <row r="873">
          <cell r="A873">
            <v>1997</v>
          </cell>
          <cell r="C873" t="str">
            <v>RI</v>
          </cell>
          <cell r="E873">
            <v>1025353</v>
          </cell>
        </row>
        <row r="874">
          <cell r="A874">
            <v>1997</v>
          </cell>
          <cell r="C874" t="str">
            <v>SC</v>
          </cell>
          <cell r="E874">
            <v>3859696</v>
          </cell>
        </row>
        <row r="875">
          <cell r="A875">
            <v>1997</v>
          </cell>
          <cell r="C875" t="str">
            <v>SD</v>
          </cell>
          <cell r="E875">
            <v>744223</v>
          </cell>
        </row>
        <row r="876">
          <cell r="A876">
            <v>1997</v>
          </cell>
          <cell r="C876" t="str">
            <v>TN</v>
          </cell>
          <cell r="E876">
            <v>5499233</v>
          </cell>
        </row>
        <row r="877">
          <cell r="A877">
            <v>1997</v>
          </cell>
          <cell r="C877" t="str">
            <v>TX</v>
          </cell>
          <cell r="E877">
            <v>19740317</v>
          </cell>
        </row>
        <row r="878">
          <cell r="A878">
            <v>1997</v>
          </cell>
          <cell r="C878" t="str">
            <v>US</v>
          </cell>
          <cell r="E878">
            <v>272646925</v>
          </cell>
        </row>
        <row r="879">
          <cell r="A879">
            <v>1997</v>
          </cell>
          <cell r="C879" t="str">
            <v>UT</v>
          </cell>
          <cell r="E879">
            <v>2119784</v>
          </cell>
        </row>
        <row r="880">
          <cell r="A880">
            <v>1997</v>
          </cell>
          <cell r="C880" t="str">
            <v>VT</v>
          </cell>
          <cell r="E880">
            <v>597239</v>
          </cell>
        </row>
        <row r="881">
          <cell r="A881">
            <v>1997</v>
          </cell>
          <cell r="C881" t="str">
            <v>VA</v>
          </cell>
          <cell r="E881">
            <v>6829183</v>
          </cell>
        </row>
        <row r="882">
          <cell r="A882">
            <v>1997</v>
          </cell>
          <cell r="C882" t="str">
            <v>WA</v>
          </cell>
          <cell r="E882">
            <v>5674747</v>
          </cell>
        </row>
        <row r="883">
          <cell r="A883">
            <v>1997</v>
          </cell>
          <cell r="C883" t="str">
            <v>WV</v>
          </cell>
          <cell r="E883">
            <v>1819113</v>
          </cell>
        </row>
        <row r="884">
          <cell r="A884">
            <v>1997</v>
          </cell>
          <cell r="C884" t="str">
            <v>WI</v>
          </cell>
          <cell r="E884">
            <v>5266213</v>
          </cell>
        </row>
        <row r="885">
          <cell r="A885">
            <v>1997</v>
          </cell>
          <cell r="C885" t="str">
            <v>WY</v>
          </cell>
          <cell r="E885">
            <v>489451</v>
          </cell>
        </row>
        <row r="886">
          <cell r="A886">
            <v>1996</v>
          </cell>
          <cell r="C886" t="str">
            <v>AL</v>
          </cell>
          <cell r="E886">
            <v>4331102</v>
          </cell>
        </row>
        <row r="887">
          <cell r="A887">
            <v>1996</v>
          </cell>
          <cell r="C887" t="str">
            <v>AK</v>
          </cell>
          <cell r="E887">
            <v>608569</v>
          </cell>
        </row>
        <row r="888">
          <cell r="A888">
            <v>1996</v>
          </cell>
          <cell r="C888" t="str">
            <v>AZ</v>
          </cell>
          <cell r="E888">
            <v>4586940</v>
          </cell>
        </row>
        <row r="889">
          <cell r="A889">
            <v>1996</v>
          </cell>
          <cell r="C889" t="str">
            <v>AR</v>
          </cell>
          <cell r="E889">
            <v>2572109</v>
          </cell>
        </row>
        <row r="890">
          <cell r="A890">
            <v>1996</v>
          </cell>
          <cell r="C890" t="str">
            <v>CA</v>
          </cell>
          <cell r="E890">
            <v>32018834</v>
          </cell>
        </row>
        <row r="891">
          <cell r="A891">
            <v>1996</v>
          </cell>
          <cell r="C891" t="str">
            <v>CO</v>
          </cell>
          <cell r="E891">
            <v>3919972</v>
          </cell>
        </row>
        <row r="892">
          <cell r="A892">
            <v>1996</v>
          </cell>
          <cell r="C892" t="str">
            <v>CT</v>
          </cell>
          <cell r="E892">
            <v>3336685</v>
          </cell>
        </row>
        <row r="893">
          <cell r="A893">
            <v>1996</v>
          </cell>
          <cell r="C893" t="str">
            <v>DE</v>
          </cell>
          <cell r="E893">
            <v>740977</v>
          </cell>
        </row>
        <row r="894">
          <cell r="A894">
            <v>1996</v>
          </cell>
          <cell r="C894" t="str">
            <v>DC</v>
          </cell>
          <cell r="E894">
            <v>572377</v>
          </cell>
        </row>
        <row r="895">
          <cell r="A895">
            <v>1996</v>
          </cell>
          <cell r="C895" t="str">
            <v>FL</v>
          </cell>
          <cell r="E895">
            <v>14853360</v>
          </cell>
        </row>
        <row r="896">
          <cell r="A896">
            <v>1996</v>
          </cell>
          <cell r="C896" t="str">
            <v>GA</v>
          </cell>
          <cell r="E896">
            <v>7501069</v>
          </cell>
        </row>
        <row r="897">
          <cell r="A897">
            <v>1996</v>
          </cell>
          <cell r="C897" t="str">
            <v>HI</v>
          </cell>
          <cell r="E897">
            <v>1203755</v>
          </cell>
        </row>
        <row r="898">
          <cell r="A898">
            <v>1996</v>
          </cell>
          <cell r="C898" t="str">
            <v>ID</v>
          </cell>
          <cell r="E898">
            <v>1203083</v>
          </cell>
        </row>
        <row r="899">
          <cell r="A899">
            <v>1996</v>
          </cell>
          <cell r="C899" t="str">
            <v>IL</v>
          </cell>
          <cell r="E899">
            <v>12101997</v>
          </cell>
        </row>
        <row r="900">
          <cell r="A900">
            <v>1996</v>
          </cell>
          <cell r="C900" t="str">
            <v>IN</v>
          </cell>
          <cell r="E900">
            <v>5906013</v>
          </cell>
        </row>
        <row r="901">
          <cell r="A901">
            <v>1996</v>
          </cell>
          <cell r="C901" t="str">
            <v>IA</v>
          </cell>
          <cell r="E901">
            <v>2880000</v>
          </cell>
        </row>
        <row r="902">
          <cell r="A902">
            <v>1996</v>
          </cell>
          <cell r="C902" t="str">
            <v>KS</v>
          </cell>
          <cell r="E902">
            <v>2614554</v>
          </cell>
        </row>
        <row r="903">
          <cell r="A903">
            <v>1996</v>
          </cell>
          <cell r="C903" t="str">
            <v>KY</v>
          </cell>
          <cell r="E903">
            <v>3919535</v>
          </cell>
        </row>
        <row r="904">
          <cell r="A904">
            <v>1996</v>
          </cell>
          <cell r="C904" t="str">
            <v>LA</v>
          </cell>
          <cell r="E904">
            <v>4398877</v>
          </cell>
        </row>
        <row r="905">
          <cell r="A905">
            <v>1996</v>
          </cell>
          <cell r="C905" t="str">
            <v>ME</v>
          </cell>
          <cell r="E905">
            <v>1249060</v>
          </cell>
        </row>
        <row r="906">
          <cell r="A906">
            <v>1996</v>
          </cell>
          <cell r="C906" t="str">
            <v>MD</v>
          </cell>
          <cell r="E906">
            <v>5111986</v>
          </cell>
        </row>
        <row r="907">
          <cell r="A907">
            <v>1996</v>
          </cell>
          <cell r="C907" t="str">
            <v>MA</v>
          </cell>
          <cell r="E907">
            <v>6179756</v>
          </cell>
        </row>
        <row r="908">
          <cell r="A908">
            <v>1996</v>
          </cell>
          <cell r="C908" t="str">
            <v>MI</v>
          </cell>
          <cell r="E908">
            <v>9758645</v>
          </cell>
        </row>
        <row r="909">
          <cell r="A909">
            <v>1996</v>
          </cell>
          <cell r="C909" t="str">
            <v>MN</v>
          </cell>
          <cell r="E909">
            <v>4712827</v>
          </cell>
        </row>
        <row r="910">
          <cell r="A910">
            <v>1996</v>
          </cell>
          <cell r="C910" t="str">
            <v>MS</v>
          </cell>
          <cell r="E910">
            <v>2748085</v>
          </cell>
        </row>
        <row r="911">
          <cell r="A911">
            <v>1996</v>
          </cell>
          <cell r="C911" t="str">
            <v>MO</v>
          </cell>
          <cell r="E911">
            <v>5431553</v>
          </cell>
        </row>
        <row r="912">
          <cell r="A912">
            <v>1996</v>
          </cell>
          <cell r="C912" t="str">
            <v>MT</v>
          </cell>
          <cell r="E912">
            <v>886254</v>
          </cell>
        </row>
        <row r="913">
          <cell r="A913">
            <v>1996</v>
          </cell>
          <cell r="C913" t="str">
            <v>NE</v>
          </cell>
          <cell r="E913">
            <v>1673740</v>
          </cell>
        </row>
        <row r="914">
          <cell r="A914">
            <v>1996</v>
          </cell>
          <cell r="C914" t="str">
            <v>NV</v>
          </cell>
          <cell r="E914">
            <v>1666320</v>
          </cell>
        </row>
        <row r="915">
          <cell r="A915">
            <v>1996</v>
          </cell>
          <cell r="C915" t="str">
            <v>NH</v>
          </cell>
          <cell r="E915">
            <v>1174719</v>
          </cell>
        </row>
        <row r="916">
          <cell r="A916">
            <v>1996</v>
          </cell>
          <cell r="C916" t="str">
            <v>NJ</v>
          </cell>
          <cell r="E916">
            <v>8149596</v>
          </cell>
        </row>
        <row r="917">
          <cell r="A917">
            <v>1996</v>
          </cell>
          <cell r="C917" t="str">
            <v>NM</v>
          </cell>
          <cell r="E917">
            <v>1752326</v>
          </cell>
        </row>
        <row r="918">
          <cell r="A918">
            <v>1996</v>
          </cell>
          <cell r="C918" t="str">
            <v>NY</v>
          </cell>
          <cell r="E918">
            <v>18588460</v>
          </cell>
        </row>
        <row r="919">
          <cell r="A919">
            <v>1996</v>
          </cell>
          <cell r="C919" t="str">
            <v>NC</v>
          </cell>
          <cell r="E919">
            <v>7500670</v>
          </cell>
        </row>
        <row r="920">
          <cell r="A920">
            <v>1996</v>
          </cell>
          <cell r="C920" t="str">
            <v>ND</v>
          </cell>
          <cell r="E920">
            <v>650382</v>
          </cell>
        </row>
        <row r="921">
          <cell r="A921">
            <v>1996</v>
          </cell>
          <cell r="C921" t="str">
            <v>OH</v>
          </cell>
          <cell r="E921">
            <v>11242827</v>
          </cell>
        </row>
        <row r="922">
          <cell r="A922">
            <v>1996</v>
          </cell>
          <cell r="C922" t="str">
            <v>OK</v>
          </cell>
          <cell r="E922">
            <v>3340129</v>
          </cell>
        </row>
        <row r="923">
          <cell r="A923">
            <v>1996</v>
          </cell>
          <cell r="C923" t="str">
            <v>OR</v>
          </cell>
          <cell r="E923">
            <v>3247111</v>
          </cell>
        </row>
        <row r="924">
          <cell r="A924">
            <v>1996</v>
          </cell>
          <cell r="C924" t="str">
            <v>PA</v>
          </cell>
          <cell r="E924">
            <v>12220464</v>
          </cell>
        </row>
        <row r="925">
          <cell r="A925">
            <v>1996</v>
          </cell>
          <cell r="C925" t="str">
            <v>RI</v>
          </cell>
          <cell r="E925">
            <v>1020893</v>
          </cell>
        </row>
        <row r="926">
          <cell r="A926">
            <v>1996</v>
          </cell>
          <cell r="C926" t="str">
            <v>SC</v>
          </cell>
          <cell r="E926">
            <v>3796200</v>
          </cell>
        </row>
        <row r="927">
          <cell r="A927">
            <v>1996</v>
          </cell>
          <cell r="C927" t="str">
            <v>SD</v>
          </cell>
          <cell r="E927">
            <v>742213</v>
          </cell>
        </row>
        <row r="928">
          <cell r="A928">
            <v>1996</v>
          </cell>
          <cell r="C928" t="str">
            <v>TN</v>
          </cell>
          <cell r="E928">
            <v>5416643</v>
          </cell>
        </row>
        <row r="929">
          <cell r="A929">
            <v>1996</v>
          </cell>
          <cell r="C929" t="str">
            <v>TX</v>
          </cell>
          <cell r="E929">
            <v>19340342</v>
          </cell>
        </row>
        <row r="930">
          <cell r="A930">
            <v>1996</v>
          </cell>
          <cell r="C930" t="str">
            <v>US</v>
          </cell>
          <cell r="E930">
            <v>269394284</v>
          </cell>
        </row>
        <row r="931">
          <cell r="A931">
            <v>1996</v>
          </cell>
          <cell r="C931" t="str">
            <v>UT</v>
          </cell>
          <cell r="E931">
            <v>2067976</v>
          </cell>
        </row>
        <row r="932">
          <cell r="A932">
            <v>1996</v>
          </cell>
          <cell r="C932" t="str">
            <v>VT</v>
          </cell>
          <cell r="E932">
            <v>593701</v>
          </cell>
        </row>
        <row r="933">
          <cell r="A933">
            <v>1996</v>
          </cell>
          <cell r="C933" t="str">
            <v>VA</v>
          </cell>
          <cell r="E933">
            <v>6750884</v>
          </cell>
        </row>
        <row r="934">
          <cell r="A934">
            <v>1996</v>
          </cell>
          <cell r="C934" t="str">
            <v>WA</v>
          </cell>
          <cell r="E934">
            <v>5569753</v>
          </cell>
        </row>
        <row r="935">
          <cell r="A935">
            <v>1996</v>
          </cell>
          <cell r="C935" t="str">
            <v>WV</v>
          </cell>
          <cell r="E935">
            <v>1822808</v>
          </cell>
        </row>
        <row r="936">
          <cell r="A936">
            <v>1996</v>
          </cell>
          <cell r="C936" t="str">
            <v>WI</v>
          </cell>
          <cell r="E936">
            <v>5229986</v>
          </cell>
        </row>
        <row r="937">
          <cell r="A937">
            <v>1996</v>
          </cell>
          <cell r="C937" t="str">
            <v>WY</v>
          </cell>
          <cell r="E937">
            <v>488167</v>
          </cell>
        </row>
        <row r="938">
          <cell r="A938">
            <v>1995</v>
          </cell>
          <cell r="C938" t="str">
            <v>AL</v>
          </cell>
          <cell r="E938">
            <v>4296800</v>
          </cell>
        </row>
        <row r="939">
          <cell r="A939">
            <v>1995</v>
          </cell>
          <cell r="C939" t="str">
            <v>AK</v>
          </cell>
          <cell r="E939">
            <v>604412</v>
          </cell>
        </row>
        <row r="940">
          <cell r="A940">
            <v>1995</v>
          </cell>
          <cell r="C940" t="str">
            <v>AZ</v>
          </cell>
          <cell r="E940">
            <v>4432499</v>
          </cell>
        </row>
        <row r="941">
          <cell r="A941">
            <v>1995</v>
          </cell>
          <cell r="C941" t="str">
            <v>AR</v>
          </cell>
          <cell r="E941">
            <v>2535399</v>
          </cell>
        </row>
        <row r="942">
          <cell r="A942">
            <v>1995</v>
          </cell>
          <cell r="C942" t="str">
            <v>CA</v>
          </cell>
          <cell r="E942">
            <v>31696582</v>
          </cell>
        </row>
        <row r="943">
          <cell r="A943">
            <v>1995</v>
          </cell>
          <cell r="C943" t="str">
            <v>CO</v>
          </cell>
          <cell r="E943">
            <v>3826653</v>
          </cell>
        </row>
        <row r="944">
          <cell r="A944">
            <v>1995</v>
          </cell>
          <cell r="C944" t="str">
            <v>CT</v>
          </cell>
          <cell r="E944">
            <v>3324144</v>
          </cell>
        </row>
        <row r="945">
          <cell r="A945">
            <v>1995</v>
          </cell>
          <cell r="C945" t="str">
            <v>DE</v>
          </cell>
          <cell r="E945">
            <v>729734</v>
          </cell>
        </row>
        <row r="946">
          <cell r="A946">
            <v>1995</v>
          </cell>
          <cell r="C946" t="str">
            <v>DC</v>
          </cell>
          <cell r="E946">
            <v>580517</v>
          </cell>
        </row>
        <row r="947">
          <cell r="A947">
            <v>1995</v>
          </cell>
          <cell r="C947" t="str">
            <v>FL</v>
          </cell>
          <cell r="E947">
            <v>14537875</v>
          </cell>
        </row>
        <row r="948">
          <cell r="A948">
            <v>1995</v>
          </cell>
          <cell r="C948" t="str">
            <v>GA</v>
          </cell>
          <cell r="E948">
            <v>7328413</v>
          </cell>
        </row>
        <row r="949">
          <cell r="A949">
            <v>1995</v>
          </cell>
          <cell r="C949" t="str">
            <v>HI</v>
          </cell>
          <cell r="E949">
            <v>1196854</v>
          </cell>
        </row>
        <row r="950">
          <cell r="A950">
            <v>1995</v>
          </cell>
          <cell r="C950" t="str">
            <v>ID</v>
          </cell>
          <cell r="E950">
            <v>1177322</v>
          </cell>
        </row>
        <row r="951">
          <cell r="A951">
            <v>1995</v>
          </cell>
          <cell r="C951" t="str">
            <v>IL</v>
          </cell>
          <cell r="E951">
            <v>12008437</v>
          </cell>
        </row>
        <row r="952">
          <cell r="A952">
            <v>1995</v>
          </cell>
          <cell r="C952" t="str">
            <v>IN</v>
          </cell>
          <cell r="E952">
            <v>5851459</v>
          </cell>
        </row>
        <row r="953">
          <cell r="A953">
            <v>1995</v>
          </cell>
          <cell r="C953" t="str">
            <v>IA</v>
          </cell>
          <cell r="E953">
            <v>2867373</v>
          </cell>
        </row>
        <row r="954">
          <cell r="A954">
            <v>1995</v>
          </cell>
          <cell r="C954" t="str">
            <v>KS</v>
          </cell>
          <cell r="E954">
            <v>2601007</v>
          </cell>
        </row>
        <row r="955">
          <cell r="A955">
            <v>1995</v>
          </cell>
          <cell r="C955" t="str">
            <v>KY</v>
          </cell>
          <cell r="E955">
            <v>3887427</v>
          </cell>
        </row>
        <row r="956">
          <cell r="A956">
            <v>1995</v>
          </cell>
          <cell r="C956" t="str">
            <v>LA</v>
          </cell>
          <cell r="E956">
            <v>4378779</v>
          </cell>
        </row>
        <row r="957">
          <cell r="A957">
            <v>1995</v>
          </cell>
          <cell r="C957" t="str">
            <v>ME</v>
          </cell>
          <cell r="E957">
            <v>1243480</v>
          </cell>
        </row>
        <row r="958">
          <cell r="A958">
            <v>1995</v>
          </cell>
          <cell r="C958" t="str">
            <v>MD</v>
          </cell>
          <cell r="E958">
            <v>5070033</v>
          </cell>
        </row>
        <row r="959">
          <cell r="A959">
            <v>1995</v>
          </cell>
          <cell r="C959" t="str">
            <v>MA</v>
          </cell>
          <cell r="E959">
            <v>6141445</v>
          </cell>
        </row>
        <row r="960">
          <cell r="A960">
            <v>1995</v>
          </cell>
          <cell r="C960" t="str">
            <v>MI</v>
          </cell>
          <cell r="E960">
            <v>9676211</v>
          </cell>
        </row>
        <row r="961">
          <cell r="A961">
            <v>1995</v>
          </cell>
          <cell r="C961" t="str">
            <v>MN</v>
          </cell>
          <cell r="E961">
            <v>4660180</v>
          </cell>
        </row>
        <row r="962">
          <cell r="A962">
            <v>1995</v>
          </cell>
          <cell r="C962" t="str">
            <v>MS</v>
          </cell>
          <cell r="E962">
            <v>2722659</v>
          </cell>
        </row>
        <row r="963">
          <cell r="A963">
            <v>1995</v>
          </cell>
          <cell r="C963" t="str">
            <v>MO</v>
          </cell>
          <cell r="E963">
            <v>5378247</v>
          </cell>
        </row>
        <row r="964">
          <cell r="A964">
            <v>1995</v>
          </cell>
          <cell r="C964" t="str">
            <v>MT</v>
          </cell>
          <cell r="E964">
            <v>876553</v>
          </cell>
        </row>
        <row r="965">
          <cell r="A965">
            <v>1995</v>
          </cell>
          <cell r="C965" t="str">
            <v>NE</v>
          </cell>
          <cell r="E965">
            <v>1656992</v>
          </cell>
        </row>
        <row r="966">
          <cell r="A966">
            <v>1995</v>
          </cell>
          <cell r="C966" t="str">
            <v>NV</v>
          </cell>
          <cell r="E966">
            <v>1581578</v>
          </cell>
        </row>
        <row r="967">
          <cell r="A967">
            <v>1995</v>
          </cell>
          <cell r="C967" t="str">
            <v>NH</v>
          </cell>
          <cell r="E967">
            <v>1157561</v>
          </cell>
        </row>
        <row r="968">
          <cell r="A968">
            <v>1995</v>
          </cell>
          <cell r="C968" t="str">
            <v>NJ</v>
          </cell>
          <cell r="E968">
            <v>8083242</v>
          </cell>
        </row>
        <row r="969">
          <cell r="A969">
            <v>1995</v>
          </cell>
          <cell r="C969" t="str">
            <v>NM</v>
          </cell>
          <cell r="E969">
            <v>1720394</v>
          </cell>
        </row>
        <row r="970">
          <cell r="A970">
            <v>1995</v>
          </cell>
          <cell r="C970" t="str">
            <v>NY</v>
          </cell>
          <cell r="E970">
            <v>18524104</v>
          </cell>
        </row>
        <row r="971">
          <cell r="A971">
            <v>1995</v>
          </cell>
          <cell r="C971" t="str">
            <v>NC</v>
          </cell>
          <cell r="E971">
            <v>7344674</v>
          </cell>
        </row>
        <row r="972">
          <cell r="A972">
            <v>1995</v>
          </cell>
          <cell r="C972" t="str">
            <v>ND</v>
          </cell>
          <cell r="E972">
            <v>647832</v>
          </cell>
        </row>
        <row r="973">
          <cell r="A973">
            <v>1995</v>
          </cell>
          <cell r="C973" t="str">
            <v>OH</v>
          </cell>
          <cell r="E973">
            <v>11202751</v>
          </cell>
        </row>
        <row r="974">
          <cell r="A974">
            <v>1995</v>
          </cell>
          <cell r="C974" t="str">
            <v>OK</v>
          </cell>
          <cell r="E974">
            <v>3308208</v>
          </cell>
        </row>
        <row r="975">
          <cell r="A975">
            <v>1995</v>
          </cell>
          <cell r="C975" t="str">
            <v>OR</v>
          </cell>
          <cell r="E975">
            <v>3184369</v>
          </cell>
        </row>
        <row r="976">
          <cell r="A976">
            <v>1995</v>
          </cell>
          <cell r="C976" t="str">
            <v>PA</v>
          </cell>
          <cell r="E976">
            <v>12198403</v>
          </cell>
        </row>
        <row r="977">
          <cell r="A977">
            <v>1995</v>
          </cell>
          <cell r="C977" t="str">
            <v>RI</v>
          </cell>
          <cell r="E977">
            <v>1017002</v>
          </cell>
        </row>
        <row r="978">
          <cell r="A978">
            <v>1995</v>
          </cell>
          <cell r="C978" t="str">
            <v>SC</v>
          </cell>
          <cell r="E978">
            <v>3748582</v>
          </cell>
        </row>
        <row r="979">
          <cell r="A979">
            <v>1995</v>
          </cell>
          <cell r="C979" t="str">
            <v>SD</v>
          </cell>
          <cell r="E979">
            <v>737925</v>
          </cell>
        </row>
        <row r="980">
          <cell r="A980">
            <v>1995</v>
          </cell>
          <cell r="C980" t="str">
            <v>TN</v>
          </cell>
          <cell r="E980">
            <v>5326936</v>
          </cell>
        </row>
        <row r="981">
          <cell r="A981">
            <v>1995</v>
          </cell>
          <cell r="C981" t="str">
            <v>TX</v>
          </cell>
          <cell r="E981">
            <v>18958751</v>
          </cell>
        </row>
        <row r="982">
          <cell r="A982">
            <v>1995</v>
          </cell>
          <cell r="C982" t="str">
            <v>US</v>
          </cell>
          <cell r="E982">
            <v>266278393</v>
          </cell>
        </row>
        <row r="983">
          <cell r="A983">
            <v>1995</v>
          </cell>
          <cell r="C983" t="str">
            <v>UT</v>
          </cell>
          <cell r="E983">
            <v>2014177</v>
          </cell>
        </row>
        <row r="984">
          <cell r="A984">
            <v>1995</v>
          </cell>
          <cell r="C984" t="str">
            <v>VT</v>
          </cell>
          <cell r="E984">
            <v>589002</v>
          </cell>
        </row>
        <row r="985">
          <cell r="A985">
            <v>1995</v>
          </cell>
          <cell r="C985" t="str">
            <v>VA</v>
          </cell>
          <cell r="E985">
            <v>6670693</v>
          </cell>
        </row>
        <row r="986">
          <cell r="A986">
            <v>1995</v>
          </cell>
          <cell r="C986" t="str">
            <v>WA</v>
          </cell>
          <cell r="E986">
            <v>5481027</v>
          </cell>
        </row>
        <row r="987">
          <cell r="A987">
            <v>1995</v>
          </cell>
          <cell r="C987" t="str">
            <v>WV</v>
          </cell>
          <cell r="E987">
            <v>1823700</v>
          </cell>
        </row>
        <row r="988">
          <cell r="A988">
            <v>1995</v>
          </cell>
          <cell r="C988" t="str">
            <v>WI</v>
          </cell>
          <cell r="E988">
            <v>5184836</v>
          </cell>
        </row>
        <row r="989">
          <cell r="A989">
            <v>1995</v>
          </cell>
          <cell r="C989" t="str">
            <v>WY</v>
          </cell>
          <cell r="E989">
            <v>485160</v>
          </cell>
        </row>
        <row r="990">
          <cell r="A990">
            <v>1994</v>
          </cell>
          <cell r="C990" t="str">
            <v>AL</v>
          </cell>
          <cell r="E990">
            <v>4260229</v>
          </cell>
        </row>
        <row r="991">
          <cell r="A991">
            <v>1994</v>
          </cell>
          <cell r="C991" t="str">
            <v>AK</v>
          </cell>
          <cell r="E991">
            <v>603308</v>
          </cell>
        </row>
        <row r="992">
          <cell r="A992">
            <v>1994</v>
          </cell>
          <cell r="C992" t="str">
            <v>AZ</v>
          </cell>
          <cell r="E992">
            <v>4245089</v>
          </cell>
        </row>
        <row r="993">
          <cell r="A993">
            <v>1994</v>
          </cell>
          <cell r="C993" t="str">
            <v>AR</v>
          </cell>
          <cell r="E993">
            <v>2494019</v>
          </cell>
        </row>
        <row r="994">
          <cell r="A994">
            <v>1994</v>
          </cell>
          <cell r="C994" t="str">
            <v>CA</v>
          </cell>
          <cell r="E994">
            <v>31484435</v>
          </cell>
        </row>
        <row r="995">
          <cell r="A995">
            <v>1994</v>
          </cell>
          <cell r="C995" t="str">
            <v>CO</v>
          </cell>
          <cell r="E995">
            <v>3724168</v>
          </cell>
        </row>
        <row r="996">
          <cell r="A996">
            <v>1994</v>
          </cell>
          <cell r="C996" t="str">
            <v>CT</v>
          </cell>
          <cell r="E996">
            <v>3316121</v>
          </cell>
        </row>
        <row r="997">
          <cell r="A997">
            <v>1994</v>
          </cell>
          <cell r="C997" t="str">
            <v>DE</v>
          </cell>
          <cell r="E997">
            <v>717545</v>
          </cell>
        </row>
        <row r="998">
          <cell r="A998">
            <v>1994</v>
          </cell>
          <cell r="C998" t="str">
            <v>DC</v>
          </cell>
          <cell r="E998">
            <v>589239</v>
          </cell>
        </row>
        <row r="999">
          <cell r="A999">
            <v>1994</v>
          </cell>
          <cell r="C999" t="str">
            <v>FL</v>
          </cell>
          <cell r="E999">
            <v>14239444</v>
          </cell>
        </row>
        <row r="1000">
          <cell r="A1000">
            <v>1994</v>
          </cell>
          <cell r="C1000" t="str">
            <v>GA</v>
          </cell>
          <cell r="E1000">
            <v>7157165</v>
          </cell>
        </row>
        <row r="1001">
          <cell r="A1001">
            <v>1994</v>
          </cell>
          <cell r="C1001" t="str">
            <v>HI</v>
          </cell>
          <cell r="E1001">
            <v>1187536</v>
          </cell>
        </row>
        <row r="1002">
          <cell r="A1002">
            <v>1994</v>
          </cell>
          <cell r="C1002" t="str">
            <v>ID</v>
          </cell>
          <cell r="E1002">
            <v>1145140</v>
          </cell>
        </row>
        <row r="1003">
          <cell r="A1003">
            <v>1994</v>
          </cell>
          <cell r="C1003" t="str">
            <v>IL</v>
          </cell>
          <cell r="E1003">
            <v>11912585</v>
          </cell>
        </row>
        <row r="1004">
          <cell r="A1004">
            <v>1994</v>
          </cell>
          <cell r="C1004" t="str">
            <v>IN</v>
          </cell>
          <cell r="E1004">
            <v>5793526</v>
          </cell>
        </row>
        <row r="1005">
          <cell r="A1005">
            <v>1994</v>
          </cell>
          <cell r="C1005" t="str">
            <v>IA</v>
          </cell>
          <cell r="E1005">
            <v>2850746</v>
          </cell>
        </row>
        <row r="1006">
          <cell r="A1006">
            <v>1994</v>
          </cell>
          <cell r="C1006" t="str">
            <v>KS</v>
          </cell>
          <cell r="E1006">
            <v>2580513</v>
          </cell>
        </row>
        <row r="1007">
          <cell r="A1007">
            <v>1994</v>
          </cell>
          <cell r="C1007" t="str">
            <v>KY</v>
          </cell>
          <cell r="E1007">
            <v>3849088</v>
          </cell>
        </row>
        <row r="1008">
          <cell r="A1008">
            <v>1994</v>
          </cell>
          <cell r="C1008" t="str">
            <v>LA</v>
          </cell>
          <cell r="E1008">
            <v>4347481</v>
          </cell>
        </row>
        <row r="1009">
          <cell r="A1009">
            <v>1994</v>
          </cell>
          <cell r="C1009" t="str">
            <v>ME</v>
          </cell>
          <cell r="E1009">
            <v>1242662</v>
          </cell>
        </row>
        <row r="1010">
          <cell r="A1010">
            <v>1994</v>
          </cell>
          <cell r="C1010" t="str">
            <v>MD</v>
          </cell>
          <cell r="E1010">
            <v>5023060</v>
          </cell>
        </row>
        <row r="1011">
          <cell r="A1011">
            <v>1994</v>
          </cell>
          <cell r="C1011" t="str">
            <v>MA</v>
          </cell>
          <cell r="E1011">
            <v>6095241</v>
          </cell>
        </row>
        <row r="1012">
          <cell r="A1012">
            <v>1994</v>
          </cell>
          <cell r="C1012" t="str">
            <v>MI</v>
          </cell>
          <cell r="E1012">
            <v>9597737</v>
          </cell>
        </row>
        <row r="1013">
          <cell r="A1013">
            <v>1994</v>
          </cell>
          <cell r="C1013" t="str">
            <v>MN</v>
          </cell>
          <cell r="E1013">
            <v>4610355</v>
          </cell>
        </row>
        <row r="1014">
          <cell r="A1014">
            <v>1994</v>
          </cell>
          <cell r="C1014" t="str">
            <v>MS</v>
          </cell>
          <cell r="E1014">
            <v>2688992</v>
          </cell>
        </row>
        <row r="1015">
          <cell r="A1015">
            <v>1994</v>
          </cell>
          <cell r="C1015" t="str">
            <v>MO</v>
          </cell>
          <cell r="E1015">
            <v>5324497</v>
          </cell>
        </row>
        <row r="1016">
          <cell r="A1016">
            <v>1994</v>
          </cell>
          <cell r="C1016" t="str">
            <v>MT</v>
          </cell>
          <cell r="E1016">
            <v>861306</v>
          </cell>
        </row>
        <row r="1017">
          <cell r="A1017">
            <v>1994</v>
          </cell>
          <cell r="C1017" t="str">
            <v>NE</v>
          </cell>
          <cell r="E1017">
            <v>1639041</v>
          </cell>
        </row>
        <row r="1018">
          <cell r="A1018">
            <v>1994</v>
          </cell>
          <cell r="C1018" t="str">
            <v>NV</v>
          </cell>
          <cell r="E1018">
            <v>1499298</v>
          </cell>
        </row>
        <row r="1019">
          <cell r="A1019">
            <v>1994</v>
          </cell>
          <cell r="C1019" t="str">
            <v>NH</v>
          </cell>
          <cell r="E1019">
            <v>1142560</v>
          </cell>
        </row>
        <row r="1020">
          <cell r="A1020">
            <v>1994</v>
          </cell>
          <cell r="C1020" t="str">
            <v>NJ</v>
          </cell>
          <cell r="E1020">
            <v>8014306</v>
          </cell>
        </row>
        <row r="1021">
          <cell r="A1021">
            <v>1994</v>
          </cell>
          <cell r="C1021" t="str">
            <v>NM</v>
          </cell>
          <cell r="E1021">
            <v>1682398</v>
          </cell>
        </row>
        <row r="1022">
          <cell r="A1022">
            <v>1994</v>
          </cell>
          <cell r="C1022" t="str">
            <v>NY</v>
          </cell>
          <cell r="E1022">
            <v>18459470</v>
          </cell>
        </row>
        <row r="1023">
          <cell r="A1023">
            <v>1994</v>
          </cell>
          <cell r="C1023" t="str">
            <v>NC</v>
          </cell>
          <cell r="E1023">
            <v>7187398</v>
          </cell>
        </row>
        <row r="1024">
          <cell r="A1024">
            <v>1994</v>
          </cell>
          <cell r="C1024" t="str">
            <v>ND</v>
          </cell>
          <cell r="E1024">
            <v>644804</v>
          </cell>
        </row>
        <row r="1025">
          <cell r="A1025">
            <v>1994</v>
          </cell>
          <cell r="C1025" t="str">
            <v>OH</v>
          </cell>
          <cell r="E1025">
            <v>11152454</v>
          </cell>
        </row>
        <row r="1026">
          <cell r="A1026">
            <v>1994</v>
          </cell>
          <cell r="C1026" t="str">
            <v>OK</v>
          </cell>
          <cell r="E1026">
            <v>3280940</v>
          </cell>
        </row>
        <row r="1027">
          <cell r="A1027">
            <v>1994</v>
          </cell>
          <cell r="C1027" t="str">
            <v>OR</v>
          </cell>
          <cell r="E1027">
            <v>3121264</v>
          </cell>
        </row>
        <row r="1028">
          <cell r="A1028">
            <v>1994</v>
          </cell>
          <cell r="C1028" t="str">
            <v>PA</v>
          </cell>
          <cell r="E1028">
            <v>12166050</v>
          </cell>
        </row>
        <row r="1029">
          <cell r="A1029">
            <v>1994</v>
          </cell>
          <cell r="C1029" t="str">
            <v>RI</v>
          </cell>
          <cell r="E1029">
            <v>1015960</v>
          </cell>
        </row>
        <row r="1030">
          <cell r="A1030">
            <v>1994</v>
          </cell>
          <cell r="C1030" t="str">
            <v>SC</v>
          </cell>
          <cell r="E1030">
            <v>3705397</v>
          </cell>
        </row>
        <row r="1031">
          <cell r="A1031">
            <v>1994</v>
          </cell>
          <cell r="C1031" t="str">
            <v>SD</v>
          </cell>
          <cell r="E1031">
            <v>730790</v>
          </cell>
        </row>
        <row r="1032">
          <cell r="A1032">
            <v>1994</v>
          </cell>
          <cell r="C1032" t="str">
            <v>TN</v>
          </cell>
          <cell r="E1032">
            <v>5231438</v>
          </cell>
        </row>
        <row r="1033">
          <cell r="A1033">
            <v>1994</v>
          </cell>
          <cell r="C1033" t="str">
            <v>TX</v>
          </cell>
          <cell r="E1033">
            <v>18564062</v>
          </cell>
        </row>
        <row r="1034">
          <cell r="A1034">
            <v>1994</v>
          </cell>
          <cell r="C1034" t="str">
            <v>US</v>
          </cell>
          <cell r="E1034">
            <v>263125821</v>
          </cell>
        </row>
        <row r="1035">
          <cell r="A1035">
            <v>1994</v>
          </cell>
          <cell r="C1035" t="str">
            <v>UT</v>
          </cell>
          <cell r="E1035">
            <v>1960446</v>
          </cell>
        </row>
        <row r="1036">
          <cell r="A1036">
            <v>1994</v>
          </cell>
          <cell r="C1036" t="str">
            <v>VT</v>
          </cell>
          <cell r="E1036">
            <v>583836</v>
          </cell>
        </row>
        <row r="1037">
          <cell r="A1037">
            <v>1994</v>
          </cell>
          <cell r="C1037" t="str">
            <v>VA</v>
          </cell>
          <cell r="E1037">
            <v>6593139</v>
          </cell>
        </row>
        <row r="1038">
          <cell r="A1038">
            <v>1994</v>
          </cell>
          <cell r="C1038" t="str">
            <v>WA</v>
          </cell>
          <cell r="E1038">
            <v>5375161</v>
          </cell>
        </row>
        <row r="1039">
          <cell r="A1039">
            <v>1994</v>
          </cell>
          <cell r="C1039" t="str">
            <v>WV</v>
          </cell>
          <cell r="E1039">
            <v>1820421</v>
          </cell>
        </row>
        <row r="1040">
          <cell r="A1040">
            <v>1994</v>
          </cell>
          <cell r="C1040" t="str">
            <v>WI</v>
          </cell>
          <cell r="E1040">
            <v>5133678</v>
          </cell>
        </row>
        <row r="1041">
          <cell r="A1041">
            <v>1994</v>
          </cell>
          <cell r="C1041" t="str">
            <v>WY</v>
          </cell>
          <cell r="E1041">
            <v>480283</v>
          </cell>
        </row>
        <row r="1042">
          <cell r="A1042">
            <v>1993</v>
          </cell>
          <cell r="C1042" t="str">
            <v>AL</v>
          </cell>
          <cell r="E1042">
            <v>4214202</v>
          </cell>
        </row>
        <row r="1043">
          <cell r="A1043">
            <v>1993</v>
          </cell>
          <cell r="C1043" t="str">
            <v>AK</v>
          </cell>
          <cell r="E1043">
            <v>599432</v>
          </cell>
        </row>
        <row r="1044">
          <cell r="A1044">
            <v>1993</v>
          </cell>
          <cell r="C1044" t="str">
            <v>AZ</v>
          </cell>
          <cell r="E1044">
            <v>4065440</v>
          </cell>
        </row>
        <row r="1045">
          <cell r="A1045">
            <v>1993</v>
          </cell>
          <cell r="C1045" t="str">
            <v>AR</v>
          </cell>
          <cell r="E1045">
            <v>2456303</v>
          </cell>
        </row>
        <row r="1046">
          <cell r="A1046">
            <v>1993</v>
          </cell>
          <cell r="C1046" t="str">
            <v>CA</v>
          </cell>
          <cell r="E1046">
            <v>31274928</v>
          </cell>
        </row>
        <row r="1047">
          <cell r="A1047">
            <v>1993</v>
          </cell>
          <cell r="C1047" t="str">
            <v>CO</v>
          </cell>
          <cell r="E1047">
            <v>3613734</v>
          </cell>
        </row>
        <row r="1048">
          <cell r="A1048">
            <v>1993</v>
          </cell>
          <cell r="C1048" t="str">
            <v>CT</v>
          </cell>
          <cell r="E1048">
            <v>3309175</v>
          </cell>
        </row>
        <row r="1049">
          <cell r="A1049">
            <v>1993</v>
          </cell>
          <cell r="C1049" t="str">
            <v>DE</v>
          </cell>
          <cell r="E1049">
            <v>706378</v>
          </cell>
        </row>
        <row r="1050">
          <cell r="A1050">
            <v>1993</v>
          </cell>
          <cell r="C1050" t="str">
            <v>DC</v>
          </cell>
          <cell r="E1050">
            <v>595301</v>
          </cell>
        </row>
        <row r="1051">
          <cell r="A1051">
            <v>1993</v>
          </cell>
          <cell r="C1051" t="str">
            <v>FL</v>
          </cell>
          <cell r="E1051">
            <v>13927185</v>
          </cell>
        </row>
        <row r="1052">
          <cell r="A1052">
            <v>1993</v>
          </cell>
          <cell r="C1052" t="str">
            <v>GA</v>
          </cell>
          <cell r="E1052">
            <v>6978240</v>
          </cell>
        </row>
        <row r="1053">
          <cell r="A1053">
            <v>1993</v>
          </cell>
          <cell r="C1053" t="str">
            <v>HI</v>
          </cell>
          <cell r="E1053">
            <v>1172838</v>
          </cell>
        </row>
        <row r="1054">
          <cell r="A1054">
            <v>1993</v>
          </cell>
          <cell r="C1054" t="str">
            <v>ID</v>
          </cell>
          <cell r="E1054">
            <v>1108768</v>
          </cell>
        </row>
        <row r="1055">
          <cell r="A1055">
            <v>1993</v>
          </cell>
          <cell r="C1055" t="str">
            <v>IL</v>
          </cell>
          <cell r="E1055">
            <v>11809579</v>
          </cell>
        </row>
        <row r="1056">
          <cell r="A1056">
            <v>1993</v>
          </cell>
          <cell r="C1056" t="str">
            <v>IN</v>
          </cell>
          <cell r="E1056">
            <v>5739019</v>
          </cell>
        </row>
        <row r="1057">
          <cell r="A1057">
            <v>1993</v>
          </cell>
          <cell r="C1057" t="str">
            <v>IA</v>
          </cell>
          <cell r="E1057">
            <v>2836972</v>
          </cell>
        </row>
        <row r="1058">
          <cell r="A1058">
            <v>1993</v>
          </cell>
          <cell r="C1058" t="str">
            <v>KS</v>
          </cell>
          <cell r="E1058">
            <v>2556547</v>
          </cell>
        </row>
        <row r="1059">
          <cell r="A1059">
            <v>1993</v>
          </cell>
          <cell r="C1059" t="str">
            <v>KY</v>
          </cell>
          <cell r="E1059">
            <v>3812206</v>
          </cell>
        </row>
        <row r="1060">
          <cell r="A1060">
            <v>1993</v>
          </cell>
          <cell r="C1060" t="str">
            <v>LA</v>
          </cell>
          <cell r="E1060">
            <v>4316428</v>
          </cell>
        </row>
        <row r="1061">
          <cell r="A1061">
            <v>1993</v>
          </cell>
          <cell r="C1061" t="str">
            <v>ME</v>
          </cell>
          <cell r="E1061">
            <v>1242302</v>
          </cell>
        </row>
        <row r="1062">
          <cell r="A1062">
            <v>1993</v>
          </cell>
          <cell r="C1062" t="str">
            <v>MD</v>
          </cell>
          <cell r="E1062">
            <v>4971889</v>
          </cell>
        </row>
        <row r="1063">
          <cell r="A1063">
            <v>1993</v>
          </cell>
          <cell r="C1063" t="str">
            <v>MA</v>
          </cell>
          <cell r="E1063">
            <v>6060569</v>
          </cell>
        </row>
        <row r="1064">
          <cell r="A1064">
            <v>1993</v>
          </cell>
          <cell r="C1064" t="str">
            <v>MI</v>
          </cell>
          <cell r="E1064">
            <v>9540114</v>
          </cell>
        </row>
        <row r="1065">
          <cell r="A1065">
            <v>1993</v>
          </cell>
          <cell r="C1065" t="str">
            <v>MN</v>
          </cell>
          <cell r="E1065">
            <v>4555954</v>
          </cell>
        </row>
        <row r="1066">
          <cell r="A1066">
            <v>1993</v>
          </cell>
          <cell r="C1066" t="str">
            <v>MS</v>
          </cell>
          <cell r="E1066">
            <v>2655100</v>
          </cell>
        </row>
        <row r="1067">
          <cell r="A1067">
            <v>1993</v>
          </cell>
          <cell r="C1067" t="str">
            <v>MO</v>
          </cell>
          <cell r="E1067">
            <v>5271175</v>
          </cell>
        </row>
        <row r="1068">
          <cell r="A1068">
            <v>1993</v>
          </cell>
          <cell r="C1068" t="str">
            <v>MT</v>
          </cell>
          <cell r="E1068">
            <v>844761</v>
          </cell>
        </row>
        <row r="1069">
          <cell r="A1069">
            <v>1993</v>
          </cell>
          <cell r="C1069" t="str">
            <v>NE</v>
          </cell>
          <cell r="E1069">
            <v>1625590</v>
          </cell>
        </row>
        <row r="1070">
          <cell r="A1070">
            <v>1993</v>
          </cell>
          <cell r="C1070" t="str">
            <v>NV</v>
          </cell>
          <cell r="E1070">
            <v>1411215</v>
          </cell>
        </row>
        <row r="1071">
          <cell r="A1071">
            <v>1993</v>
          </cell>
          <cell r="C1071" t="str">
            <v>NH</v>
          </cell>
          <cell r="E1071">
            <v>1129458</v>
          </cell>
        </row>
        <row r="1072">
          <cell r="A1072">
            <v>1993</v>
          </cell>
          <cell r="C1072" t="str">
            <v>NJ</v>
          </cell>
          <cell r="E1072">
            <v>7948915</v>
          </cell>
        </row>
        <row r="1073">
          <cell r="A1073">
            <v>1993</v>
          </cell>
          <cell r="C1073" t="str">
            <v>NM</v>
          </cell>
          <cell r="E1073">
            <v>1636453</v>
          </cell>
        </row>
        <row r="1074">
          <cell r="A1074">
            <v>1993</v>
          </cell>
          <cell r="C1074" t="str">
            <v>NY</v>
          </cell>
          <cell r="E1074">
            <v>18374954</v>
          </cell>
        </row>
        <row r="1075">
          <cell r="A1075">
            <v>1993</v>
          </cell>
          <cell r="C1075" t="str">
            <v>NC</v>
          </cell>
          <cell r="E1075">
            <v>7042818</v>
          </cell>
        </row>
        <row r="1076">
          <cell r="A1076">
            <v>1993</v>
          </cell>
          <cell r="C1076" t="str">
            <v>ND</v>
          </cell>
          <cell r="E1076">
            <v>641216</v>
          </cell>
        </row>
        <row r="1077">
          <cell r="A1077">
            <v>1993</v>
          </cell>
          <cell r="C1077" t="str">
            <v>OH</v>
          </cell>
          <cell r="E1077">
            <v>11101140</v>
          </cell>
        </row>
        <row r="1078">
          <cell r="A1078">
            <v>1993</v>
          </cell>
          <cell r="C1078" t="str">
            <v>OK</v>
          </cell>
          <cell r="E1078">
            <v>3252285</v>
          </cell>
        </row>
        <row r="1079">
          <cell r="A1079">
            <v>1993</v>
          </cell>
          <cell r="C1079" t="str">
            <v>OR</v>
          </cell>
          <cell r="E1079">
            <v>3060367</v>
          </cell>
        </row>
        <row r="1080">
          <cell r="A1080">
            <v>1993</v>
          </cell>
          <cell r="C1080" t="str">
            <v>PA</v>
          </cell>
          <cell r="E1080">
            <v>12119724</v>
          </cell>
        </row>
        <row r="1081">
          <cell r="A1081">
            <v>1993</v>
          </cell>
          <cell r="C1081" t="str">
            <v>RI</v>
          </cell>
          <cell r="E1081">
            <v>1015112</v>
          </cell>
        </row>
        <row r="1082">
          <cell r="A1082">
            <v>1993</v>
          </cell>
          <cell r="C1082" t="str">
            <v>SC</v>
          </cell>
          <cell r="E1082">
            <v>3663314</v>
          </cell>
        </row>
        <row r="1083">
          <cell r="A1083">
            <v>1993</v>
          </cell>
          <cell r="C1083" t="str">
            <v>SD</v>
          </cell>
          <cell r="E1083">
            <v>722159</v>
          </cell>
        </row>
        <row r="1084">
          <cell r="A1084">
            <v>1993</v>
          </cell>
          <cell r="C1084" t="str">
            <v>TN</v>
          </cell>
          <cell r="E1084">
            <v>5137584</v>
          </cell>
        </row>
        <row r="1085">
          <cell r="A1085">
            <v>1993</v>
          </cell>
          <cell r="C1085" t="str">
            <v>TX</v>
          </cell>
          <cell r="E1085">
            <v>18161612</v>
          </cell>
        </row>
        <row r="1086">
          <cell r="A1086">
            <v>1993</v>
          </cell>
          <cell r="C1086" t="str">
            <v>US</v>
          </cell>
          <cell r="E1086">
            <v>259918588</v>
          </cell>
        </row>
        <row r="1087">
          <cell r="A1087">
            <v>1993</v>
          </cell>
          <cell r="C1087" t="str">
            <v>UT</v>
          </cell>
          <cell r="E1087">
            <v>1898404</v>
          </cell>
        </row>
        <row r="1088">
          <cell r="A1088">
            <v>1993</v>
          </cell>
          <cell r="C1088" t="str">
            <v>VT</v>
          </cell>
          <cell r="E1088">
            <v>577748</v>
          </cell>
        </row>
        <row r="1089">
          <cell r="A1089">
            <v>1993</v>
          </cell>
          <cell r="C1089" t="str">
            <v>VA</v>
          </cell>
          <cell r="E1089">
            <v>6509630</v>
          </cell>
        </row>
        <row r="1090">
          <cell r="A1090">
            <v>1993</v>
          </cell>
          <cell r="C1090" t="str">
            <v>WA</v>
          </cell>
          <cell r="E1090">
            <v>5278842</v>
          </cell>
        </row>
        <row r="1091">
          <cell r="A1091">
            <v>1993</v>
          </cell>
          <cell r="C1091" t="str">
            <v>WV</v>
          </cell>
          <cell r="E1091">
            <v>1817539</v>
          </cell>
        </row>
        <row r="1092">
          <cell r="A1092">
            <v>1993</v>
          </cell>
          <cell r="C1092" t="str">
            <v>WI</v>
          </cell>
          <cell r="E1092">
            <v>5084889</v>
          </cell>
        </row>
        <row r="1093">
          <cell r="A1093">
            <v>1993</v>
          </cell>
          <cell r="C1093" t="str">
            <v>WY</v>
          </cell>
          <cell r="E1093">
            <v>473081</v>
          </cell>
        </row>
        <row r="1094">
          <cell r="A1094">
            <v>1992</v>
          </cell>
          <cell r="C1094" t="str">
            <v>AL</v>
          </cell>
          <cell r="E1094">
            <v>4154014</v>
          </cell>
        </row>
        <row r="1095">
          <cell r="A1095">
            <v>1992</v>
          </cell>
          <cell r="C1095" t="str">
            <v>AK</v>
          </cell>
          <cell r="E1095">
            <v>588736</v>
          </cell>
        </row>
        <row r="1096">
          <cell r="A1096">
            <v>1992</v>
          </cell>
          <cell r="C1096" t="str">
            <v>AZ</v>
          </cell>
          <cell r="E1096">
            <v>3915740</v>
          </cell>
        </row>
        <row r="1097">
          <cell r="A1097">
            <v>1992</v>
          </cell>
          <cell r="C1097" t="str">
            <v>AR</v>
          </cell>
          <cell r="E1097">
            <v>2415984</v>
          </cell>
        </row>
        <row r="1098">
          <cell r="A1098">
            <v>1992</v>
          </cell>
          <cell r="C1098" t="str">
            <v>CA</v>
          </cell>
          <cell r="E1098">
            <v>30974659</v>
          </cell>
        </row>
        <row r="1099">
          <cell r="A1099">
            <v>1992</v>
          </cell>
          <cell r="C1099" t="str">
            <v>CO</v>
          </cell>
          <cell r="E1099">
            <v>3495939</v>
          </cell>
        </row>
        <row r="1100">
          <cell r="A1100">
            <v>1992</v>
          </cell>
          <cell r="C1100" t="str">
            <v>CT</v>
          </cell>
          <cell r="E1100">
            <v>3300712</v>
          </cell>
        </row>
        <row r="1101">
          <cell r="A1101">
            <v>1992</v>
          </cell>
          <cell r="C1101" t="str">
            <v>DE</v>
          </cell>
          <cell r="E1101">
            <v>694925</v>
          </cell>
        </row>
        <row r="1102">
          <cell r="A1102">
            <v>1992</v>
          </cell>
          <cell r="C1102" t="str">
            <v>DC</v>
          </cell>
          <cell r="E1102">
            <v>597565</v>
          </cell>
        </row>
        <row r="1103">
          <cell r="A1103">
            <v>1992</v>
          </cell>
          <cell r="C1103" t="str">
            <v>FL</v>
          </cell>
          <cell r="E1103">
            <v>13650553</v>
          </cell>
        </row>
        <row r="1104">
          <cell r="A1104">
            <v>1992</v>
          </cell>
          <cell r="C1104" t="str">
            <v>GA</v>
          </cell>
          <cell r="E1104">
            <v>6817203</v>
          </cell>
        </row>
        <row r="1105">
          <cell r="A1105">
            <v>1992</v>
          </cell>
          <cell r="C1105" t="str">
            <v>HI</v>
          </cell>
          <cell r="E1105">
            <v>1158613</v>
          </cell>
        </row>
        <row r="1106">
          <cell r="A1106">
            <v>1992</v>
          </cell>
          <cell r="C1106" t="str">
            <v>ID</v>
          </cell>
          <cell r="E1106">
            <v>1071685</v>
          </cell>
        </row>
        <row r="1107">
          <cell r="A1107">
            <v>1992</v>
          </cell>
          <cell r="C1107" t="str">
            <v>IL</v>
          </cell>
          <cell r="E1107">
            <v>11694184</v>
          </cell>
        </row>
        <row r="1108">
          <cell r="A1108">
            <v>1992</v>
          </cell>
          <cell r="C1108" t="str">
            <v>IN</v>
          </cell>
          <cell r="E1108">
            <v>5674547</v>
          </cell>
        </row>
        <row r="1109">
          <cell r="A1109">
            <v>1992</v>
          </cell>
          <cell r="C1109" t="str">
            <v>IA</v>
          </cell>
          <cell r="E1109">
            <v>2818401</v>
          </cell>
        </row>
        <row r="1110">
          <cell r="A1110">
            <v>1992</v>
          </cell>
          <cell r="C1110" t="str">
            <v>KS</v>
          </cell>
          <cell r="E1110">
            <v>2532394</v>
          </cell>
        </row>
        <row r="1111">
          <cell r="A1111">
            <v>1992</v>
          </cell>
          <cell r="C1111" t="str">
            <v>KY</v>
          </cell>
          <cell r="E1111">
            <v>3765469</v>
          </cell>
        </row>
        <row r="1112">
          <cell r="A1112">
            <v>1992</v>
          </cell>
          <cell r="C1112" t="str">
            <v>LA</v>
          </cell>
          <cell r="E1112">
            <v>4293003</v>
          </cell>
        </row>
        <row r="1113">
          <cell r="A1113">
            <v>1992</v>
          </cell>
          <cell r="C1113" t="str">
            <v>ME</v>
          </cell>
          <cell r="E1113">
            <v>1238508</v>
          </cell>
        </row>
        <row r="1114">
          <cell r="A1114">
            <v>1992</v>
          </cell>
          <cell r="C1114" t="str">
            <v>MD</v>
          </cell>
          <cell r="E1114">
            <v>4923368</v>
          </cell>
        </row>
        <row r="1115">
          <cell r="A1115">
            <v>1992</v>
          </cell>
          <cell r="C1115" t="str">
            <v>MA</v>
          </cell>
          <cell r="E1115">
            <v>6028709</v>
          </cell>
        </row>
        <row r="1116">
          <cell r="A1116">
            <v>1992</v>
          </cell>
          <cell r="C1116" t="str">
            <v>MI</v>
          </cell>
          <cell r="E1116">
            <v>9479065</v>
          </cell>
        </row>
        <row r="1117">
          <cell r="A1117">
            <v>1992</v>
          </cell>
          <cell r="C1117" t="str">
            <v>MN</v>
          </cell>
          <cell r="E1117">
            <v>4495572</v>
          </cell>
        </row>
        <row r="1118">
          <cell r="A1118">
            <v>1992</v>
          </cell>
          <cell r="C1118" t="str">
            <v>MS</v>
          </cell>
          <cell r="E1118">
            <v>2623734</v>
          </cell>
        </row>
        <row r="1119">
          <cell r="A1119">
            <v>1992</v>
          </cell>
          <cell r="C1119" t="str">
            <v>MO</v>
          </cell>
          <cell r="E1119">
            <v>5217101</v>
          </cell>
        </row>
        <row r="1120">
          <cell r="A1120">
            <v>1992</v>
          </cell>
          <cell r="C1120" t="str">
            <v>MT</v>
          </cell>
          <cell r="E1120">
            <v>825770</v>
          </cell>
        </row>
        <row r="1121">
          <cell r="A1121">
            <v>1992</v>
          </cell>
          <cell r="C1121" t="str">
            <v>NE</v>
          </cell>
          <cell r="E1121">
            <v>1611687</v>
          </cell>
        </row>
        <row r="1122">
          <cell r="A1122">
            <v>1992</v>
          </cell>
          <cell r="C1122" t="str">
            <v>NV</v>
          </cell>
          <cell r="E1122">
            <v>1351367</v>
          </cell>
        </row>
        <row r="1123">
          <cell r="A1123">
            <v>1992</v>
          </cell>
          <cell r="C1123" t="str">
            <v>NH</v>
          </cell>
          <cell r="E1123">
            <v>1117784</v>
          </cell>
        </row>
        <row r="1124">
          <cell r="A1124">
            <v>1992</v>
          </cell>
          <cell r="C1124" t="str">
            <v>NJ</v>
          </cell>
          <cell r="E1124">
            <v>7880508</v>
          </cell>
        </row>
        <row r="1125">
          <cell r="A1125">
            <v>1992</v>
          </cell>
          <cell r="C1125" t="str">
            <v>NM</v>
          </cell>
          <cell r="E1125">
            <v>1595442</v>
          </cell>
        </row>
        <row r="1126">
          <cell r="A1126">
            <v>1992</v>
          </cell>
          <cell r="C1126" t="str">
            <v>NY</v>
          </cell>
          <cell r="E1126">
            <v>18246653</v>
          </cell>
        </row>
        <row r="1127">
          <cell r="A1127">
            <v>1992</v>
          </cell>
          <cell r="C1127" t="str">
            <v>NC</v>
          </cell>
          <cell r="E1127">
            <v>6897214</v>
          </cell>
        </row>
        <row r="1128">
          <cell r="A1128">
            <v>1992</v>
          </cell>
          <cell r="C1128" t="str">
            <v>ND</v>
          </cell>
          <cell r="E1128">
            <v>638223</v>
          </cell>
        </row>
        <row r="1129">
          <cell r="A1129">
            <v>1992</v>
          </cell>
          <cell r="C1129" t="str">
            <v>OH</v>
          </cell>
          <cell r="E1129">
            <v>11029431</v>
          </cell>
        </row>
        <row r="1130">
          <cell r="A1130">
            <v>1992</v>
          </cell>
          <cell r="C1130" t="str">
            <v>OK</v>
          </cell>
          <cell r="E1130">
            <v>3220517</v>
          </cell>
        </row>
        <row r="1131">
          <cell r="A1131">
            <v>1992</v>
          </cell>
          <cell r="C1131" t="str">
            <v>OR</v>
          </cell>
          <cell r="E1131">
            <v>2991755</v>
          </cell>
        </row>
        <row r="1132">
          <cell r="A1132">
            <v>1992</v>
          </cell>
          <cell r="C1132" t="str">
            <v>PA</v>
          </cell>
          <cell r="E1132">
            <v>12049450</v>
          </cell>
        </row>
        <row r="1133">
          <cell r="A1133">
            <v>1992</v>
          </cell>
          <cell r="C1133" t="str">
            <v>RI</v>
          </cell>
          <cell r="E1133">
            <v>1012581</v>
          </cell>
        </row>
        <row r="1134">
          <cell r="A1134">
            <v>1992</v>
          </cell>
          <cell r="C1134" t="str">
            <v>SC</v>
          </cell>
          <cell r="E1134">
            <v>3620464</v>
          </cell>
        </row>
        <row r="1135">
          <cell r="A1135">
            <v>1992</v>
          </cell>
          <cell r="C1135" t="str">
            <v>SD</v>
          </cell>
          <cell r="E1135">
            <v>712801</v>
          </cell>
        </row>
        <row r="1136">
          <cell r="A1136">
            <v>1992</v>
          </cell>
          <cell r="C1136" t="str">
            <v>TN</v>
          </cell>
          <cell r="E1136">
            <v>5049742</v>
          </cell>
        </row>
        <row r="1137">
          <cell r="A1137">
            <v>1992</v>
          </cell>
          <cell r="C1137" t="str">
            <v>TX</v>
          </cell>
          <cell r="E1137">
            <v>17759738</v>
          </cell>
        </row>
        <row r="1138">
          <cell r="A1138">
            <v>1992</v>
          </cell>
          <cell r="C1138" t="str">
            <v>US</v>
          </cell>
          <cell r="E1138">
            <v>256514224</v>
          </cell>
        </row>
        <row r="1139">
          <cell r="A1139">
            <v>1992</v>
          </cell>
          <cell r="C1139" t="str">
            <v>UT</v>
          </cell>
          <cell r="E1139">
            <v>1836799</v>
          </cell>
        </row>
        <row r="1140">
          <cell r="A1140">
            <v>1992</v>
          </cell>
          <cell r="C1140" t="str">
            <v>VT</v>
          </cell>
          <cell r="E1140">
            <v>572751</v>
          </cell>
        </row>
        <row r="1141">
          <cell r="A1141">
            <v>1992</v>
          </cell>
          <cell r="C1141" t="str">
            <v>VA</v>
          </cell>
          <cell r="E1141">
            <v>6414307</v>
          </cell>
        </row>
        <row r="1142">
          <cell r="A1142">
            <v>1992</v>
          </cell>
          <cell r="C1142" t="str">
            <v>WA</v>
          </cell>
          <cell r="E1142">
            <v>5160757</v>
          </cell>
        </row>
        <row r="1143">
          <cell r="A1143">
            <v>1992</v>
          </cell>
          <cell r="C1143" t="str">
            <v>WV</v>
          </cell>
          <cell r="E1143">
            <v>1806451</v>
          </cell>
        </row>
        <row r="1144">
          <cell r="A1144">
            <v>1992</v>
          </cell>
          <cell r="C1144" t="str">
            <v>WI</v>
          </cell>
          <cell r="E1144">
            <v>5025398</v>
          </cell>
        </row>
        <row r="1145">
          <cell r="A1145">
            <v>1992</v>
          </cell>
          <cell r="C1145" t="str">
            <v>WY</v>
          </cell>
          <cell r="E1145">
            <v>466251</v>
          </cell>
        </row>
        <row r="1146">
          <cell r="A1146">
            <v>1991</v>
          </cell>
          <cell r="C1146" t="str">
            <v>AL</v>
          </cell>
          <cell r="E1146">
            <v>4099156</v>
          </cell>
        </row>
        <row r="1147">
          <cell r="A1147">
            <v>1991</v>
          </cell>
          <cell r="C1147" t="str">
            <v>AK</v>
          </cell>
          <cell r="E1147">
            <v>570193</v>
          </cell>
        </row>
        <row r="1148">
          <cell r="A1148">
            <v>1991</v>
          </cell>
          <cell r="C1148" t="str">
            <v>AZ</v>
          </cell>
          <cell r="E1148">
            <v>3788576</v>
          </cell>
        </row>
        <row r="1149">
          <cell r="A1149">
            <v>1991</v>
          </cell>
          <cell r="C1149" t="str">
            <v>AR</v>
          </cell>
          <cell r="E1149">
            <v>2383144</v>
          </cell>
        </row>
        <row r="1150">
          <cell r="A1150">
            <v>1991</v>
          </cell>
          <cell r="C1150" t="str">
            <v>CA</v>
          </cell>
          <cell r="E1150">
            <v>30470736</v>
          </cell>
        </row>
        <row r="1151">
          <cell r="A1151">
            <v>1991</v>
          </cell>
          <cell r="C1151" t="str">
            <v>CO</v>
          </cell>
          <cell r="E1151">
            <v>3387119</v>
          </cell>
        </row>
        <row r="1152">
          <cell r="A1152">
            <v>1991</v>
          </cell>
          <cell r="C1152" t="str">
            <v>CT</v>
          </cell>
          <cell r="E1152">
            <v>3302895</v>
          </cell>
        </row>
        <row r="1153">
          <cell r="A1153">
            <v>1991</v>
          </cell>
          <cell r="C1153" t="str">
            <v>DE</v>
          </cell>
          <cell r="E1153">
            <v>683080</v>
          </cell>
        </row>
        <row r="1154">
          <cell r="A1154">
            <v>1991</v>
          </cell>
          <cell r="C1154" t="str">
            <v>DC</v>
          </cell>
          <cell r="E1154">
            <v>600870</v>
          </cell>
        </row>
        <row r="1155">
          <cell r="A1155">
            <v>1991</v>
          </cell>
          <cell r="C1155" t="str">
            <v>FL</v>
          </cell>
          <cell r="E1155">
            <v>13369798</v>
          </cell>
        </row>
        <row r="1156">
          <cell r="A1156">
            <v>1991</v>
          </cell>
          <cell r="C1156" t="str">
            <v>GA</v>
          </cell>
          <cell r="E1156">
            <v>6653005</v>
          </cell>
        </row>
        <row r="1157">
          <cell r="A1157">
            <v>1991</v>
          </cell>
          <cell r="C1157" t="str">
            <v>HI</v>
          </cell>
          <cell r="E1157">
            <v>1136754</v>
          </cell>
        </row>
        <row r="1158">
          <cell r="A1158">
            <v>1991</v>
          </cell>
          <cell r="C1158" t="str">
            <v>ID</v>
          </cell>
          <cell r="E1158">
            <v>1041316</v>
          </cell>
        </row>
        <row r="1159">
          <cell r="A1159">
            <v>1991</v>
          </cell>
          <cell r="C1159" t="str">
            <v>IL</v>
          </cell>
          <cell r="E1159">
            <v>11568964</v>
          </cell>
        </row>
        <row r="1160">
          <cell r="A1160">
            <v>1991</v>
          </cell>
          <cell r="C1160" t="str">
            <v>IN</v>
          </cell>
          <cell r="E1160">
            <v>5616388</v>
          </cell>
        </row>
        <row r="1161">
          <cell r="A1161">
            <v>1991</v>
          </cell>
          <cell r="C1161" t="str">
            <v>IA</v>
          </cell>
          <cell r="E1161">
            <v>2797613</v>
          </cell>
        </row>
        <row r="1162">
          <cell r="A1162">
            <v>1991</v>
          </cell>
          <cell r="C1162" t="str">
            <v>KS</v>
          </cell>
          <cell r="E1162">
            <v>2498722</v>
          </cell>
        </row>
        <row r="1163">
          <cell r="A1163">
            <v>1991</v>
          </cell>
          <cell r="C1163" t="str">
            <v>KY</v>
          </cell>
          <cell r="E1163">
            <v>3722328</v>
          </cell>
        </row>
        <row r="1164">
          <cell r="A1164">
            <v>1991</v>
          </cell>
          <cell r="C1164" t="str">
            <v>LA</v>
          </cell>
          <cell r="E1164">
            <v>4253279</v>
          </cell>
        </row>
        <row r="1165">
          <cell r="A1165">
            <v>1991</v>
          </cell>
          <cell r="C1165" t="str">
            <v>ME</v>
          </cell>
          <cell r="E1165">
            <v>1237081</v>
          </cell>
        </row>
        <row r="1166">
          <cell r="A1166">
            <v>1991</v>
          </cell>
          <cell r="C1166" t="str">
            <v>MD</v>
          </cell>
          <cell r="E1166">
            <v>4867641</v>
          </cell>
        </row>
        <row r="1167">
          <cell r="A1167">
            <v>1991</v>
          </cell>
          <cell r="C1167" t="str">
            <v>MA</v>
          </cell>
          <cell r="E1167">
            <v>6018470</v>
          </cell>
        </row>
        <row r="1168">
          <cell r="A1168">
            <v>1991</v>
          </cell>
          <cell r="C1168" t="str">
            <v>MI</v>
          </cell>
          <cell r="E1168">
            <v>9400446</v>
          </cell>
        </row>
        <row r="1169">
          <cell r="A1169">
            <v>1991</v>
          </cell>
          <cell r="C1169" t="str">
            <v>MN</v>
          </cell>
          <cell r="E1169">
            <v>4440859</v>
          </cell>
        </row>
        <row r="1170">
          <cell r="A1170">
            <v>1991</v>
          </cell>
          <cell r="C1170" t="str">
            <v>MS</v>
          </cell>
          <cell r="E1170">
            <v>2598733</v>
          </cell>
        </row>
        <row r="1171">
          <cell r="A1171">
            <v>1991</v>
          </cell>
          <cell r="C1171" t="str">
            <v>MO</v>
          </cell>
          <cell r="E1171">
            <v>5170800</v>
          </cell>
        </row>
        <row r="1172">
          <cell r="A1172">
            <v>1991</v>
          </cell>
          <cell r="C1172" t="str">
            <v>MT</v>
          </cell>
          <cell r="E1172">
            <v>809680</v>
          </cell>
        </row>
        <row r="1173">
          <cell r="A1173">
            <v>1991</v>
          </cell>
          <cell r="C1173" t="str">
            <v>NE</v>
          </cell>
          <cell r="E1173">
            <v>1595919</v>
          </cell>
        </row>
        <row r="1174">
          <cell r="A1174">
            <v>1991</v>
          </cell>
          <cell r="C1174" t="str">
            <v>NV</v>
          </cell>
          <cell r="E1174">
            <v>1296171</v>
          </cell>
        </row>
        <row r="1175">
          <cell r="A1175">
            <v>1991</v>
          </cell>
          <cell r="C1175" t="str">
            <v>NH</v>
          </cell>
          <cell r="E1175">
            <v>1109929</v>
          </cell>
        </row>
        <row r="1176">
          <cell r="A1176">
            <v>1991</v>
          </cell>
          <cell r="C1176" t="str">
            <v>NJ</v>
          </cell>
          <cell r="E1176">
            <v>7814676</v>
          </cell>
        </row>
        <row r="1177">
          <cell r="A1177">
            <v>1991</v>
          </cell>
          <cell r="C1177" t="str">
            <v>NM</v>
          </cell>
          <cell r="E1177">
            <v>1555305</v>
          </cell>
        </row>
        <row r="1178">
          <cell r="A1178">
            <v>1991</v>
          </cell>
          <cell r="C1178" t="str">
            <v>NY</v>
          </cell>
          <cell r="E1178">
            <v>18122510</v>
          </cell>
        </row>
        <row r="1179">
          <cell r="A1179">
            <v>1991</v>
          </cell>
          <cell r="C1179" t="str">
            <v>NC</v>
          </cell>
          <cell r="E1179">
            <v>6784280</v>
          </cell>
        </row>
        <row r="1180">
          <cell r="A1180">
            <v>1991</v>
          </cell>
          <cell r="C1180" t="str">
            <v>ND</v>
          </cell>
          <cell r="E1180">
            <v>635753</v>
          </cell>
        </row>
        <row r="1181">
          <cell r="A1181">
            <v>1991</v>
          </cell>
          <cell r="C1181" t="str">
            <v>OH</v>
          </cell>
          <cell r="E1181">
            <v>10945762</v>
          </cell>
        </row>
        <row r="1182">
          <cell r="A1182">
            <v>1991</v>
          </cell>
          <cell r="C1182" t="str">
            <v>OK</v>
          </cell>
          <cell r="E1182">
            <v>3175440</v>
          </cell>
        </row>
        <row r="1183">
          <cell r="A1183">
            <v>1991</v>
          </cell>
          <cell r="C1183" t="str">
            <v>OR</v>
          </cell>
          <cell r="E1183">
            <v>2928507</v>
          </cell>
        </row>
        <row r="1184">
          <cell r="A1184">
            <v>1991</v>
          </cell>
          <cell r="C1184" t="str">
            <v>PA</v>
          </cell>
          <cell r="E1184">
            <v>11982164</v>
          </cell>
        </row>
        <row r="1185">
          <cell r="A1185">
            <v>1991</v>
          </cell>
          <cell r="C1185" t="str">
            <v>RI</v>
          </cell>
          <cell r="E1185">
            <v>1010649</v>
          </cell>
        </row>
        <row r="1186">
          <cell r="A1186">
            <v>1991</v>
          </cell>
          <cell r="C1186" t="str">
            <v>SC</v>
          </cell>
          <cell r="E1186">
            <v>3570404</v>
          </cell>
        </row>
        <row r="1187">
          <cell r="A1187">
            <v>1991</v>
          </cell>
          <cell r="C1187" t="str">
            <v>SD</v>
          </cell>
          <cell r="E1187">
            <v>703669</v>
          </cell>
        </row>
        <row r="1188">
          <cell r="A1188">
            <v>1991</v>
          </cell>
          <cell r="C1188" t="str">
            <v>TN</v>
          </cell>
          <cell r="E1188">
            <v>4966587</v>
          </cell>
        </row>
        <row r="1189">
          <cell r="A1189">
            <v>1991</v>
          </cell>
          <cell r="C1189" t="str">
            <v>TX</v>
          </cell>
          <cell r="E1189">
            <v>17398005</v>
          </cell>
        </row>
        <row r="1190">
          <cell r="A1190">
            <v>1991</v>
          </cell>
          <cell r="C1190" t="str">
            <v>US</v>
          </cell>
          <cell r="E1190">
            <v>252980941</v>
          </cell>
        </row>
        <row r="1191">
          <cell r="A1191">
            <v>1991</v>
          </cell>
          <cell r="C1191" t="str">
            <v>UT</v>
          </cell>
          <cell r="E1191">
            <v>1779780</v>
          </cell>
        </row>
        <row r="1192">
          <cell r="A1192">
            <v>1991</v>
          </cell>
          <cell r="C1192" t="str">
            <v>VT</v>
          </cell>
          <cell r="E1192">
            <v>568606</v>
          </cell>
        </row>
        <row r="1193">
          <cell r="A1193">
            <v>1991</v>
          </cell>
          <cell r="C1193" t="str">
            <v>VA</v>
          </cell>
          <cell r="E1193">
            <v>6301217</v>
          </cell>
        </row>
        <row r="1194">
          <cell r="A1194">
            <v>1991</v>
          </cell>
          <cell r="C1194" t="str">
            <v>WA</v>
          </cell>
          <cell r="E1194">
            <v>5025624</v>
          </cell>
        </row>
        <row r="1195">
          <cell r="A1195">
            <v>1991</v>
          </cell>
          <cell r="C1195" t="str">
            <v>WV</v>
          </cell>
          <cell r="E1195">
            <v>1798735</v>
          </cell>
        </row>
        <row r="1196">
          <cell r="A1196">
            <v>1991</v>
          </cell>
          <cell r="C1196" t="str">
            <v>WI</v>
          </cell>
          <cell r="E1196">
            <v>4964343</v>
          </cell>
        </row>
        <row r="1197">
          <cell r="A1197">
            <v>1991</v>
          </cell>
          <cell r="C1197" t="str">
            <v>WY</v>
          </cell>
          <cell r="E1197">
            <v>459260</v>
          </cell>
        </row>
        <row r="1198">
          <cell r="A1198">
            <v>1990</v>
          </cell>
          <cell r="C1198" t="str">
            <v>AL</v>
          </cell>
          <cell r="E1198">
            <v>4050055</v>
          </cell>
        </row>
        <row r="1199">
          <cell r="A1199">
            <v>1990</v>
          </cell>
          <cell r="C1199" t="str">
            <v>AK</v>
          </cell>
          <cell r="E1199">
            <v>553290</v>
          </cell>
        </row>
        <row r="1200">
          <cell r="A1200">
            <v>1990</v>
          </cell>
          <cell r="C1200" t="str">
            <v>AZ</v>
          </cell>
          <cell r="E1200">
            <v>3684097</v>
          </cell>
        </row>
        <row r="1201">
          <cell r="A1201">
            <v>1990</v>
          </cell>
          <cell r="C1201" t="str">
            <v>AR</v>
          </cell>
          <cell r="E1201">
            <v>2356586</v>
          </cell>
        </row>
        <row r="1202">
          <cell r="A1202">
            <v>1990</v>
          </cell>
          <cell r="C1202" t="str">
            <v>CA</v>
          </cell>
          <cell r="E1202">
            <v>29959515</v>
          </cell>
        </row>
        <row r="1203">
          <cell r="A1203">
            <v>1990</v>
          </cell>
          <cell r="C1203" t="str">
            <v>CO</v>
          </cell>
          <cell r="E1203">
            <v>3307618</v>
          </cell>
        </row>
        <row r="1204">
          <cell r="A1204">
            <v>1990</v>
          </cell>
          <cell r="C1204" t="str">
            <v>CT</v>
          </cell>
          <cell r="E1204">
            <v>3291967</v>
          </cell>
        </row>
        <row r="1205">
          <cell r="A1205">
            <v>1990</v>
          </cell>
          <cell r="C1205" t="str">
            <v>DE</v>
          </cell>
          <cell r="E1205">
            <v>669567</v>
          </cell>
        </row>
        <row r="1206">
          <cell r="A1206">
            <v>1990</v>
          </cell>
          <cell r="C1206" t="str">
            <v>DC</v>
          </cell>
          <cell r="E1206">
            <v>605321</v>
          </cell>
        </row>
        <row r="1207">
          <cell r="A1207">
            <v>1990</v>
          </cell>
          <cell r="C1207" t="str">
            <v>FL</v>
          </cell>
          <cell r="E1207">
            <v>13033307</v>
          </cell>
        </row>
        <row r="1208">
          <cell r="A1208">
            <v>1990</v>
          </cell>
          <cell r="C1208" t="str">
            <v>GA</v>
          </cell>
          <cell r="E1208">
            <v>6512602</v>
          </cell>
        </row>
        <row r="1209">
          <cell r="A1209">
            <v>1990</v>
          </cell>
          <cell r="C1209" t="str">
            <v>HI</v>
          </cell>
          <cell r="E1209">
            <v>1113491</v>
          </cell>
        </row>
        <row r="1210">
          <cell r="A1210">
            <v>1990</v>
          </cell>
          <cell r="C1210" t="str">
            <v>ID</v>
          </cell>
          <cell r="E1210">
            <v>1012384</v>
          </cell>
        </row>
        <row r="1211">
          <cell r="A1211">
            <v>1990</v>
          </cell>
          <cell r="C1211" t="str">
            <v>IL</v>
          </cell>
          <cell r="E1211">
            <v>11453316</v>
          </cell>
        </row>
        <row r="1212">
          <cell r="A1212">
            <v>1990</v>
          </cell>
          <cell r="C1212" t="str">
            <v>IN</v>
          </cell>
          <cell r="E1212">
            <v>5557798</v>
          </cell>
        </row>
        <row r="1213">
          <cell r="A1213">
            <v>1990</v>
          </cell>
          <cell r="C1213" t="str">
            <v>IA</v>
          </cell>
          <cell r="E1213">
            <v>2781018</v>
          </cell>
        </row>
        <row r="1214">
          <cell r="A1214">
            <v>1990</v>
          </cell>
          <cell r="C1214" t="str">
            <v>KS</v>
          </cell>
          <cell r="E1214">
            <v>2481349</v>
          </cell>
        </row>
        <row r="1215">
          <cell r="A1215">
            <v>1990</v>
          </cell>
          <cell r="C1215" t="str">
            <v>KY</v>
          </cell>
          <cell r="E1215">
            <v>3694048</v>
          </cell>
        </row>
        <row r="1216">
          <cell r="A1216">
            <v>1990</v>
          </cell>
          <cell r="C1216" t="str">
            <v>LA</v>
          </cell>
          <cell r="E1216">
            <v>4221532</v>
          </cell>
        </row>
        <row r="1217">
          <cell r="A1217">
            <v>1990</v>
          </cell>
          <cell r="C1217" t="str">
            <v>ME</v>
          </cell>
          <cell r="E1217">
            <v>1231719</v>
          </cell>
        </row>
        <row r="1218">
          <cell r="A1218">
            <v>1990</v>
          </cell>
          <cell r="C1218" t="str">
            <v>MD</v>
          </cell>
          <cell r="E1218">
            <v>4799770</v>
          </cell>
        </row>
        <row r="1219">
          <cell r="A1219">
            <v>1990</v>
          </cell>
          <cell r="C1219" t="str">
            <v>MA</v>
          </cell>
          <cell r="E1219">
            <v>6022639</v>
          </cell>
        </row>
        <row r="1220">
          <cell r="A1220">
            <v>1990</v>
          </cell>
          <cell r="C1220" t="str">
            <v>MI</v>
          </cell>
          <cell r="E1220">
            <v>9311319</v>
          </cell>
        </row>
        <row r="1221">
          <cell r="A1221">
            <v>1990</v>
          </cell>
          <cell r="C1221" t="str">
            <v>MN</v>
          </cell>
          <cell r="E1221">
            <v>4389857</v>
          </cell>
        </row>
        <row r="1222">
          <cell r="A1222">
            <v>1990</v>
          </cell>
          <cell r="C1222" t="str">
            <v>MS</v>
          </cell>
          <cell r="E1222">
            <v>2578897</v>
          </cell>
        </row>
        <row r="1223">
          <cell r="A1223">
            <v>1990</v>
          </cell>
          <cell r="C1223" t="str">
            <v>MO</v>
          </cell>
          <cell r="E1223">
            <v>5128880</v>
          </cell>
        </row>
        <row r="1224">
          <cell r="A1224">
            <v>1990</v>
          </cell>
          <cell r="C1224" t="str">
            <v>MT</v>
          </cell>
          <cell r="E1224">
            <v>800204</v>
          </cell>
        </row>
        <row r="1225">
          <cell r="A1225">
            <v>1990</v>
          </cell>
          <cell r="C1225" t="str">
            <v>NE</v>
          </cell>
          <cell r="E1225">
            <v>1581660</v>
          </cell>
        </row>
        <row r="1226">
          <cell r="A1226">
            <v>1990</v>
          </cell>
          <cell r="C1226" t="str">
            <v>NV</v>
          </cell>
          <cell r="E1226">
            <v>1220695</v>
          </cell>
        </row>
        <row r="1227">
          <cell r="A1227">
            <v>1990</v>
          </cell>
          <cell r="C1227" t="str">
            <v>NH</v>
          </cell>
          <cell r="E1227">
            <v>1112384</v>
          </cell>
        </row>
        <row r="1228">
          <cell r="A1228">
            <v>1990</v>
          </cell>
          <cell r="C1228" t="str">
            <v>NJ</v>
          </cell>
          <cell r="E1228">
            <v>7762963</v>
          </cell>
        </row>
        <row r="1229">
          <cell r="A1229">
            <v>1990</v>
          </cell>
          <cell r="C1229" t="str">
            <v>NM</v>
          </cell>
          <cell r="E1229">
            <v>1521574</v>
          </cell>
        </row>
        <row r="1230">
          <cell r="A1230">
            <v>1990</v>
          </cell>
          <cell r="C1230" t="str">
            <v>NY</v>
          </cell>
          <cell r="E1230">
            <v>18020784</v>
          </cell>
        </row>
        <row r="1231">
          <cell r="A1231">
            <v>1990</v>
          </cell>
          <cell r="C1231" t="str">
            <v>NC</v>
          </cell>
          <cell r="E1231">
            <v>6664016</v>
          </cell>
        </row>
        <row r="1232">
          <cell r="A1232">
            <v>1990</v>
          </cell>
          <cell r="C1232" t="str">
            <v>ND</v>
          </cell>
          <cell r="E1232">
            <v>637685</v>
          </cell>
        </row>
        <row r="1233">
          <cell r="A1233">
            <v>1990</v>
          </cell>
          <cell r="C1233" t="str">
            <v>OH</v>
          </cell>
          <cell r="E1233">
            <v>10864162</v>
          </cell>
        </row>
        <row r="1234">
          <cell r="A1234">
            <v>1990</v>
          </cell>
          <cell r="C1234" t="str">
            <v>OK</v>
          </cell>
          <cell r="E1234">
            <v>3148825</v>
          </cell>
        </row>
        <row r="1235">
          <cell r="A1235">
            <v>1990</v>
          </cell>
          <cell r="C1235" t="str">
            <v>OR</v>
          </cell>
          <cell r="E1235">
            <v>2860375</v>
          </cell>
        </row>
        <row r="1236">
          <cell r="A1236">
            <v>1990</v>
          </cell>
          <cell r="C1236" t="str">
            <v>PA</v>
          </cell>
          <cell r="E1236">
            <v>11903299</v>
          </cell>
        </row>
        <row r="1237">
          <cell r="A1237">
            <v>1990</v>
          </cell>
          <cell r="C1237" t="str">
            <v>RI</v>
          </cell>
          <cell r="E1237">
            <v>1005995</v>
          </cell>
        </row>
        <row r="1238">
          <cell r="A1238">
            <v>1990</v>
          </cell>
          <cell r="C1238" t="str">
            <v>SC</v>
          </cell>
          <cell r="E1238">
            <v>3501155</v>
          </cell>
        </row>
        <row r="1239">
          <cell r="A1239">
            <v>1990</v>
          </cell>
          <cell r="C1239" t="str">
            <v>SD</v>
          </cell>
          <cell r="E1239">
            <v>697101</v>
          </cell>
        </row>
        <row r="1240">
          <cell r="A1240">
            <v>1990</v>
          </cell>
          <cell r="C1240" t="str">
            <v>TN</v>
          </cell>
          <cell r="E1240">
            <v>4894492</v>
          </cell>
        </row>
        <row r="1241">
          <cell r="A1241">
            <v>1990</v>
          </cell>
          <cell r="C1241" t="str">
            <v>TX</v>
          </cell>
          <cell r="E1241">
            <v>17056755</v>
          </cell>
        </row>
        <row r="1242">
          <cell r="A1242">
            <v>1990</v>
          </cell>
          <cell r="C1242" t="str">
            <v>US</v>
          </cell>
          <cell r="E1242">
            <v>249622814</v>
          </cell>
        </row>
        <row r="1243">
          <cell r="A1243">
            <v>1990</v>
          </cell>
          <cell r="C1243" t="str">
            <v>UT</v>
          </cell>
          <cell r="E1243">
            <v>1731223</v>
          </cell>
        </row>
        <row r="1244">
          <cell r="A1244">
            <v>1990</v>
          </cell>
          <cell r="C1244" t="str">
            <v>VT</v>
          </cell>
          <cell r="E1244">
            <v>564798</v>
          </cell>
        </row>
        <row r="1245">
          <cell r="A1245">
            <v>1990</v>
          </cell>
          <cell r="C1245" t="str">
            <v>VA</v>
          </cell>
          <cell r="E1245">
            <v>6216884</v>
          </cell>
        </row>
        <row r="1246">
          <cell r="A1246">
            <v>1990</v>
          </cell>
          <cell r="C1246" t="str">
            <v>WA</v>
          </cell>
          <cell r="E1246">
            <v>4903043</v>
          </cell>
        </row>
        <row r="1247">
          <cell r="A1247">
            <v>1990</v>
          </cell>
          <cell r="C1247" t="str">
            <v>WV</v>
          </cell>
          <cell r="E1247">
            <v>1792548</v>
          </cell>
        </row>
        <row r="1248">
          <cell r="A1248">
            <v>1990</v>
          </cell>
          <cell r="C1248" t="str">
            <v>WI</v>
          </cell>
          <cell r="E1248">
            <v>4904562</v>
          </cell>
        </row>
        <row r="1249">
          <cell r="A1249">
            <v>1990</v>
          </cell>
          <cell r="C1249" t="str">
            <v>WY</v>
          </cell>
          <cell r="E1249">
            <v>453690</v>
          </cell>
        </row>
        <row r="1250">
          <cell r="A1250">
            <v>1989</v>
          </cell>
          <cell r="C1250" t="str">
            <v>AL</v>
          </cell>
          <cell r="E1250">
            <v>4030219</v>
          </cell>
        </row>
        <row r="1251">
          <cell r="A1251">
            <v>1989</v>
          </cell>
          <cell r="C1251" t="str">
            <v>AK</v>
          </cell>
          <cell r="E1251">
            <v>547160</v>
          </cell>
        </row>
        <row r="1252">
          <cell r="A1252">
            <v>1989</v>
          </cell>
          <cell r="C1252" t="str">
            <v>AZ</v>
          </cell>
          <cell r="E1252">
            <v>3622184</v>
          </cell>
        </row>
        <row r="1253">
          <cell r="A1253">
            <v>1989</v>
          </cell>
          <cell r="C1253" t="str">
            <v>AR</v>
          </cell>
          <cell r="E1253">
            <v>2346354</v>
          </cell>
        </row>
        <row r="1254">
          <cell r="A1254">
            <v>1989</v>
          </cell>
          <cell r="C1254" t="str">
            <v>CA</v>
          </cell>
          <cell r="E1254">
            <v>29218165</v>
          </cell>
        </row>
        <row r="1255">
          <cell r="A1255">
            <v>1989</v>
          </cell>
          <cell r="C1255" t="str">
            <v>CO</v>
          </cell>
          <cell r="E1255">
            <v>3275815</v>
          </cell>
        </row>
        <row r="1256">
          <cell r="A1256">
            <v>1989</v>
          </cell>
          <cell r="C1256" t="str">
            <v>CT</v>
          </cell>
          <cell r="E1256">
            <v>3283404</v>
          </cell>
        </row>
        <row r="1257">
          <cell r="A1257">
            <v>1989</v>
          </cell>
          <cell r="C1257" t="str">
            <v>DE</v>
          </cell>
          <cell r="E1257">
            <v>658274</v>
          </cell>
        </row>
        <row r="1258">
          <cell r="A1258">
            <v>1989</v>
          </cell>
          <cell r="C1258" t="str">
            <v>DC</v>
          </cell>
          <cell r="E1258">
            <v>624168</v>
          </cell>
        </row>
        <row r="1259">
          <cell r="A1259">
            <v>1989</v>
          </cell>
          <cell r="C1259" t="str">
            <v>FL</v>
          </cell>
          <cell r="E1259">
            <v>12637718</v>
          </cell>
        </row>
        <row r="1260">
          <cell r="A1260">
            <v>1989</v>
          </cell>
          <cell r="C1260" t="str">
            <v>GA</v>
          </cell>
          <cell r="E1260">
            <v>6411117</v>
          </cell>
        </row>
        <row r="1261">
          <cell r="A1261">
            <v>1989</v>
          </cell>
          <cell r="C1261" t="str">
            <v>HI</v>
          </cell>
          <cell r="E1261">
            <v>1094588</v>
          </cell>
        </row>
        <row r="1262">
          <cell r="A1262">
            <v>1989</v>
          </cell>
          <cell r="C1262" t="str">
            <v>ID</v>
          </cell>
          <cell r="E1262">
            <v>994422</v>
          </cell>
        </row>
        <row r="1263">
          <cell r="A1263">
            <v>1989</v>
          </cell>
          <cell r="C1263" t="str">
            <v>IL</v>
          </cell>
          <cell r="E1263">
            <v>11409782</v>
          </cell>
        </row>
        <row r="1264">
          <cell r="A1264">
            <v>1989</v>
          </cell>
          <cell r="C1264" t="str">
            <v>IN</v>
          </cell>
          <cell r="E1264">
            <v>5523679</v>
          </cell>
        </row>
        <row r="1265">
          <cell r="A1265">
            <v>1989</v>
          </cell>
          <cell r="C1265" t="str">
            <v>IA</v>
          </cell>
          <cell r="E1265">
            <v>2770590</v>
          </cell>
        </row>
        <row r="1266">
          <cell r="A1266">
            <v>1989</v>
          </cell>
          <cell r="C1266" t="str">
            <v>KS</v>
          </cell>
          <cell r="E1266">
            <v>2472838</v>
          </cell>
        </row>
        <row r="1267">
          <cell r="A1267">
            <v>1989</v>
          </cell>
          <cell r="C1267" t="str">
            <v>KY</v>
          </cell>
          <cell r="E1267">
            <v>3677318</v>
          </cell>
        </row>
        <row r="1268">
          <cell r="A1268">
            <v>1989</v>
          </cell>
          <cell r="C1268" t="str">
            <v>LA</v>
          </cell>
          <cell r="E1268">
            <v>4252896</v>
          </cell>
        </row>
        <row r="1269">
          <cell r="A1269">
            <v>1989</v>
          </cell>
          <cell r="C1269" t="str">
            <v>ME</v>
          </cell>
          <cell r="E1269">
            <v>1219961</v>
          </cell>
        </row>
        <row r="1270">
          <cell r="A1270">
            <v>1989</v>
          </cell>
          <cell r="C1270" t="str">
            <v>MD</v>
          </cell>
          <cell r="E1270">
            <v>4727303</v>
          </cell>
        </row>
        <row r="1271">
          <cell r="A1271">
            <v>1989</v>
          </cell>
          <cell r="C1271" t="str">
            <v>MA</v>
          </cell>
          <cell r="E1271">
            <v>6015478</v>
          </cell>
        </row>
        <row r="1272">
          <cell r="A1272">
            <v>1989</v>
          </cell>
          <cell r="C1272" t="str">
            <v>MI</v>
          </cell>
          <cell r="E1272">
            <v>9253298</v>
          </cell>
        </row>
        <row r="1273">
          <cell r="A1273">
            <v>1989</v>
          </cell>
          <cell r="C1273" t="str">
            <v>MN</v>
          </cell>
          <cell r="E1273">
            <v>4338056</v>
          </cell>
        </row>
        <row r="1274">
          <cell r="A1274">
            <v>1989</v>
          </cell>
          <cell r="C1274" t="str">
            <v>MS</v>
          </cell>
          <cell r="E1274">
            <v>2574272</v>
          </cell>
        </row>
        <row r="1275">
          <cell r="A1275">
            <v>1989</v>
          </cell>
          <cell r="C1275" t="str">
            <v>MO</v>
          </cell>
          <cell r="E1275">
            <v>5095844</v>
          </cell>
        </row>
        <row r="1276">
          <cell r="A1276">
            <v>1989</v>
          </cell>
          <cell r="C1276" t="str">
            <v>MT</v>
          </cell>
          <cell r="E1276">
            <v>799634</v>
          </cell>
        </row>
        <row r="1277">
          <cell r="A1277">
            <v>1989</v>
          </cell>
          <cell r="C1277" t="str">
            <v>NE</v>
          </cell>
          <cell r="E1277">
            <v>1574858</v>
          </cell>
        </row>
        <row r="1278">
          <cell r="A1278">
            <v>1989</v>
          </cell>
          <cell r="C1278" t="str">
            <v>NV</v>
          </cell>
          <cell r="E1278">
            <v>1137382</v>
          </cell>
        </row>
        <row r="1279">
          <cell r="A1279">
            <v>1989</v>
          </cell>
          <cell r="C1279" t="str">
            <v>NH</v>
          </cell>
          <cell r="E1279">
            <v>1104523</v>
          </cell>
        </row>
        <row r="1280">
          <cell r="A1280">
            <v>1989</v>
          </cell>
          <cell r="C1280" t="str">
            <v>NJ</v>
          </cell>
          <cell r="E1280">
            <v>7726086</v>
          </cell>
        </row>
        <row r="1281">
          <cell r="A1281">
            <v>1989</v>
          </cell>
          <cell r="C1281" t="str">
            <v>NM</v>
          </cell>
          <cell r="E1281">
            <v>1503901</v>
          </cell>
        </row>
        <row r="1282">
          <cell r="A1282">
            <v>1989</v>
          </cell>
          <cell r="C1282" t="str">
            <v>NY</v>
          </cell>
          <cell r="E1282">
            <v>17983084</v>
          </cell>
        </row>
        <row r="1283">
          <cell r="A1283">
            <v>1989</v>
          </cell>
          <cell r="C1283" t="str">
            <v>NC</v>
          </cell>
          <cell r="E1283">
            <v>6565462</v>
          </cell>
        </row>
        <row r="1284">
          <cell r="A1284">
            <v>1989</v>
          </cell>
          <cell r="C1284" t="str">
            <v>ND</v>
          </cell>
          <cell r="E1284">
            <v>646351</v>
          </cell>
        </row>
        <row r="1285">
          <cell r="A1285">
            <v>1989</v>
          </cell>
          <cell r="C1285" t="str">
            <v>OH</v>
          </cell>
          <cell r="E1285">
            <v>10829216</v>
          </cell>
        </row>
        <row r="1286">
          <cell r="A1286">
            <v>1989</v>
          </cell>
          <cell r="C1286" t="str">
            <v>OK</v>
          </cell>
          <cell r="E1286">
            <v>3150304</v>
          </cell>
        </row>
        <row r="1287">
          <cell r="A1287">
            <v>1989</v>
          </cell>
          <cell r="C1287" t="str">
            <v>OR</v>
          </cell>
          <cell r="E1287">
            <v>2790579</v>
          </cell>
        </row>
        <row r="1288">
          <cell r="A1288">
            <v>1989</v>
          </cell>
          <cell r="C1288" t="str">
            <v>PA</v>
          </cell>
          <cell r="E1288">
            <v>11865992</v>
          </cell>
        </row>
        <row r="1289">
          <cell r="A1289">
            <v>1989</v>
          </cell>
          <cell r="C1289" t="str">
            <v>RI</v>
          </cell>
          <cell r="E1289">
            <v>1000666</v>
          </cell>
        </row>
        <row r="1290">
          <cell r="A1290">
            <v>1989</v>
          </cell>
          <cell r="C1290" t="str">
            <v>SC</v>
          </cell>
          <cell r="E1290">
            <v>3456777</v>
          </cell>
        </row>
        <row r="1291">
          <cell r="A1291">
            <v>1989</v>
          </cell>
          <cell r="C1291" t="str">
            <v>SD</v>
          </cell>
          <cell r="E1291">
            <v>696698</v>
          </cell>
        </row>
        <row r="1292">
          <cell r="A1292">
            <v>1989</v>
          </cell>
          <cell r="C1292" t="str">
            <v>TN</v>
          </cell>
          <cell r="E1292">
            <v>4854432</v>
          </cell>
        </row>
        <row r="1293">
          <cell r="A1293">
            <v>1989</v>
          </cell>
          <cell r="C1293" t="str">
            <v>TX</v>
          </cell>
          <cell r="E1293">
            <v>16806729</v>
          </cell>
        </row>
        <row r="1294">
          <cell r="A1294">
            <v>1989</v>
          </cell>
          <cell r="C1294" t="str">
            <v>US</v>
          </cell>
          <cell r="E1294">
            <v>246819222</v>
          </cell>
        </row>
        <row r="1295">
          <cell r="A1295">
            <v>1989</v>
          </cell>
          <cell r="C1295" t="str">
            <v>UT</v>
          </cell>
          <cell r="E1295">
            <v>1705865</v>
          </cell>
        </row>
        <row r="1296">
          <cell r="A1296">
            <v>1989</v>
          </cell>
          <cell r="C1296" t="str">
            <v>VT</v>
          </cell>
          <cell r="E1296">
            <v>557708</v>
          </cell>
        </row>
        <row r="1297">
          <cell r="A1297">
            <v>1989</v>
          </cell>
          <cell r="C1297" t="str">
            <v>VA</v>
          </cell>
          <cell r="E1297">
            <v>6120246</v>
          </cell>
        </row>
        <row r="1298">
          <cell r="A1298">
            <v>1989</v>
          </cell>
          <cell r="C1298" t="str">
            <v>WA</v>
          </cell>
          <cell r="E1298">
            <v>4746315</v>
          </cell>
        </row>
        <row r="1299">
          <cell r="A1299">
            <v>1989</v>
          </cell>
          <cell r="C1299" t="str">
            <v>WV</v>
          </cell>
          <cell r="E1299">
            <v>1806570</v>
          </cell>
        </row>
        <row r="1300">
          <cell r="A1300">
            <v>1989</v>
          </cell>
          <cell r="C1300" t="str">
            <v>WI</v>
          </cell>
          <cell r="E1300">
            <v>4856568</v>
          </cell>
        </row>
        <row r="1301">
          <cell r="A1301">
            <v>1989</v>
          </cell>
          <cell r="C1301" t="str">
            <v>WY</v>
          </cell>
          <cell r="E1301">
            <v>458373</v>
          </cell>
        </row>
        <row r="1302">
          <cell r="A1302">
            <v>1988</v>
          </cell>
          <cell r="C1302" t="str">
            <v>AL</v>
          </cell>
          <cell r="E1302">
            <v>4023842</v>
          </cell>
        </row>
        <row r="1303">
          <cell r="A1303">
            <v>1988</v>
          </cell>
          <cell r="C1303" t="str">
            <v>AK</v>
          </cell>
          <cell r="E1303">
            <v>541984</v>
          </cell>
        </row>
        <row r="1304">
          <cell r="A1304">
            <v>1988</v>
          </cell>
          <cell r="C1304" t="str">
            <v>AZ</v>
          </cell>
          <cell r="E1304">
            <v>3535183</v>
          </cell>
        </row>
        <row r="1305">
          <cell r="A1305">
            <v>1988</v>
          </cell>
          <cell r="C1305" t="str">
            <v>AR</v>
          </cell>
          <cell r="E1305">
            <v>2342655</v>
          </cell>
        </row>
        <row r="1306">
          <cell r="A1306">
            <v>1988</v>
          </cell>
          <cell r="C1306" t="str">
            <v>CA</v>
          </cell>
          <cell r="E1306">
            <v>28464250</v>
          </cell>
        </row>
        <row r="1307">
          <cell r="A1307">
            <v>1988</v>
          </cell>
          <cell r="C1307" t="str">
            <v>CO</v>
          </cell>
          <cell r="E1307">
            <v>3262280</v>
          </cell>
        </row>
        <row r="1308">
          <cell r="A1308">
            <v>1988</v>
          </cell>
          <cell r="C1308" t="str">
            <v>CT</v>
          </cell>
          <cell r="E1308">
            <v>3271954</v>
          </cell>
        </row>
        <row r="1309">
          <cell r="A1309">
            <v>1988</v>
          </cell>
          <cell r="C1309" t="str">
            <v>DE</v>
          </cell>
          <cell r="E1309">
            <v>647621</v>
          </cell>
        </row>
        <row r="1310">
          <cell r="A1310">
            <v>1988</v>
          </cell>
          <cell r="C1310" t="str">
            <v>DC</v>
          </cell>
          <cell r="E1310">
            <v>630432</v>
          </cell>
        </row>
        <row r="1311">
          <cell r="A1311">
            <v>1988</v>
          </cell>
          <cell r="C1311" t="str">
            <v>FL</v>
          </cell>
          <cell r="E1311">
            <v>12306400</v>
          </cell>
        </row>
        <row r="1312">
          <cell r="A1312">
            <v>1988</v>
          </cell>
          <cell r="C1312" t="str">
            <v>GA</v>
          </cell>
          <cell r="E1312">
            <v>6316139</v>
          </cell>
        </row>
        <row r="1313">
          <cell r="A1313">
            <v>1988</v>
          </cell>
          <cell r="C1313" t="str">
            <v>HI</v>
          </cell>
          <cell r="E1313">
            <v>1079827</v>
          </cell>
        </row>
        <row r="1314">
          <cell r="A1314">
            <v>1988</v>
          </cell>
          <cell r="C1314" t="str">
            <v>ID</v>
          </cell>
          <cell r="E1314">
            <v>985661</v>
          </cell>
        </row>
        <row r="1315">
          <cell r="A1315">
            <v>1988</v>
          </cell>
          <cell r="C1315" t="str">
            <v>IL</v>
          </cell>
          <cell r="E1315">
            <v>11390186</v>
          </cell>
        </row>
        <row r="1316">
          <cell r="A1316">
            <v>1988</v>
          </cell>
          <cell r="C1316" t="str">
            <v>IN</v>
          </cell>
          <cell r="E1316">
            <v>5491733</v>
          </cell>
        </row>
        <row r="1317">
          <cell r="A1317">
            <v>1988</v>
          </cell>
          <cell r="C1317" t="str">
            <v>IA</v>
          </cell>
          <cell r="E1317">
            <v>2768393</v>
          </cell>
        </row>
        <row r="1318">
          <cell r="A1318">
            <v>1988</v>
          </cell>
          <cell r="C1318" t="str">
            <v>KS</v>
          </cell>
          <cell r="E1318">
            <v>2461995</v>
          </cell>
        </row>
        <row r="1319">
          <cell r="A1319">
            <v>1988</v>
          </cell>
          <cell r="C1319" t="str">
            <v>KY</v>
          </cell>
          <cell r="E1319">
            <v>3680002</v>
          </cell>
        </row>
        <row r="1320">
          <cell r="A1320">
            <v>1988</v>
          </cell>
          <cell r="C1320" t="str">
            <v>LA</v>
          </cell>
          <cell r="E1320">
            <v>4288859</v>
          </cell>
        </row>
        <row r="1321">
          <cell r="A1321">
            <v>1988</v>
          </cell>
          <cell r="C1321" t="str">
            <v>ME</v>
          </cell>
          <cell r="E1321">
            <v>1203840</v>
          </cell>
        </row>
        <row r="1322">
          <cell r="A1322">
            <v>1988</v>
          </cell>
          <cell r="C1322" t="str">
            <v>MD</v>
          </cell>
          <cell r="E1322">
            <v>4657903</v>
          </cell>
        </row>
        <row r="1323">
          <cell r="A1323">
            <v>1988</v>
          </cell>
          <cell r="C1323" t="str">
            <v>MA</v>
          </cell>
          <cell r="E1323">
            <v>5979983</v>
          </cell>
        </row>
        <row r="1324">
          <cell r="A1324">
            <v>1988</v>
          </cell>
          <cell r="C1324" t="str">
            <v>MI</v>
          </cell>
          <cell r="E1324">
            <v>9218002</v>
          </cell>
        </row>
        <row r="1325">
          <cell r="A1325">
            <v>1988</v>
          </cell>
          <cell r="C1325" t="str">
            <v>MN</v>
          </cell>
          <cell r="E1325">
            <v>4296163</v>
          </cell>
        </row>
        <row r="1326">
          <cell r="A1326">
            <v>1988</v>
          </cell>
          <cell r="C1326" t="str">
            <v>MS</v>
          </cell>
          <cell r="E1326">
            <v>2580349</v>
          </cell>
        </row>
        <row r="1327">
          <cell r="A1327">
            <v>1988</v>
          </cell>
          <cell r="C1327" t="str">
            <v>MO</v>
          </cell>
          <cell r="E1327">
            <v>5081737</v>
          </cell>
        </row>
        <row r="1328">
          <cell r="A1328">
            <v>1988</v>
          </cell>
          <cell r="C1328" t="str">
            <v>MT</v>
          </cell>
          <cell r="E1328">
            <v>800200</v>
          </cell>
        </row>
        <row r="1329">
          <cell r="A1329">
            <v>1988</v>
          </cell>
          <cell r="C1329" t="str">
            <v>NE</v>
          </cell>
          <cell r="E1329">
            <v>1571477</v>
          </cell>
        </row>
        <row r="1330">
          <cell r="A1330">
            <v>1988</v>
          </cell>
          <cell r="C1330" t="str">
            <v>NV</v>
          </cell>
          <cell r="E1330">
            <v>1075023</v>
          </cell>
        </row>
        <row r="1331">
          <cell r="A1331">
            <v>1988</v>
          </cell>
          <cell r="C1331" t="str">
            <v>NH</v>
          </cell>
          <cell r="E1331">
            <v>1082576</v>
          </cell>
        </row>
        <row r="1332">
          <cell r="A1332">
            <v>1988</v>
          </cell>
          <cell r="C1332" t="str">
            <v>NJ</v>
          </cell>
          <cell r="E1332">
            <v>7712333</v>
          </cell>
        </row>
        <row r="1333">
          <cell r="A1333">
            <v>1988</v>
          </cell>
          <cell r="C1333" t="str">
            <v>NM</v>
          </cell>
          <cell r="E1333">
            <v>1490336</v>
          </cell>
        </row>
        <row r="1334">
          <cell r="A1334">
            <v>1988</v>
          </cell>
          <cell r="C1334" t="str">
            <v>NY</v>
          </cell>
          <cell r="E1334">
            <v>17941309</v>
          </cell>
        </row>
        <row r="1335">
          <cell r="A1335">
            <v>1988</v>
          </cell>
          <cell r="C1335" t="str">
            <v>NC</v>
          </cell>
          <cell r="E1335">
            <v>6480591</v>
          </cell>
        </row>
        <row r="1336">
          <cell r="A1336">
            <v>1988</v>
          </cell>
          <cell r="C1336" t="str">
            <v>ND</v>
          </cell>
          <cell r="E1336">
            <v>655330</v>
          </cell>
        </row>
        <row r="1337">
          <cell r="A1337">
            <v>1988</v>
          </cell>
          <cell r="C1337" t="str">
            <v>OH</v>
          </cell>
          <cell r="E1337">
            <v>10798554</v>
          </cell>
        </row>
        <row r="1338">
          <cell r="A1338">
            <v>1988</v>
          </cell>
          <cell r="C1338" t="str">
            <v>OK</v>
          </cell>
          <cell r="E1338">
            <v>3167064</v>
          </cell>
        </row>
        <row r="1339">
          <cell r="A1339">
            <v>1988</v>
          </cell>
          <cell r="C1339" t="str">
            <v>OR</v>
          </cell>
          <cell r="E1339">
            <v>2741297</v>
          </cell>
        </row>
        <row r="1340">
          <cell r="A1340">
            <v>1988</v>
          </cell>
          <cell r="C1340" t="str">
            <v>PA</v>
          </cell>
          <cell r="E1340">
            <v>11845755</v>
          </cell>
        </row>
        <row r="1341">
          <cell r="A1341">
            <v>1988</v>
          </cell>
          <cell r="C1341" t="str">
            <v>RI</v>
          </cell>
          <cell r="E1341">
            <v>996407</v>
          </cell>
        </row>
        <row r="1342">
          <cell r="A1342">
            <v>1988</v>
          </cell>
          <cell r="C1342" t="str">
            <v>SC</v>
          </cell>
          <cell r="E1342">
            <v>3412097</v>
          </cell>
        </row>
        <row r="1343">
          <cell r="A1343">
            <v>1988</v>
          </cell>
          <cell r="C1343" t="str">
            <v>SD</v>
          </cell>
          <cell r="E1343">
            <v>698160</v>
          </cell>
        </row>
        <row r="1344">
          <cell r="A1344">
            <v>1988</v>
          </cell>
          <cell r="C1344" t="str">
            <v>TN</v>
          </cell>
          <cell r="E1344">
            <v>4822438</v>
          </cell>
        </row>
        <row r="1345">
          <cell r="A1345">
            <v>1988</v>
          </cell>
          <cell r="C1345" t="str">
            <v>TX</v>
          </cell>
          <cell r="E1345">
            <v>16667040</v>
          </cell>
        </row>
        <row r="1346">
          <cell r="A1346">
            <v>1988</v>
          </cell>
          <cell r="C1346" t="str">
            <v>US</v>
          </cell>
          <cell r="E1346">
            <v>244499004</v>
          </cell>
        </row>
        <row r="1347">
          <cell r="A1347">
            <v>1988</v>
          </cell>
          <cell r="C1347" t="str">
            <v>UT</v>
          </cell>
          <cell r="E1347">
            <v>1689372</v>
          </cell>
        </row>
        <row r="1348">
          <cell r="A1348">
            <v>1988</v>
          </cell>
          <cell r="C1348" t="str">
            <v>VT</v>
          </cell>
          <cell r="E1348">
            <v>549763</v>
          </cell>
        </row>
        <row r="1349">
          <cell r="A1349">
            <v>1988</v>
          </cell>
          <cell r="C1349" t="str">
            <v>VA</v>
          </cell>
          <cell r="E1349">
            <v>6036908</v>
          </cell>
        </row>
        <row r="1350">
          <cell r="A1350">
            <v>1988</v>
          </cell>
          <cell r="C1350" t="str">
            <v>WA</v>
          </cell>
          <cell r="E1350">
            <v>4639894</v>
          </cell>
        </row>
        <row r="1351">
          <cell r="A1351">
            <v>1988</v>
          </cell>
          <cell r="C1351" t="str">
            <v>WV</v>
          </cell>
          <cell r="E1351">
            <v>1830213</v>
          </cell>
        </row>
        <row r="1352">
          <cell r="A1352">
            <v>1988</v>
          </cell>
          <cell r="C1352" t="str">
            <v>WI</v>
          </cell>
          <cell r="E1352">
            <v>4822391</v>
          </cell>
        </row>
        <row r="1353">
          <cell r="A1353">
            <v>1988</v>
          </cell>
          <cell r="C1353" t="str">
            <v>WY</v>
          </cell>
          <cell r="E1353">
            <v>465103</v>
          </cell>
        </row>
        <row r="1354">
          <cell r="A1354">
            <v>1987</v>
          </cell>
          <cell r="C1354" t="str">
            <v>AL</v>
          </cell>
          <cell r="E1354">
            <v>4015262</v>
          </cell>
        </row>
        <row r="1355">
          <cell r="A1355">
            <v>1987</v>
          </cell>
          <cell r="C1355" t="str">
            <v>AK</v>
          </cell>
          <cell r="E1355">
            <v>539310</v>
          </cell>
        </row>
        <row r="1356">
          <cell r="A1356">
            <v>1987</v>
          </cell>
          <cell r="C1356" t="str">
            <v>AZ</v>
          </cell>
          <cell r="E1356">
            <v>3437103</v>
          </cell>
        </row>
        <row r="1357">
          <cell r="A1357">
            <v>1987</v>
          </cell>
          <cell r="C1357" t="str">
            <v>AR</v>
          </cell>
          <cell r="E1357">
            <v>2342357</v>
          </cell>
        </row>
        <row r="1358">
          <cell r="A1358">
            <v>1987</v>
          </cell>
          <cell r="C1358" t="str">
            <v>CA</v>
          </cell>
          <cell r="E1358">
            <v>27777160</v>
          </cell>
        </row>
        <row r="1359">
          <cell r="A1359">
            <v>1987</v>
          </cell>
          <cell r="C1359" t="str">
            <v>CO</v>
          </cell>
          <cell r="E1359">
            <v>3260477</v>
          </cell>
        </row>
        <row r="1360">
          <cell r="A1360">
            <v>1987</v>
          </cell>
          <cell r="C1360" t="str">
            <v>CT</v>
          </cell>
          <cell r="E1360">
            <v>3247290</v>
          </cell>
        </row>
        <row r="1361">
          <cell r="A1361">
            <v>1987</v>
          </cell>
          <cell r="C1361" t="str">
            <v>DE</v>
          </cell>
          <cell r="E1361">
            <v>636946</v>
          </cell>
        </row>
        <row r="1362">
          <cell r="A1362">
            <v>1987</v>
          </cell>
          <cell r="C1362" t="str">
            <v>DC</v>
          </cell>
          <cell r="E1362">
            <v>636930</v>
          </cell>
        </row>
        <row r="1363">
          <cell r="A1363">
            <v>1987</v>
          </cell>
          <cell r="C1363" t="str">
            <v>FL</v>
          </cell>
          <cell r="E1363">
            <v>11997282</v>
          </cell>
        </row>
        <row r="1364">
          <cell r="A1364">
            <v>1987</v>
          </cell>
          <cell r="C1364" t="str">
            <v>GA</v>
          </cell>
          <cell r="E1364">
            <v>6208479</v>
          </cell>
        </row>
        <row r="1365">
          <cell r="A1365">
            <v>1987</v>
          </cell>
          <cell r="C1365" t="str">
            <v>HI</v>
          </cell>
          <cell r="E1365">
            <v>1067917</v>
          </cell>
        </row>
        <row r="1366">
          <cell r="A1366">
            <v>1987</v>
          </cell>
          <cell r="C1366" t="str">
            <v>ID</v>
          </cell>
          <cell r="E1366">
            <v>984997</v>
          </cell>
        </row>
        <row r="1367">
          <cell r="A1367">
            <v>1987</v>
          </cell>
          <cell r="C1367" t="str">
            <v>IL</v>
          </cell>
          <cell r="E1367">
            <v>11391176</v>
          </cell>
        </row>
        <row r="1368">
          <cell r="A1368">
            <v>1987</v>
          </cell>
          <cell r="C1368" t="str">
            <v>IN</v>
          </cell>
          <cell r="E1368">
            <v>5473023</v>
          </cell>
        </row>
        <row r="1369">
          <cell r="A1369">
            <v>1987</v>
          </cell>
          <cell r="C1369" t="str">
            <v>IA</v>
          </cell>
          <cell r="E1369">
            <v>2767006</v>
          </cell>
        </row>
        <row r="1370">
          <cell r="A1370">
            <v>1987</v>
          </cell>
          <cell r="C1370" t="str">
            <v>KS</v>
          </cell>
          <cell r="E1370">
            <v>2445367</v>
          </cell>
        </row>
        <row r="1371">
          <cell r="A1371">
            <v>1987</v>
          </cell>
          <cell r="C1371" t="str">
            <v>KY</v>
          </cell>
          <cell r="E1371">
            <v>3683330</v>
          </cell>
        </row>
        <row r="1372">
          <cell r="A1372">
            <v>1987</v>
          </cell>
          <cell r="C1372" t="str">
            <v>LA</v>
          </cell>
          <cell r="E1372">
            <v>4344151</v>
          </cell>
        </row>
        <row r="1373">
          <cell r="A1373">
            <v>1987</v>
          </cell>
          <cell r="C1373" t="str">
            <v>ME</v>
          </cell>
          <cell r="E1373">
            <v>1184577</v>
          </cell>
        </row>
        <row r="1374">
          <cell r="A1374">
            <v>1987</v>
          </cell>
          <cell r="C1374" t="str">
            <v>MD</v>
          </cell>
          <cell r="E1374">
            <v>4565558</v>
          </cell>
        </row>
        <row r="1375">
          <cell r="A1375">
            <v>1987</v>
          </cell>
          <cell r="C1375" t="str">
            <v>MA</v>
          </cell>
          <cell r="E1375">
            <v>5935205</v>
          </cell>
        </row>
        <row r="1376">
          <cell r="A1376">
            <v>1987</v>
          </cell>
          <cell r="C1376" t="str">
            <v>MI</v>
          </cell>
          <cell r="E1376">
            <v>9187484</v>
          </cell>
        </row>
        <row r="1377">
          <cell r="A1377">
            <v>1987</v>
          </cell>
          <cell r="C1377" t="str">
            <v>MN</v>
          </cell>
          <cell r="E1377">
            <v>4235136</v>
          </cell>
        </row>
        <row r="1378">
          <cell r="A1378">
            <v>1987</v>
          </cell>
          <cell r="C1378" t="str">
            <v>MS</v>
          </cell>
          <cell r="E1378">
            <v>2588545</v>
          </cell>
        </row>
        <row r="1379">
          <cell r="A1379">
            <v>1987</v>
          </cell>
          <cell r="C1379" t="str">
            <v>MO</v>
          </cell>
          <cell r="E1379">
            <v>5056702</v>
          </cell>
        </row>
        <row r="1380">
          <cell r="A1380">
            <v>1987</v>
          </cell>
          <cell r="C1380" t="str">
            <v>MT</v>
          </cell>
          <cell r="E1380">
            <v>805064</v>
          </cell>
        </row>
        <row r="1381">
          <cell r="A1381">
            <v>1987</v>
          </cell>
          <cell r="C1381" t="str">
            <v>NE</v>
          </cell>
          <cell r="E1381">
            <v>1566544</v>
          </cell>
        </row>
        <row r="1382">
          <cell r="A1382">
            <v>1987</v>
          </cell>
          <cell r="C1382" t="str">
            <v>NV</v>
          </cell>
          <cell r="E1382">
            <v>1023374</v>
          </cell>
        </row>
        <row r="1383">
          <cell r="A1383">
            <v>1987</v>
          </cell>
          <cell r="C1383" t="str">
            <v>NH</v>
          </cell>
          <cell r="E1383">
            <v>1054289</v>
          </cell>
        </row>
        <row r="1384">
          <cell r="A1384">
            <v>1987</v>
          </cell>
          <cell r="C1384" t="str">
            <v>NJ</v>
          </cell>
          <cell r="E1384">
            <v>7670741</v>
          </cell>
        </row>
        <row r="1385">
          <cell r="A1385">
            <v>1987</v>
          </cell>
          <cell r="C1385" t="str">
            <v>NM</v>
          </cell>
          <cell r="E1385">
            <v>1478519</v>
          </cell>
        </row>
        <row r="1386">
          <cell r="A1386">
            <v>1987</v>
          </cell>
          <cell r="C1386" t="str">
            <v>NY</v>
          </cell>
          <cell r="E1386">
            <v>17868844</v>
          </cell>
        </row>
        <row r="1387">
          <cell r="A1387">
            <v>1987</v>
          </cell>
          <cell r="C1387" t="str">
            <v>NC</v>
          </cell>
          <cell r="E1387">
            <v>6403693</v>
          </cell>
        </row>
        <row r="1388">
          <cell r="A1388">
            <v>1987</v>
          </cell>
          <cell r="C1388" t="str">
            <v>ND</v>
          </cell>
          <cell r="E1388">
            <v>661141</v>
          </cell>
        </row>
        <row r="1389">
          <cell r="A1389">
            <v>1987</v>
          </cell>
          <cell r="C1389" t="str">
            <v>OH</v>
          </cell>
          <cell r="E1389">
            <v>10760081</v>
          </cell>
        </row>
        <row r="1390">
          <cell r="A1390">
            <v>1987</v>
          </cell>
          <cell r="C1390" t="str">
            <v>OK</v>
          </cell>
          <cell r="E1390">
            <v>3210124</v>
          </cell>
        </row>
        <row r="1391">
          <cell r="A1391">
            <v>1987</v>
          </cell>
          <cell r="C1391" t="str">
            <v>OR</v>
          </cell>
          <cell r="E1391">
            <v>2700996</v>
          </cell>
        </row>
        <row r="1392">
          <cell r="A1392">
            <v>1987</v>
          </cell>
          <cell r="C1392" t="str">
            <v>PA</v>
          </cell>
          <cell r="E1392">
            <v>11810869</v>
          </cell>
        </row>
        <row r="1393">
          <cell r="A1393">
            <v>1987</v>
          </cell>
          <cell r="C1393" t="str">
            <v>RI</v>
          </cell>
          <cell r="E1393">
            <v>989605</v>
          </cell>
        </row>
        <row r="1394">
          <cell r="A1394">
            <v>1987</v>
          </cell>
          <cell r="C1394" t="str">
            <v>SC</v>
          </cell>
          <cell r="E1394">
            <v>3380507</v>
          </cell>
        </row>
        <row r="1395">
          <cell r="A1395">
            <v>1987</v>
          </cell>
          <cell r="C1395" t="str">
            <v>SD</v>
          </cell>
          <cell r="E1395">
            <v>696034</v>
          </cell>
        </row>
        <row r="1396">
          <cell r="A1396">
            <v>1987</v>
          </cell>
          <cell r="C1396" t="str">
            <v>TN</v>
          </cell>
          <cell r="E1396">
            <v>4782939</v>
          </cell>
        </row>
        <row r="1397">
          <cell r="A1397">
            <v>1987</v>
          </cell>
          <cell r="C1397" t="str">
            <v>TX</v>
          </cell>
          <cell r="E1397">
            <v>16621767</v>
          </cell>
        </row>
        <row r="1398">
          <cell r="A1398">
            <v>1987</v>
          </cell>
          <cell r="C1398" t="str">
            <v>US</v>
          </cell>
          <cell r="E1398">
            <v>242288936</v>
          </cell>
        </row>
        <row r="1399">
          <cell r="A1399">
            <v>1987</v>
          </cell>
          <cell r="C1399" t="str">
            <v>UT</v>
          </cell>
          <cell r="E1399">
            <v>1678120</v>
          </cell>
        </row>
        <row r="1400">
          <cell r="A1400">
            <v>1987</v>
          </cell>
          <cell r="C1400" t="str">
            <v>VT</v>
          </cell>
          <cell r="E1400">
            <v>540267</v>
          </cell>
        </row>
        <row r="1401">
          <cell r="A1401">
            <v>1987</v>
          </cell>
          <cell r="C1401" t="str">
            <v>VA</v>
          </cell>
          <cell r="E1401">
            <v>5932273</v>
          </cell>
        </row>
        <row r="1402">
          <cell r="A1402">
            <v>1987</v>
          </cell>
          <cell r="C1402" t="str">
            <v>WA</v>
          </cell>
          <cell r="E1402">
            <v>4531903</v>
          </cell>
        </row>
        <row r="1403">
          <cell r="A1403">
            <v>1987</v>
          </cell>
          <cell r="C1403" t="str">
            <v>WV</v>
          </cell>
          <cell r="E1403">
            <v>1857583</v>
          </cell>
        </row>
        <row r="1404">
          <cell r="A1404">
            <v>1987</v>
          </cell>
          <cell r="C1404" t="str">
            <v>WI</v>
          </cell>
          <cell r="E1404">
            <v>4777923</v>
          </cell>
        </row>
        <row r="1405">
          <cell r="A1405">
            <v>1987</v>
          </cell>
          <cell r="C1405" t="str">
            <v>WY</v>
          </cell>
          <cell r="E1405">
            <v>476966</v>
          </cell>
        </row>
        <row r="1406">
          <cell r="A1406">
            <v>1986</v>
          </cell>
          <cell r="C1406" t="str">
            <v>AL</v>
          </cell>
          <cell r="E1406">
            <v>3991569</v>
          </cell>
        </row>
        <row r="1407">
          <cell r="A1407">
            <v>1986</v>
          </cell>
          <cell r="C1407" t="str">
            <v>AK</v>
          </cell>
          <cell r="E1407">
            <v>544269</v>
          </cell>
        </row>
        <row r="1408">
          <cell r="A1408">
            <v>1986</v>
          </cell>
          <cell r="C1408" t="str">
            <v>AZ</v>
          </cell>
          <cell r="E1408">
            <v>3308261</v>
          </cell>
        </row>
        <row r="1409">
          <cell r="A1409">
            <v>1986</v>
          </cell>
          <cell r="C1409" t="str">
            <v>AR</v>
          </cell>
          <cell r="E1409">
            <v>2331988</v>
          </cell>
        </row>
        <row r="1410">
          <cell r="A1410">
            <v>1986</v>
          </cell>
          <cell r="C1410" t="str">
            <v>CA</v>
          </cell>
          <cell r="E1410">
            <v>27102238</v>
          </cell>
        </row>
        <row r="1411">
          <cell r="A1411">
            <v>1986</v>
          </cell>
          <cell r="C1411" t="str">
            <v>CO</v>
          </cell>
          <cell r="E1411">
            <v>3237448</v>
          </cell>
        </row>
        <row r="1412">
          <cell r="A1412">
            <v>1986</v>
          </cell>
          <cell r="C1412" t="str">
            <v>CT</v>
          </cell>
          <cell r="E1412">
            <v>3223741</v>
          </cell>
        </row>
        <row r="1413">
          <cell r="A1413">
            <v>1986</v>
          </cell>
          <cell r="C1413" t="str">
            <v>DE</v>
          </cell>
          <cell r="E1413">
            <v>627559</v>
          </cell>
        </row>
        <row r="1414">
          <cell r="A1414">
            <v>1986</v>
          </cell>
          <cell r="C1414" t="str">
            <v>DC</v>
          </cell>
          <cell r="E1414">
            <v>638269</v>
          </cell>
        </row>
        <row r="1415">
          <cell r="A1415">
            <v>1986</v>
          </cell>
          <cell r="C1415" t="str">
            <v>FL</v>
          </cell>
          <cell r="E1415">
            <v>11667503</v>
          </cell>
        </row>
        <row r="1416">
          <cell r="A1416">
            <v>1986</v>
          </cell>
          <cell r="C1416" t="str">
            <v>GA</v>
          </cell>
          <cell r="E1416">
            <v>6084645</v>
          </cell>
        </row>
        <row r="1417">
          <cell r="A1417">
            <v>1986</v>
          </cell>
          <cell r="C1417" t="str">
            <v>HI</v>
          </cell>
          <cell r="E1417">
            <v>1051762</v>
          </cell>
        </row>
        <row r="1418">
          <cell r="A1418">
            <v>1986</v>
          </cell>
          <cell r="C1418" t="str">
            <v>ID</v>
          </cell>
          <cell r="E1418">
            <v>990222</v>
          </cell>
        </row>
        <row r="1419">
          <cell r="A1419">
            <v>1986</v>
          </cell>
          <cell r="C1419" t="str">
            <v>IL</v>
          </cell>
          <cell r="E1419">
            <v>11387256</v>
          </cell>
        </row>
        <row r="1420">
          <cell r="A1420">
            <v>1986</v>
          </cell>
          <cell r="C1420" t="str">
            <v>IN</v>
          </cell>
          <cell r="E1420">
            <v>5454103</v>
          </cell>
        </row>
        <row r="1421">
          <cell r="A1421">
            <v>1986</v>
          </cell>
          <cell r="C1421" t="str">
            <v>IA</v>
          </cell>
          <cell r="E1421">
            <v>2791969</v>
          </cell>
        </row>
        <row r="1422">
          <cell r="A1422">
            <v>1986</v>
          </cell>
          <cell r="C1422" t="str">
            <v>KS</v>
          </cell>
          <cell r="E1422">
            <v>2432614</v>
          </cell>
        </row>
        <row r="1423">
          <cell r="A1423">
            <v>1986</v>
          </cell>
          <cell r="C1423" t="str">
            <v>KY</v>
          </cell>
          <cell r="E1423">
            <v>3687805</v>
          </cell>
        </row>
        <row r="1424">
          <cell r="A1424">
            <v>1986</v>
          </cell>
          <cell r="C1424" t="str">
            <v>LA</v>
          </cell>
          <cell r="E1424">
            <v>4406922</v>
          </cell>
        </row>
        <row r="1425">
          <cell r="A1425">
            <v>1986</v>
          </cell>
          <cell r="C1425" t="str">
            <v>ME</v>
          </cell>
          <cell r="E1425">
            <v>1170126</v>
          </cell>
        </row>
        <row r="1426">
          <cell r="A1426">
            <v>1986</v>
          </cell>
          <cell r="C1426" t="str">
            <v>MD</v>
          </cell>
          <cell r="E1426">
            <v>4486956</v>
          </cell>
        </row>
        <row r="1427">
          <cell r="A1427">
            <v>1986</v>
          </cell>
          <cell r="C1427" t="str">
            <v>MA</v>
          </cell>
          <cell r="E1427">
            <v>5902677</v>
          </cell>
        </row>
        <row r="1428">
          <cell r="A1428">
            <v>1986</v>
          </cell>
          <cell r="C1428" t="str">
            <v>MI</v>
          </cell>
          <cell r="E1428">
            <v>9127774</v>
          </cell>
        </row>
        <row r="1429">
          <cell r="A1429">
            <v>1986</v>
          </cell>
          <cell r="C1429" t="str">
            <v>MN</v>
          </cell>
          <cell r="E1429">
            <v>4205213</v>
          </cell>
        </row>
        <row r="1430">
          <cell r="A1430">
            <v>1986</v>
          </cell>
          <cell r="C1430" t="str">
            <v>MS</v>
          </cell>
          <cell r="E1430">
            <v>2593596</v>
          </cell>
        </row>
        <row r="1431">
          <cell r="A1431">
            <v>1986</v>
          </cell>
          <cell r="C1431" t="str">
            <v>MO</v>
          </cell>
          <cell r="E1431">
            <v>5023055</v>
          </cell>
        </row>
        <row r="1432">
          <cell r="A1432">
            <v>1986</v>
          </cell>
          <cell r="C1432" t="str">
            <v>MT</v>
          </cell>
          <cell r="E1432">
            <v>813738</v>
          </cell>
        </row>
        <row r="1433">
          <cell r="A1433">
            <v>1986</v>
          </cell>
          <cell r="C1433" t="str">
            <v>NE</v>
          </cell>
          <cell r="E1433">
            <v>1574328</v>
          </cell>
        </row>
        <row r="1434">
          <cell r="A1434">
            <v>1986</v>
          </cell>
          <cell r="C1434" t="str">
            <v>NV</v>
          </cell>
          <cell r="E1434">
            <v>980614</v>
          </cell>
        </row>
        <row r="1435">
          <cell r="A1435">
            <v>1986</v>
          </cell>
          <cell r="C1435" t="str">
            <v>NH</v>
          </cell>
          <cell r="E1435">
            <v>1025054</v>
          </cell>
        </row>
        <row r="1436">
          <cell r="A1436">
            <v>1986</v>
          </cell>
          <cell r="C1436" t="str">
            <v>NJ</v>
          </cell>
          <cell r="E1436">
            <v>7622161</v>
          </cell>
        </row>
        <row r="1437">
          <cell r="A1437">
            <v>1986</v>
          </cell>
          <cell r="C1437" t="str">
            <v>NM</v>
          </cell>
          <cell r="E1437">
            <v>1462728</v>
          </cell>
        </row>
        <row r="1438">
          <cell r="A1438">
            <v>1986</v>
          </cell>
          <cell r="C1438" t="str">
            <v>NY</v>
          </cell>
          <cell r="E1438">
            <v>17833421</v>
          </cell>
        </row>
        <row r="1439">
          <cell r="A1439">
            <v>1986</v>
          </cell>
          <cell r="C1439" t="str">
            <v>NC</v>
          </cell>
          <cell r="E1439">
            <v>6321576</v>
          </cell>
        </row>
        <row r="1440">
          <cell r="A1440">
            <v>1986</v>
          </cell>
          <cell r="C1440" t="str">
            <v>ND</v>
          </cell>
          <cell r="E1440">
            <v>669513</v>
          </cell>
        </row>
        <row r="1441">
          <cell r="A1441">
            <v>1986</v>
          </cell>
          <cell r="C1441" t="str">
            <v>OH</v>
          </cell>
          <cell r="E1441">
            <v>10730272</v>
          </cell>
        </row>
        <row r="1442">
          <cell r="A1442">
            <v>1986</v>
          </cell>
          <cell r="C1442" t="str">
            <v>OK</v>
          </cell>
          <cell r="E1442">
            <v>3252735</v>
          </cell>
        </row>
        <row r="1443">
          <cell r="A1443">
            <v>1986</v>
          </cell>
          <cell r="C1443" t="str">
            <v>OR</v>
          </cell>
          <cell r="E1443">
            <v>2683526</v>
          </cell>
        </row>
        <row r="1444">
          <cell r="A1444">
            <v>1986</v>
          </cell>
          <cell r="C1444" t="str">
            <v>PA</v>
          </cell>
          <cell r="E1444">
            <v>11782754</v>
          </cell>
        </row>
        <row r="1445">
          <cell r="A1445">
            <v>1986</v>
          </cell>
          <cell r="C1445" t="str">
            <v>RI</v>
          </cell>
          <cell r="E1445">
            <v>977340</v>
          </cell>
        </row>
        <row r="1446">
          <cell r="A1446">
            <v>1986</v>
          </cell>
          <cell r="C1446" t="str">
            <v>SC</v>
          </cell>
          <cell r="E1446">
            <v>3342759</v>
          </cell>
        </row>
        <row r="1447">
          <cell r="A1447">
            <v>1986</v>
          </cell>
          <cell r="C1447" t="str">
            <v>SD</v>
          </cell>
          <cell r="E1447">
            <v>696036</v>
          </cell>
        </row>
        <row r="1448">
          <cell r="A1448">
            <v>1986</v>
          </cell>
          <cell r="C1448" t="str">
            <v>TN</v>
          </cell>
          <cell r="E1448">
            <v>4738708</v>
          </cell>
        </row>
        <row r="1449">
          <cell r="A1449">
            <v>1986</v>
          </cell>
          <cell r="C1449" t="str">
            <v>TX</v>
          </cell>
          <cell r="E1449">
            <v>16561103</v>
          </cell>
        </row>
        <row r="1450">
          <cell r="A1450">
            <v>1986</v>
          </cell>
          <cell r="C1450" t="str">
            <v>US</v>
          </cell>
          <cell r="E1450">
            <v>240132831</v>
          </cell>
        </row>
        <row r="1451">
          <cell r="A1451">
            <v>1986</v>
          </cell>
          <cell r="C1451" t="str">
            <v>UT</v>
          </cell>
          <cell r="E1451">
            <v>1662833</v>
          </cell>
        </row>
        <row r="1452">
          <cell r="A1452">
            <v>1986</v>
          </cell>
          <cell r="C1452" t="str">
            <v>VT</v>
          </cell>
          <cell r="E1452">
            <v>534066</v>
          </cell>
        </row>
        <row r="1453">
          <cell r="A1453">
            <v>1986</v>
          </cell>
          <cell r="C1453" t="str">
            <v>VA</v>
          </cell>
          <cell r="E1453">
            <v>5811692</v>
          </cell>
        </row>
        <row r="1454">
          <cell r="A1454">
            <v>1986</v>
          </cell>
          <cell r="C1454" t="str">
            <v>WA</v>
          </cell>
          <cell r="E1454">
            <v>4452724</v>
          </cell>
        </row>
        <row r="1455">
          <cell r="A1455">
            <v>1986</v>
          </cell>
          <cell r="C1455" t="str">
            <v>WV</v>
          </cell>
          <cell r="E1455">
            <v>1882352</v>
          </cell>
        </row>
        <row r="1456">
          <cell r="A1456">
            <v>1986</v>
          </cell>
          <cell r="C1456" t="str">
            <v>WI</v>
          </cell>
          <cell r="E1456">
            <v>4755625</v>
          </cell>
        </row>
        <row r="1457">
          <cell r="A1457">
            <v>1986</v>
          </cell>
          <cell r="C1457" t="str">
            <v>WY</v>
          </cell>
          <cell r="E1457">
            <v>495633</v>
          </cell>
        </row>
        <row r="1458">
          <cell r="A1458">
            <v>1985</v>
          </cell>
          <cell r="C1458" t="str">
            <v>AL</v>
          </cell>
          <cell r="E1458">
            <v>3972520</v>
          </cell>
        </row>
        <row r="1459">
          <cell r="A1459">
            <v>1985</v>
          </cell>
          <cell r="C1459" t="str">
            <v>AK</v>
          </cell>
          <cell r="E1459">
            <v>532496</v>
          </cell>
        </row>
        <row r="1460">
          <cell r="A1460">
            <v>1985</v>
          </cell>
          <cell r="C1460" t="str">
            <v>AZ</v>
          </cell>
          <cell r="E1460">
            <v>3183539</v>
          </cell>
        </row>
        <row r="1461">
          <cell r="A1461">
            <v>1985</v>
          </cell>
          <cell r="C1461" t="str">
            <v>AR</v>
          </cell>
          <cell r="E1461">
            <v>2327046</v>
          </cell>
        </row>
        <row r="1462">
          <cell r="A1462">
            <v>1985</v>
          </cell>
          <cell r="C1462" t="str">
            <v>CA</v>
          </cell>
          <cell r="E1462">
            <v>26441107</v>
          </cell>
        </row>
        <row r="1463">
          <cell r="A1463">
            <v>1985</v>
          </cell>
          <cell r="C1463" t="str">
            <v>CO</v>
          </cell>
          <cell r="E1463">
            <v>3208726</v>
          </cell>
        </row>
        <row r="1464">
          <cell r="A1464">
            <v>1985</v>
          </cell>
          <cell r="C1464" t="str">
            <v>CT</v>
          </cell>
          <cell r="E1464">
            <v>3201131</v>
          </cell>
        </row>
        <row r="1465">
          <cell r="A1465">
            <v>1985</v>
          </cell>
          <cell r="C1465" t="str">
            <v>DE</v>
          </cell>
          <cell r="E1465">
            <v>618279</v>
          </cell>
        </row>
        <row r="1466">
          <cell r="A1466">
            <v>1985</v>
          </cell>
          <cell r="C1466" t="str">
            <v>DC</v>
          </cell>
          <cell r="E1466">
            <v>634549</v>
          </cell>
        </row>
        <row r="1467">
          <cell r="A1467">
            <v>1985</v>
          </cell>
          <cell r="C1467" t="str">
            <v>FL</v>
          </cell>
          <cell r="E1467">
            <v>11351120</v>
          </cell>
        </row>
        <row r="1468">
          <cell r="A1468">
            <v>1985</v>
          </cell>
          <cell r="C1468" t="str">
            <v>GA</v>
          </cell>
          <cell r="E1468">
            <v>5962639</v>
          </cell>
        </row>
        <row r="1469">
          <cell r="A1469">
            <v>1985</v>
          </cell>
          <cell r="C1469" t="str">
            <v>HI</v>
          </cell>
          <cell r="E1469">
            <v>1039698</v>
          </cell>
        </row>
        <row r="1470">
          <cell r="A1470">
            <v>1985</v>
          </cell>
          <cell r="C1470" t="str">
            <v>ID</v>
          </cell>
          <cell r="E1470">
            <v>994052</v>
          </cell>
        </row>
        <row r="1471">
          <cell r="A1471">
            <v>1985</v>
          </cell>
          <cell r="C1471" t="str">
            <v>IL</v>
          </cell>
          <cell r="E1471">
            <v>11399803</v>
          </cell>
        </row>
        <row r="1472">
          <cell r="A1472">
            <v>1985</v>
          </cell>
          <cell r="C1472" t="str">
            <v>IN</v>
          </cell>
          <cell r="E1472">
            <v>5459214</v>
          </cell>
        </row>
        <row r="1473">
          <cell r="A1473">
            <v>1985</v>
          </cell>
          <cell r="C1473" t="str">
            <v>IA</v>
          </cell>
          <cell r="E1473">
            <v>2829684</v>
          </cell>
        </row>
        <row r="1474">
          <cell r="A1474">
            <v>1985</v>
          </cell>
          <cell r="C1474" t="str">
            <v>KS</v>
          </cell>
          <cell r="E1474">
            <v>2427401</v>
          </cell>
        </row>
        <row r="1475">
          <cell r="A1475">
            <v>1985</v>
          </cell>
          <cell r="C1475" t="str">
            <v>KY</v>
          </cell>
          <cell r="E1475">
            <v>3694816</v>
          </cell>
        </row>
        <row r="1476">
          <cell r="A1476">
            <v>1985</v>
          </cell>
          <cell r="C1476" t="str">
            <v>LA</v>
          </cell>
          <cell r="E1476">
            <v>4408113</v>
          </cell>
        </row>
        <row r="1477">
          <cell r="A1477">
            <v>1985</v>
          </cell>
          <cell r="C1477" t="str">
            <v>ME</v>
          </cell>
          <cell r="E1477">
            <v>1162935</v>
          </cell>
        </row>
        <row r="1478">
          <cell r="A1478">
            <v>1985</v>
          </cell>
          <cell r="C1478" t="str">
            <v>MD</v>
          </cell>
          <cell r="E1478">
            <v>4413072</v>
          </cell>
        </row>
        <row r="1479">
          <cell r="A1479">
            <v>1985</v>
          </cell>
          <cell r="C1479" t="str">
            <v>MA</v>
          </cell>
          <cell r="E1479">
            <v>5880734</v>
          </cell>
        </row>
        <row r="1480">
          <cell r="A1480">
            <v>1985</v>
          </cell>
          <cell r="C1480" t="str">
            <v>MI</v>
          </cell>
          <cell r="E1480">
            <v>9076287</v>
          </cell>
        </row>
        <row r="1481">
          <cell r="A1481">
            <v>1985</v>
          </cell>
          <cell r="C1481" t="str">
            <v>MN</v>
          </cell>
          <cell r="E1481">
            <v>4184301</v>
          </cell>
        </row>
        <row r="1482">
          <cell r="A1482">
            <v>1985</v>
          </cell>
          <cell r="C1482" t="str">
            <v>MS</v>
          </cell>
          <cell r="E1482">
            <v>2588103</v>
          </cell>
        </row>
        <row r="1483">
          <cell r="A1483">
            <v>1985</v>
          </cell>
          <cell r="C1483" t="str">
            <v>MO</v>
          </cell>
          <cell r="E1483">
            <v>5000260</v>
          </cell>
        </row>
        <row r="1484">
          <cell r="A1484">
            <v>1985</v>
          </cell>
          <cell r="C1484" t="str">
            <v>MT</v>
          </cell>
          <cell r="E1484">
            <v>822320</v>
          </cell>
        </row>
        <row r="1485">
          <cell r="A1485">
            <v>1985</v>
          </cell>
          <cell r="C1485" t="str">
            <v>NE</v>
          </cell>
          <cell r="E1485">
            <v>1584661</v>
          </cell>
        </row>
        <row r="1486">
          <cell r="A1486">
            <v>1985</v>
          </cell>
          <cell r="C1486" t="str">
            <v>NV</v>
          </cell>
          <cell r="E1486">
            <v>951032</v>
          </cell>
        </row>
        <row r="1487">
          <cell r="A1487">
            <v>1985</v>
          </cell>
          <cell r="C1487" t="str">
            <v>NH</v>
          </cell>
          <cell r="E1487">
            <v>996753</v>
          </cell>
        </row>
        <row r="1488">
          <cell r="A1488">
            <v>1985</v>
          </cell>
          <cell r="C1488" t="str">
            <v>NJ</v>
          </cell>
          <cell r="E1488">
            <v>7565530</v>
          </cell>
        </row>
        <row r="1489">
          <cell r="A1489">
            <v>1985</v>
          </cell>
          <cell r="C1489" t="str">
            <v>NM</v>
          </cell>
          <cell r="E1489">
            <v>1438360</v>
          </cell>
        </row>
        <row r="1490">
          <cell r="A1490">
            <v>1985</v>
          </cell>
          <cell r="C1490" t="str">
            <v>NY</v>
          </cell>
          <cell r="E1490">
            <v>17791678</v>
          </cell>
        </row>
        <row r="1491">
          <cell r="A1491">
            <v>1985</v>
          </cell>
          <cell r="C1491" t="str">
            <v>NC</v>
          </cell>
          <cell r="E1491">
            <v>6253957</v>
          </cell>
        </row>
        <row r="1492">
          <cell r="A1492">
            <v>1985</v>
          </cell>
          <cell r="C1492" t="str">
            <v>ND</v>
          </cell>
          <cell r="E1492">
            <v>676979</v>
          </cell>
        </row>
        <row r="1493">
          <cell r="A1493">
            <v>1985</v>
          </cell>
          <cell r="C1493" t="str">
            <v>OH</v>
          </cell>
          <cell r="E1493">
            <v>10734926</v>
          </cell>
        </row>
        <row r="1494">
          <cell r="A1494">
            <v>1985</v>
          </cell>
          <cell r="C1494" t="str">
            <v>OK</v>
          </cell>
          <cell r="E1494">
            <v>3271333</v>
          </cell>
        </row>
        <row r="1495">
          <cell r="A1495">
            <v>1985</v>
          </cell>
          <cell r="C1495" t="str">
            <v>OR</v>
          </cell>
          <cell r="E1495">
            <v>2672648</v>
          </cell>
        </row>
        <row r="1496">
          <cell r="A1496">
            <v>1985</v>
          </cell>
          <cell r="C1496" t="str">
            <v>PA</v>
          </cell>
          <cell r="E1496">
            <v>11770865</v>
          </cell>
        </row>
        <row r="1497">
          <cell r="A1497">
            <v>1985</v>
          </cell>
          <cell r="C1497" t="str">
            <v>RI</v>
          </cell>
          <cell r="E1497">
            <v>968956</v>
          </cell>
        </row>
        <row r="1498">
          <cell r="A1498">
            <v>1985</v>
          </cell>
          <cell r="C1498" t="str">
            <v>SC</v>
          </cell>
          <cell r="E1498">
            <v>3303211</v>
          </cell>
        </row>
        <row r="1499">
          <cell r="A1499">
            <v>1985</v>
          </cell>
          <cell r="C1499" t="str">
            <v>SD</v>
          </cell>
          <cell r="E1499">
            <v>698404</v>
          </cell>
        </row>
        <row r="1500">
          <cell r="A1500">
            <v>1985</v>
          </cell>
          <cell r="C1500" t="str">
            <v>TN</v>
          </cell>
          <cell r="E1500">
            <v>4715292</v>
          </cell>
        </row>
        <row r="1501">
          <cell r="A1501">
            <v>1985</v>
          </cell>
          <cell r="C1501" t="str">
            <v>TX</v>
          </cell>
          <cell r="E1501">
            <v>16272722</v>
          </cell>
        </row>
        <row r="1502">
          <cell r="A1502">
            <v>1985</v>
          </cell>
          <cell r="C1502" t="str">
            <v>US</v>
          </cell>
          <cell r="E1502">
            <v>237923734</v>
          </cell>
        </row>
        <row r="1503">
          <cell r="A1503">
            <v>1985</v>
          </cell>
          <cell r="C1503" t="str">
            <v>UT</v>
          </cell>
          <cell r="E1503">
            <v>1642910</v>
          </cell>
        </row>
        <row r="1504">
          <cell r="A1504">
            <v>1985</v>
          </cell>
          <cell r="C1504" t="str">
            <v>VT</v>
          </cell>
          <cell r="E1504">
            <v>530035</v>
          </cell>
        </row>
        <row r="1505">
          <cell r="A1505">
            <v>1985</v>
          </cell>
          <cell r="C1505" t="str">
            <v>VA</v>
          </cell>
          <cell r="E1505">
            <v>5715149</v>
          </cell>
        </row>
        <row r="1506">
          <cell r="A1506">
            <v>1985</v>
          </cell>
          <cell r="C1506" t="str">
            <v>WA</v>
          </cell>
          <cell r="E1506">
            <v>4400096</v>
          </cell>
        </row>
        <row r="1507">
          <cell r="A1507">
            <v>1985</v>
          </cell>
          <cell r="C1507" t="str">
            <v>WV</v>
          </cell>
          <cell r="E1507">
            <v>1906831</v>
          </cell>
        </row>
        <row r="1508">
          <cell r="A1508">
            <v>1985</v>
          </cell>
          <cell r="C1508" t="str">
            <v>WI</v>
          </cell>
          <cell r="E1508">
            <v>4747765</v>
          </cell>
        </row>
        <row r="1509">
          <cell r="A1509">
            <v>1985</v>
          </cell>
          <cell r="C1509" t="str">
            <v>WY</v>
          </cell>
          <cell r="E1509">
            <v>499696</v>
          </cell>
        </row>
        <row r="1510">
          <cell r="A1510">
            <v>1984</v>
          </cell>
          <cell r="C1510" t="str">
            <v>AL</v>
          </cell>
          <cell r="E1510">
            <v>3951824</v>
          </cell>
        </row>
        <row r="1511">
          <cell r="A1511">
            <v>1984</v>
          </cell>
          <cell r="C1511" t="str">
            <v>AK</v>
          </cell>
          <cell r="E1511">
            <v>513704</v>
          </cell>
        </row>
        <row r="1512">
          <cell r="A1512">
            <v>1984</v>
          </cell>
          <cell r="C1512" t="str">
            <v>AZ</v>
          </cell>
          <cell r="E1512">
            <v>3067134</v>
          </cell>
        </row>
        <row r="1513">
          <cell r="A1513">
            <v>1984</v>
          </cell>
          <cell r="C1513" t="str">
            <v>AR</v>
          </cell>
          <cell r="E1513">
            <v>2319767</v>
          </cell>
        </row>
        <row r="1514">
          <cell r="A1514">
            <v>1984</v>
          </cell>
          <cell r="C1514" t="str">
            <v>CA</v>
          </cell>
          <cell r="E1514">
            <v>25844397</v>
          </cell>
        </row>
        <row r="1515">
          <cell r="A1515">
            <v>1984</v>
          </cell>
          <cell r="C1515" t="str">
            <v>CO</v>
          </cell>
          <cell r="E1515">
            <v>3169995</v>
          </cell>
        </row>
        <row r="1516">
          <cell r="A1516">
            <v>1984</v>
          </cell>
          <cell r="C1516" t="str">
            <v>CT</v>
          </cell>
          <cell r="E1516">
            <v>3180014</v>
          </cell>
        </row>
        <row r="1517">
          <cell r="A1517">
            <v>1984</v>
          </cell>
          <cell r="C1517" t="str">
            <v>DE</v>
          </cell>
          <cell r="E1517">
            <v>611565</v>
          </cell>
        </row>
        <row r="1518">
          <cell r="A1518">
            <v>1984</v>
          </cell>
          <cell r="C1518" t="str">
            <v>DC</v>
          </cell>
          <cell r="E1518">
            <v>633382</v>
          </cell>
        </row>
        <row r="1519">
          <cell r="A1519">
            <v>1984</v>
          </cell>
          <cell r="C1519" t="str">
            <v>FL</v>
          </cell>
          <cell r="E1519">
            <v>11039925</v>
          </cell>
        </row>
        <row r="1520">
          <cell r="A1520">
            <v>1984</v>
          </cell>
          <cell r="C1520" t="str">
            <v>GA</v>
          </cell>
          <cell r="E1520">
            <v>5834943</v>
          </cell>
        </row>
        <row r="1521">
          <cell r="A1521">
            <v>1984</v>
          </cell>
          <cell r="C1521" t="str">
            <v>HI</v>
          </cell>
          <cell r="E1521">
            <v>1027922</v>
          </cell>
        </row>
        <row r="1522">
          <cell r="A1522">
            <v>1984</v>
          </cell>
          <cell r="C1522" t="str">
            <v>ID</v>
          </cell>
          <cell r="E1522">
            <v>990841</v>
          </cell>
        </row>
        <row r="1523">
          <cell r="A1523">
            <v>1984</v>
          </cell>
          <cell r="C1523" t="str">
            <v>IL</v>
          </cell>
          <cell r="E1523">
            <v>11412128</v>
          </cell>
        </row>
        <row r="1524">
          <cell r="A1524">
            <v>1984</v>
          </cell>
          <cell r="C1524" t="str">
            <v>IN</v>
          </cell>
          <cell r="E1524">
            <v>5458322</v>
          </cell>
        </row>
        <row r="1525">
          <cell r="A1525">
            <v>1984</v>
          </cell>
          <cell r="C1525" t="str">
            <v>IA</v>
          </cell>
          <cell r="E1525">
            <v>2858615</v>
          </cell>
        </row>
        <row r="1526">
          <cell r="A1526">
            <v>1984</v>
          </cell>
          <cell r="C1526" t="str">
            <v>KS</v>
          </cell>
          <cell r="E1526">
            <v>2424088</v>
          </cell>
        </row>
        <row r="1527">
          <cell r="A1527">
            <v>1984</v>
          </cell>
          <cell r="C1527" t="str">
            <v>KY</v>
          </cell>
          <cell r="E1527">
            <v>3695459</v>
          </cell>
        </row>
        <row r="1528">
          <cell r="A1528">
            <v>1984</v>
          </cell>
          <cell r="C1528" t="str">
            <v>LA</v>
          </cell>
          <cell r="E1528">
            <v>4400474</v>
          </cell>
        </row>
        <row r="1529">
          <cell r="A1529">
            <v>1984</v>
          </cell>
          <cell r="C1529" t="str">
            <v>ME</v>
          </cell>
          <cell r="E1529">
            <v>1155634</v>
          </cell>
        </row>
        <row r="1530">
          <cell r="A1530">
            <v>1984</v>
          </cell>
          <cell r="C1530" t="str">
            <v>MD</v>
          </cell>
          <cell r="E1530">
            <v>4365246</v>
          </cell>
        </row>
        <row r="1531">
          <cell r="A1531">
            <v>1984</v>
          </cell>
          <cell r="C1531" t="str">
            <v>MA</v>
          </cell>
          <cell r="E1531">
            <v>5840774</v>
          </cell>
        </row>
        <row r="1532">
          <cell r="A1532">
            <v>1984</v>
          </cell>
          <cell r="C1532" t="str">
            <v>MI</v>
          </cell>
          <cell r="E1532">
            <v>9049454</v>
          </cell>
        </row>
        <row r="1533">
          <cell r="A1533">
            <v>1984</v>
          </cell>
          <cell r="C1533" t="str">
            <v>MN</v>
          </cell>
          <cell r="E1533">
            <v>4157704</v>
          </cell>
        </row>
        <row r="1534">
          <cell r="A1534">
            <v>1984</v>
          </cell>
          <cell r="C1534" t="str">
            <v>MS</v>
          </cell>
          <cell r="E1534">
            <v>2578053</v>
          </cell>
        </row>
        <row r="1535">
          <cell r="A1535">
            <v>1984</v>
          </cell>
          <cell r="C1535" t="str">
            <v>MO</v>
          </cell>
          <cell r="E1535">
            <v>4975276</v>
          </cell>
        </row>
        <row r="1536">
          <cell r="A1536">
            <v>1984</v>
          </cell>
          <cell r="C1536" t="str">
            <v>MT</v>
          </cell>
          <cell r="E1536">
            <v>820904</v>
          </cell>
        </row>
        <row r="1537">
          <cell r="A1537">
            <v>1984</v>
          </cell>
          <cell r="C1537" t="str">
            <v>NE</v>
          </cell>
          <cell r="E1537">
            <v>1588638</v>
          </cell>
        </row>
        <row r="1538">
          <cell r="A1538">
            <v>1984</v>
          </cell>
          <cell r="C1538" t="str">
            <v>NV</v>
          </cell>
          <cell r="E1538">
            <v>924921</v>
          </cell>
        </row>
        <row r="1539">
          <cell r="A1539">
            <v>1984</v>
          </cell>
          <cell r="C1539" t="str">
            <v>NH</v>
          </cell>
          <cell r="E1539">
            <v>976863</v>
          </cell>
        </row>
        <row r="1540">
          <cell r="A1540">
            <v>1984</v>
          </cell>
          <cell r="C1540" t="str">
            <v>NJ</v>
          </cell>
          <cell r="E1540">
            <v>7515474</v>
          </cell>
        </row>
        <row r="1541">
          <cell r="A1541">
            <v>1984</v>
          </cell>
          <cell r="C1541" t="str">
            <v>NM</v>
          </cell>
          <cell r="E1541">
            <v>1416719</v>
          </cell>
        </row>
        <row r="1542">
          <cell r="A1542">
            <v>1984</v>
          </cell>
          <cell r="C1542" t="str">
            <v>NY</v>
          </cell>
          <cell r="E1542">
            <v>17745676</v>
          </cell>
        </row>
        <row r="1543">
          <cell r="A1543">
            <v>1984</v>
          </cell>
          <cell r="C1543" t="str">
            <v>NC</v>
          </cell>
          <cell r="E1543">
            <v>6164004</v>
          </cell>
        </row>
        <row r="1544">
          <cell r="A1544">
            <v>1984</v>
          </cell>
          <cell r="C1544" t="str">
            <v>ND</v>
          </cell>
          <cell r="E1544">
            <v>680499</v>
          </cell>
        </row>
        <row r="1545">
          <cell r="A1545">
            <v>1984</v>
          </cell>
          <cell r="C1545" t="str">
            <v>OH</v>
          </cell>
          <cell r="E1545">
            <v>10737743</v>
          </cell>
        </row>
        <row r="1546">
          <cell r="A1546">
            <v>1984</v>
          </cell>
          <cell r="C1546" t="str">
            <v>OK</v>
          </cell>
          <cell r="E1546">
            <v>3285535</v>
          </cell>
        </row>
        <row r="1547">
          <cell r="A1547">
            <v>1984</v>
          </cell>
          <cell r="C1547" t="str">
            <v>OR</v>
          </cell>
          <cell r="E1547">
            <v>2666589</v>
          </cell>
        </row>
        <row r="1548">
          <cell r="A1548">
            <v>1984</v>
          </cell>
          <cell r="C1548" t="str">
            <v>PA</v>
          </cell>
          <cell r="E1548">
            <v>11815175</v>
          </cell>
        </row>
        <row r="1549">
          <cell r="A1549">
            <v>1984</v>
          </cell>
          <cell r="C1549" t="str">
            <v>RI</v>
          </cell>
          <cell r="E1549">
            <v>961895</v>
          </cell>
        </row>
        <row r="1550">
          <cell r="A1550">
            <v>1984</v>
          </cell>
          <cell r="C1550" t="str">
            <v>SC</v>
          </cell>
          <cell r="E1550">
            <v>3271864</v>
          </cell>
        </row>
        <row r="1551">
          <cell r="A1551">
            <v>1984</v>
          </cell>
          <cell r="C1551" t="str">
            <v>SD</v>
          </cell>
          <cell r="E1551">
            <v>697250</v>
          </cell>
        </row>
        <row r="1552">
          <cell r="A1552">
            <v>1984</v>
          </cell>
          <cell r="C1552" t="str">
            <v>TN</v>
          </cell>
          <cell r="E1552">
            <v>4686743</v>
          </cell>
        </row>
        <row r="1553">
          <cell r="A1553">
            <v>1984</v>
          </cell>
          <cell r="C1553" t="str">
            <v>TX</v>
          </cell>
          <cell r="E1553">
            <v>16007088</v>
          </cell>
        </row>
        <row r="1554">
          <cell r="A1554">
            <v>1984</v>
          </cell>
          <cell r="C1554" t="str">
            <v>US</v>
          </cell>
          <cell r="E1554">
            <v>235824907</v>
          </cell>
        </row>
        <row r="1555">
          <cell r="A1555">
            <v>1984</v>
          </cell>
          <cell r="C1555" t="str">
            <v>UT</v>
          </cell>
          <cell r="E1555">
            <v>1622342</v>
          </cell>
        </row>
        <row r="1556">
          <cell r="A1556">
            <v>1984</v>
          </cell>
          <cell r="C1556" t="str">
            <v>VT</v>
          </cell>
          <cell r="E1556">
            <v>526658</v>
          </cell>
        </row>
        <row r="1557">
          <cell r="A1557">
            <v>1984</v>
          </cell>
          <cell r="C1557" t="str">
            <v>VA</v>
          </cell>
          <cell r="E1557">
            <v>5643868</v>
          </cell>
        </row>
        <row r="1558">
          <cell r="A1558">
            <v>1984</v>
          </cell>
          <cell r="C1558" t="str">
            <v>WA</v>
          </cell>
          <cell r="E1558">
            <v>4343657</v>
          </cell>
        </row>
        <row r="1559">
          <cell r="A1559">
            <v>1984</v>
          </cell>
          <cell r="C1559" t="str">
            <v>WV</v>
          </cell>
          <cell r="E1559">
            <v>1927696</v>
          </cell>
        </row>
        <row r="1560">
          <cell r="A1560">
            <v>1984</v>
          </cell>
          <cell r="C1560" t="str">
            <v>WI</v>
          </cell>
          <cell r="E1560">
            <v>4735571</v>
          </cell>
        </row>
        <row r="1561">
          <cell r="A1561">
            <v>1984</v>
          </cell>
          <cell r="C1561" t="str">
            <v>WY</v>
          </cell>
          <cell r="E1561">
            <v>504895</v>
          </cell>
        </row>
        <row r="1562">
          <cell r="A1562">
            <v>1983</v>
          </cell>
          <cell r="C1562" t="str">
            <v>AL</v>
          </cell>
          <cell r="E1562">
            <v>3934100</v>
          </cell>
        </row>
        <row r="1563">
          <cell r="A1563">
            <v>1983</v>
          </cell>
          <cell r="C1563" t="str">
            <v>AK</v>
          </cell>
          <cell r="E1563">
            <v>488418</v>
          </cell>
        </row>
        <row r="1564">
          <cell r="A1564">
            <v>1983</v>
          </cell>
          <cell r="C1564" t="str">
            <v>AZ</v>
          </cell>
          <cell r="E1564">
            <v>2968924</v>
          </cell>
        </row>
        <row r="1565">
          <cell r="A1565">
            <v>1983</v>
          </cell>
          <cell r="C1565" t="str">
            <v>AR</v>
          </cell>
          <cell r="E1565">
            <v>2305766</v>
          </cell>
        </row>
        <row r="1566">
          <cell r="A1566">
            <v>1983</v>
          </cell>
          <cell r="C1566" t="str">
            <v>CA</v>
          </cell>
          <cell r="E1566">
            <v>25360023</v>
          </cell>
        </row>
        <row r="1567">
          <cell r="A1567">
            <v>1983</v>
          </cell>
          <cell r="C1567" t="str">
            <v>CO</v>
          </cell>
          <cell r="E1567">
            <v>3133634</v>
          </cell>
        </row>
        <row r="1568">
          <cell r="A1568">
            <v>1983</v>
          </cell>
          <cell r="C1568" t="str">
            <v>CT</v>
          </cell>
          <cell r="E1568">
            <v>3162355</v>
          </cell>
        </row>
        <row r="1569">
          <cell r="A1569">
            <v>1983</v>
          </cell>
          <cell r="C1569" t="str">
            <v>DE</v>
          </cell>
          <cell r="E1569">
            <v>605459</v>
          </cell>
        </row>
        <row r="1570">
          <cell r="A1570">
            <v>1983</v>
          </cell>
          <cell r="C1570" t="str">
            <v>DC</v>
          </cell>
          <cell r="E1570">
            <v>632433</v>
          </cell>
        </row>
        <row r="1571">
          <cell r="A1571">
            <v>1983</v>
          </cell>
          <cell r="C1571" t="str">
            <v>FL</v>
          </cell>
          <cell r="E1571">
            <v>10749849</v>
          </cell>
        </row>
        <row r="1572">
          <cell r="A1572">
            <v>1983</v>
          </cell>
          <cell r="C1572" t="str">
            <v>GA</v>
          </cell>
          <cell r="E1572">
            <v>5728248</v>
          </cell>
        </row>
        <row r="1573">
          <cell r="A1573">
            <v>1983</v>
          </cell>
          <cell r="C1573" t="str">
            <v>HI</v>
          </cell>
          <cell r="E1573">
            <v>1012717</v>
          </cell>
        </row>
        <row r="1574">
          <cell r="A1574">
            <v>1983</v>
          </cell>
          <cell r="C1574" t="str">
            <v>ID</v>
          </cell>
          <cell r="E1574">
            <v>981866</v>
          </cell>
        </row>
        <row r="1575">
          <cell r="A1575">
            <v>1983</v>
          </cell>
          <cell r="C1575" t="str">
            <v>IL</v>
          </cell>
          <cell r="E1575">
            <v>11408817</v>
          </cell>
        </row>
        <row r="1576">
          <cell r="A1576">
            <v>1983</v>
          </cell>
          <cell r="C1576" t="str">
            <v>IN</v>
          </cell>
          <cell r="E1576">
            <v>5450396</v>
          </cell>
        </row>
        <row r="1577">
          <cell r="A1577">
            <v>1983</v>
          </cell>
          <cell r="C1577" t="str">
            <v>IA</v>
          </cell>
          <cell r="E1577">
            <v>2870547</v>
          </cell>
        </row>
        <row r="1578">
          <cell r="A1578">
            <v>1983</v>
          </cell>
          <cell r="C1578" t="str">
            <v>KS</v>
          </cell>
          <cell r="E1578">
            <v>2415529</v>
          </cell>
        </row>
        <row r="1579">
          <cell r="A1579">
            <v>1983</v>
          </cell>
          <cell r="C1579" t="str">
            <v>KY</v>
          </cell>
          <cell r="E1579">
            <v>3694469</v>
          </cell>
        </row>
        <row r="1580">
          <cell r="A1580">
            <v>1983</v>
          </cell>
          <cell r="C1580" t="str">
            <v>LA</v>
          </cell>
          <cell r="E1580">
            <v>4395311</v>
          </cell>
        </row>
        <row r="1581">
          <cell r="A1581">
            <v>1983</v>
          </cell>
          <cell r="C1581" t="str">
            <v>ME</v>
          </cell>
          <cell r="E1581">
            <v>1144772</v>
          </cell>
        </row>
        <row r="1582">
          <cell r="A1582">
            <v>1983</v>
          </cell>
          <cell r="C1582" t="str">
            <v>MD</v>
          </cell>
          <cell r="E1582">
            <v>4313329</v>
          </cell>
        </row>
        <row r="1583">
          <cell r="A1583">
            <v>1983</v>
          </cell>
          <cell r="C1583" t="str">
            <v>MA</v>
          </cell>
          <cell r="E1583">
            <v>5799405</v>
          </cell>
        </row>
        <row r="1584">
          <cell r="A1584">
            <v>1983</v>
          </cell>
          <cell r="C1584" t="str">
            <v>MI</v>
          </cell>
          <cell r="E1584">
            <v>9047764</v>
          </cell>
        </row>
        <row r="1585">
          <cell r="A1585">
            <v>1983</v>
          </cell>
          <cell r="C1585" t="str">
            <v>MN</v>
          </cell>
          <cell r="E1585">
            <v>4141458</v>
          </cell>
        </row>
        <row r="1586">
          <cell r="A1586">
            <v>1983</v>
          </cell>
          <cell r="C1586" t="str">
            <v>MS</v>
          </cell>
          <cell r="E1586">
            <v>2567719</v>
          </cell>
        </row>
        <row r="1587">
          <cell r="A1587">
            <v>1983</v>
          </cell>
          <cell r="C1587" t="str">
            <v>MO</v>
          </cell>
          <cell r="E1587">
            <v>4943735</v>
          </cell>
        </row>
        <row r="1588">
          <cell r="A1588">
            <v>1983</v>
          </cell>
          <cell r="C1588" t="str">
            <v>MT</v>
          </cell>
          <cell r="E1588">
            <v>814029</v>
          </cell>
        </row>
        <row r="1589">
          <cell r="A1589">
            <v>1983</v>
          </cell>
          <cell r="C1589" t="str">
            <v>NE</v>
          </cell>
          <cell r="E1589">
            <v>1584293</v>
          </cell>
        </row>
        <row r="1590">
          <cell r="A1590">
            <v>1983</v>
          </cell>
          <cell r="C1590" t="str">
            <v>NV</v>
          </cell>
          <cell r="E1590">
            <v>901978</v>
          </cell>
        </row>
        <row r="1591">
          <cell r="A1591">
            <v>1983</v>
          </cell>
          <cell r="C1591" t="str">
            <v>NH</v>
          </cell>
          <cell r="E1591">
            <v>958134</v>
          </cell>
        </row>
        <row r="1592">
          <cell r="A1592">
            <v>1983</v>
          </cell>
          <cell r="C1592" t="str">
            <v>NJ</v>
          </cell>
          <cell r="E1592">
            <v>7467784</v>
          </cell>
        </row>
        <row r="1593">
          <cell r="A1593">
            <v>1983</v>
          </cell>
          <cell r="C1593" t="str">
            <v>NM</v>
          </cell>
          <cell r="E1593">
            <v>1394362</v>
          </cell>
        </row>
        <row r="1594">
          <cell r="A1594">
            <v>1983</v>
          </cell>
          <cell r="C1594" t="str">
            <v>NY</v>
          </cell>
          <cell r="E1594">
            <v>17686907</v>
          </cell>
        </row>
        <row r="1595">
          <cell r="A1595">
            <v>1983</v>
          </cell>
          <cell r="C1595" t="str">
            <v>NC</v>
          </cell>
          <cell r="E1595">
            <v>6077059</v>
          </cell>
        </row>
        <row r="1596">
          <cell r="A1596">
            <v>1983</v>
          </cell>
          <cell r="C1596" t="str">
            <v>ND</v>
          </cell>
          <cell r="E1596">
            <v>676687</v>
          </cell>
        </row>
        <row r="1597">
          <cell r="A1597">
            <v>1983</v>
          </cell>
          <cell r="C1597" t="str">
            <v>OH</v>
          </cell>
          <cell r="E1597">
            <v>10737631</v>
          </cell>
        </row>
        <row r="1598">
          <cell r="A1598">
            <v>1983</v>
          </cell>
          <cell r="C1598" t="str">
            <v>OK</v>
          </cell>
          <cell r="E1598">
            <v>3290404</v>
          </cell>
        </row>
        <row r="1599">
          <cell r="A1599">
            <v>1983</v>
          </cell>
          <cell r="C1599" t="str">
            <v>OR</v>
          </cell>
          <cell r="E1599">
            <v>2653071</v>
          </cell>
        </row>
        <row r="1600">
          <cell r="A1600">
            <v>1983</v>
          </cell>
          <cell r="C1600" t="str">
            <v>PA</v>
          </cell>
          <cell r="E1600">
            <v>11837726</v>
          </cell>
        </row>
        <row r="1601">
          <cell r="A1601">
            <v>1983</v>
          </cell>
          <cell r="C1601" t="str">
            <v>RI</v>
          </cell>
          <cell r="E1601">
            <v>956382</v>
          </cell>
        </row>
        <row r="1602">
          <cell r="A1602">
            <v>1983</v>
          </cell>
          <cell r="C1602" t="str">
            <v>SC</v>
          </cell>
          <cell r="E1602">
            <v>3234068</v>
          </cell>
        </row>
        <row r="1603">
          <cell r="A1603">
            <v>1983</v>
          </cell>
          <cell r="C1603" t="str">
            <v>SD</v>
          </cell>
          <cell r="E1603">
            <v>693009</v>
          </cell>
        </row>
        <row r="1604">
          <cell r="A1604">
            <v>1983</v>
          </cell>
          <cell r="C1604" t="str">
            <v>TN</v>
          </cell>
          <cell r="E1604">
            <v>4659757</v>
          </cell>
        </row>
        <row r="1605">
          <cell r="A1605">
            <v>1983</v>
          </cell>
          <cell r="C1605" t="str">
            <v>TX</v>
          </cell>
          <cell r="E1605">
            <v>15751674</v>
          </cell>
        </row>
        <row r="1606">
          <cell r="A1606">
            <v>1983</v>
          </cell>
          <cell r="C1606" t="str">
            <v>US</v>
          </cell>
          <cell r="E1606">
            <v>233792014</v>
          </cell>
        </row>
        <row r="1607">
          <cell r="A1607">
            <v>1983</v>
          </cell>
          <cell r="C1607" t="str">
            <v>UT</v>
          </cell>
          <cell r="E1607">
            <v>1594943</v>
          </cell>
        </row>
        <row r="1608">
          <cell r="A1608">
            <v>1983</v>
          </cell>
          <cell r="C1608" t="str">
            <v>VT</v>
          </cell>
          <cell r="E1608">
            <v>523302</v>
          </cell>
        </row>
        <row r="1609">
          <cell r="A1609">
            <v>1983</v>
          </cell>
          <cell r="C1609" t="str">
            <v>VA</v>
          </cell>
          <cell r="E1609">
            <v>5564662</v>
          </cell>
        </row>
        <row r="1610">
          <cell r="A1610">
            <v>1983</v>
          </cell>
          <cell r="C1610" t="str">
            <v>WA</v>
          </cell>
          <cell r="E1610">
            <v>4300269</v>
          </cell>
        </row>
        <row r="1611">
          <cell r="A1611">
            <v>1983</v>
          </cell>
          <cell r="C1611" t="str">
            <v>WV</v>
          </cell>
          <cell r="E1611">
            <v>1945058</v>
          </cell>
        </row>
        <row r="1612">
          <cell r="A1612">
            <v>1983</v>
          </cell>
          <cell r="C1612" t="str">
            <v>WI</v>
          </cell>
          <cell r="E1612">
            <v>4721438</v>
          </cell>
        </row>
        <row r="1613">
          <cell r="A1613">
            <v>1983</v>
          </cell>
          <cell r="C1613" t="str">
            <v>WY</v>
          </cell>
          <cell r="E1613">
            <v>510344</v>
          </cell>
        </row>
        <row r="1614">
          <cell r="A1614">
            <v>1982</v>
          </cell>
          <cell r="C1614" t="str">
            <v>AL</v>
          </cell>
          <cell r="E1614">
            <v>3925263</v>
          </cell>
        </row>
        <row r="1615">
          <cell r="A1615">
            <v>1982</v>
          </cell>
          <cell r="C1615" t="str">
            <v>AK</v>
          </cell>
          <cell r="E1615">
            <v>449606</v>
          </cell>
        </row>
        <row r="1616">
          <cell r="A1616">
            <v>1982</v>
          </cell>
          <cell r="C1616" t="str">
            <v>AZ</v>
          </cell>
          <cell r="E1616">
            <v>2889860</v>
          </cell>
        </row>
        <row r="1617">
          <cell r="A1617">
            <v>1982</v>
          </cell>
          <cell r="C1617" t="str">
            <v>AR</v>
          </cell>
          <cell r="E1617">
            <v>2294254</v>
          </cell>
        </row>
        <row r="1618">
          <cell r="A1618">
            <v>1982</v>
          </cell>
          <cell r="C1618" t="str">
            <v>CA</v>
          </cell>
          <cell r="E1618">
            <v>24820007</v>
          </cell>
        </row>
        <row r="1619">
          <cell r="A1619">
            <v>1982</v>
          </cell>
          <cell r="C1619" t="str">
            <v>CO</v>
          </cell>
          <cell r="E1619">
            <v>3061562</v>
          </cell>
        </row>
        <row r="1620">
          <cell r="A1620">
            <v>1982</v>
          </cell>
          <cell r="C1620" t="str">
            <v>CT</v>
          </cell>
          <cell r="E1620">
            <v>3139014</v>
          </cell>
        </row>
        <row r="1621">
          <cell r="A1621">
            <v>1982</v>
          </cell>
          <cell r="C1621" t="str">
            <v>DE</v>
          </cell>
          <cell r="E1621">
            <v>599148</v>
          </cell>
        </row>
        <row r="1622">
          <cell r="A1622">
            <v>1982</v>
          </cell>
          <cell r="C1622" t="str">
            <v>DC</v>
          </cell>
          <cell r="E1622">
            <v>634174</v>
          </cell>
        </row>
        <row r="1623">
          <cell r="A1623">
            <v>1982</v>
          </cell>
          <cell r="C1623" t="str">
            <v>FL</v>
          </cell>
          <cell r="E1623">
            <v>10471405</v>
          </cell>
        </row>
        <row r="1624">
          <cell r="A1624">
            <v>1982</v>
          </cell>
          <cell r="C1624" t="str">
            <v>GA</v>
          </cell>
          <cell r="E1624">
            <v>5649788</v>
          </cell>
        </row>
        <row r="1625">
          <cell r="A1625">
            <v>1982</v>
          </cell>
          <cell r="C1625" t="str">
            <v>HI</v>
          </cell>
          <cell r="E1625">
            <v>993780</v>
          </cell>
        </row>
        <row r="1626">
          <cell r="A1626">
            <v>1982</v>
          </cell>
          <cell r="C1626" t="str">
            <v>ID</v>
          </cell>
          <cell r="E1626">
            <v>973719</v>
          </cell>
        </row>
        <row r="1627">
          <cell r="A1627">
            <v>1982</v>
          </cell>
          <cell r="C1627" t="str">
            <v>IL</v>
          </cell>
          <cell r="E1627">
            <v>11423413</v>
          </cell>
        </row>
        <row r="1628">
          <cell r="A1628">
            <v>1982</v>
          </cell>
          <cell r="C1628" t="str">
            <v>IN</v>
          </cell>
          <cell r="E1628">
            <v>5467918</v>
          </cell>
        </row>
        <row r="1629">
          <cell r="A1629">
            <v>1982</v>
          </cell>
          <cell r="C1629" t="str">
            <v>IA</v>
          </cell>
          <cell r="E1629">
            <v>2888190</v>
          </cell>
        </row>
        <row r="1630">
          <cell r="A1630">
            <v>1982</v>
          </cell>
          <cell r="C1630" t="str">
            <v>KS</v>
          </cell>
          <cell r="E1630">
            <v>2401207</v>
          </cell>
        </row>
        <row r="1631">
          <cell r="A1631">
            <v>1982</v>
          </cell>
          <cell r="C1631" t="str">
            <v>KY</v>
          </cell>
          <cell r="E1631">
            <v>3683449</v>
          </cell>
        </row>
        <row r="1632">
          <cell r="A1632">
            <v>1982</v>
          </cell>
          <cell r="C1632" t="str">
            <v>LA</v>
          </cell>
          <cell r="E1632">
            <v>4352609</v>
          </cell>
        </row>
        <row r="1633">
          <cell r="A1633">
            <v>1982</v>
          </cell>
          <cell r="C1633" t="str">
            <v>ME</v>
          </cell>
          <cell r="E1633">
            <v>1136683</v>
          </cell>
        </row>
        <row r="1634">
          <cell r="A1634">
            <v>1982</v>
          </cell>
          <cell r="C1634" t="str">
            <v>MD</v>
          </cell>
          <cell r="E1634">
            <v>4282923</v>
          </cell>
        </row>
        <row r="1635">
          <cell r="A1635">
            <v>1982</v>
          </cell>
          <cell r="C1635" t="str">
            <v>MA</v>
          </cell>
          <cell r="E1635">
            <v>5771222</v>
          </cell>
        </row>
        <row r="1636">
          <cell r="A1636">
            <v>1982</v>
          </cell>
          <cell r="C1636" t="str">
            <v>MI</v>
          </cell>
          <cell r="E1636">
            <v>9115196</v>
          </cell>
        </row>
        <row r="1637">
          <cell r="A1637">
            <v>1982</v>
          </cell>
          <cell r="C1637" t="str">
            <v>MN</v>
          </cell>
          <cell r="E1637">
            <v>4131450</v>
          </cell>
        </row>
        <row r="1638">
          <cell r="A1638">
            <v>1982</v>
          </cell>
          <cell r="C1638" t="str">
            <v>MS</v>
          </cell>
          <cell r="E1638">
            <v>2556776</v>
          </cell>
        </row>
        <row r="1639">
          <cell r="A1639">
            <v>1982</v>
          </cell>
          <cell r="C1639" t="str">
            <v>MO</v>
          </cell>
          <cell r="E1639">
            <v>4929456</v>
          </cell>
        </row>
        <row r="1640">
          <cell r="A1640">
            <v>1982</v>
          </cell>
          <cell r="C1640" t="str">
            <v>MT</v>
          </cell>
          <cell r="E1640">
            <v>803984</v>
          </cell>
        </row>
        <row r="1641">
          <cell r="A1641">
            <v>1982</v>
          </cell>
          <cell r="C1641" t="str">
            <v>NE</v>
          </cell>
          <cell r="E1641">
            <v>1581776</v>
          </cell>
        </row>
        <row r="1642">
          <cell r="A1642">
            <v>1982</v>
          </cell>
          <cell r="C1642" t="str">
            <v>NV</v>
          </cell>
          <cell r="E1642">
            <v>881538</v>
          </cell>
        </row>
        <row r="1643">
          <cell r="A1643">
            <v>1982</v>
          </cell>
          <cell r="C1643" t="str">
            <v>NH</v>
          </cell>
          <cell r="E1643">
            <v>947720</v>
          </cell>
        </row>
        <row r="1644">
          <cell r="A1644">
            <v>1982</v>
          </cell>
          <cell r="C1644" t="str">
            <v>NJ</v>
          </cell>
          <cell r="E1644">
            <v>7430970</v>
          </cell>
        </row>
        <row r="1645">
          <cell r="A1645">
            <v>1982</v>
          </cell>
          <cell r="C1645" t="str">
            <v>NM</v>
          </cell>
          <cell r="E1645">
            <v>1363822</v>
          </cell>
        </row>
        <row r="1646">
          <cell r="A1646">
            <v>1982</v>
          </cell>
          <cell r="C1646" t="str">
            <v>NY</v>
          </cell>
          <cell r="E1646">
            <v>17589737</v>
          </cell>
        </row>
        <row r="1647">
          <cell r="A1647">
            <v>1982</v>
          </cell>
          <cell r="C1647" t="str">
            <v>NC</v>
          </cell>
          <cell r="E1647">
            <v>6019108</v>
          </cell>
        </row>
        <row r="1648">
          <cell r="A1648">
            <v>1982</v>
          </cell>
          <cell r="C1648" t="str">
            <v>ND</v>
          </cell>
          <cell r="E1648">
            <v>668972</v>
          </cell>
        </row>
        <row r="1649">
          <cell r="A1649">
            <v>1982</v>
          </cell>
          <cell r="C1649" t="str">
            <v>OH</v>
          </cell>
          <cell r="E1649">
            <v>10757085</v>
          </cell>
        </row>
        <row r="1650">
          <cell r="A1650">
            <v>1982</v>
          </cell>
          <cell r="C1650" t="str">
            <v>OK</v>
          </cell>
          <cell r="E1650">
            <v>3206129</v>
          </cell>
        </row>
        <row r="1651">
          <cell r="A1651">
            <v>1982</v>
          </cell>
          <cell r="C1651" t="str">
            <v>OR</v>
          </cell>
          <cell r="E1651">
            <v>2664919</v>
          </cell>
        </row>
        <row r="1652">
          <cell r="A1652">
            <v>1982</v>
          </cell>
          <cell r="C1652" t="str">
            <v>PA</v>
          </cell>
          <cell r="E1652">
            <v>11845146</v>
          </cell>
        </row>
        <row r="1653">
          <cell r="A1653">
            <v>1982</v>
          </cell>
          <cell r="C1653" t="str">
            <v>RI</v>
          </cell>
          <cell r="E1653">
            <v>954170</v>
          </cell>
        </row>
        <row r="1654">
          <cell r="A1654">
            <v>1982</v>
          </cell>
          <cell r="C1654" t="str">
            <v>SC</v>
          </cell>
          <cell r="E1654">
            <v>3207611</v>
          </cell>
        </row>
        <row r="1655">
          <cell r="A1655">
            <v>1982</v>
          </cell>
          <cell r="C1655" t="str">
            <v>SD</v>
          </cell>
          <cell r="E1655">
            <v>690597</v>
          </cell>
        </row>
        <row r="1656">
          <cell r="A1656">
            <v>1982</v>
          </cell>
          <cell r="C1656" t="str">
            <v>TN</v>
          </cell>
          <cell r="E1656">
            <v>4646043</v>
          </cell>
        </row>
        <row r="1657">
          <cell r="A1657">
            <v>1982</v>
          </cell>
          <cell r="C1657" t="str">
            <v>TX</v>
          </cell>
          <cell r="E1657">
            <v>15331408</v>
          </cell>
        </row>
        <row r="1658">
          <cell r="A1658">
            <v>1982</v>
          </cell>
          <cell r="C1658" t="str">
            <v>US</v>
          </cell>
          <cell r="E1658">
            <v>231664432</v>
          </cell>
        </row>
        <row r="1659">
          <cell r="A1659">
            <v>1982</v>
          </cell>
          <cell r="C1659" t="str">
            <v>UT</v>
          </cell>
          <cell r="E1659">
            <v>1558314</v>
          </cell>
        </row>
        <row r="1660">
          <cell r="A1660">
            <v>1982</v>
          </cell>
          <cell r="C1660" t="str">
            <v>VT</v>
          </cell>
          <cell r="E1660">
            <v>519108</v>
          </cell>
        </row>
        <row r="1661">
          <cell r="A1661">
            <v>1982</v>
          </cell>
          <cell r="C1661" t="str">
            <v>VA</v>
          </cell>
          <cell r="E1661">
            <v>5492785</v>
          </cell>
        </row>
        <row r="1662">
          <cell r="A1662">
            <v>1982</v>
          </cell>
          <cell r="C1662" t="str">
            <v>WA</v>
          </cell>
          <cell r="E1662">
            <v>4276551</v>
          </cell>
        </row>
        <row r="1663">
          <cell r="A1663">
            <v>1982</v>
          </cell>
          <cell r="C1663" t="str">
            <v>WV</v>
          </cell>
          <cell r="E1663">
            <v>1949605</v>
          </cell>
        </row>
        <row r="1664">
          <cell r="A1664">
            <v>1982</v>
          </cell>
          <cell r="C1664" t="str">
            <v>WI</v>
          </cell>
          <cell r="E1664">
            <v>4728862</v>
          </cell>
        </row>
        <row r="1665">
          <cell r="A1665">
            <v>1982</v>
          </cell>
          <cell r="C1665" t="str">
            <v>WY</v>
          </cell>
          <cell r="E1665">
            <v>506400</v>
          </cell>
        </row>
        <row r="1666">
          <cell r="A1666">
            <v>1981</v>
          </cell>
          <cell r="C1666" t="str">
            <v>AL</v>
          </cell>
          <cell r="E1666">
            <v>3918533</v>
          </cell>
        </row>
        <row r="1667">
          <cell r="A1667">
            <v>1981</v>
          </cell>
          <cell r="C1667" t="str">
            <v>AK</v>
          </cell>
          <cell r="E1667">
            <v>418493</v>
          </cell>
        </row>
        <row r="1668">
          <cell r="A1668">
            <v>1981</v>
          </cell>
          <cell r="C1668" t="str">
            <v>AZ</v>
          </cell>
          <cell r="E1668">
            <v>2810108</v>
          </cell>
        </row>
        <row r="1669">
          <cell r="A1669">
            <v>1981</v>
          </cell>
          <cell r="C1669" t="str">
            <v>AR</v>
          </cell>
          <cell r="E1669">
            <v>2293204</v>
          </cell>
        </row>
        <row r="1670">
          <cell r="A1670">
            <v>1981</v>
          </cell>
          <cell r="C1670" t="str">
            <v>CA</v>
          </cell>
          <cell r="E1670">
            <v>24285933</v>
          </cell>
        </row>
        <row r="1671">
          <cell r="A1671">
            <v>1981</v>
          </cell>
          <cell r="C1671" t="str">
            <v>CO</v>
          </cell>
          <cell r="E1671">
            <v>2977899</v>
          </cell>
        </row>
        <row r="1672">
          <cell r="A1672">
            <v>1981</v>
          </cell>
          <cell r="C1672" t="str">
            <v>CT</v>
          </cell>
          <cell r="E1672">
            <v>3128837</v>
          </cell>
        </row>
        <row r="1673">
          <cell r="A1673">
            <v>1981</v>
          </cell>
          <cell r="C1673" t="str">
            <v>DE</v>
          </cell>
          <cell r="E1673">
            <v>595974</v>
          </cell>
        </row>
        <row r="1674">
          <cell r="A1674">
            <v>1981</v>
          </cell>
          <cell r="C1674" t="str">
            <v>DC</v>
          </cell>
          <cell r="E1674">
            <v>636893</v>
          </cell>
        </row>
        <row r="1675">
          <cell r="A1675">
            <v>1981</v>
          </cell>
          <cell r="C1675" t="str">
            <v>FL</v>
          </cell>
          <cell r="E1675">
            <v>10192775</v>
          </cell>
        </row>
        <row r="1676">
          <cell r="A1676">
            <v>1981</v>
          </cell>
          <cell r="C1676" t="str">
            <v>GA</v>
          </cell>
          <cell r="E1676">
            <v>5568346</v>
          </cell>
        </row>
        <row r="1677">
          <cell r="A1677">
            <v>1981</v>
          </cell>
          <cell r="C1677" t="str">
            <v>HI</v>
          </cell>
          <cell r="E1677">
            <v>978195</v>
          </cell>
        </row>
        <row r="1678">
          <cell r="A1678">
            <v>1981</v>
          </cell>
          <cell r="C1678" t="str">
            <v>ID</v>
          </cell>
          <cell r="E1678">
            <v>962204</v>
          </cell>
        </row>
        <row r="1679">
          <cell r="A1679">
            <v>1981</v>
          </cell>
          <cell r="C1679" t="str">
            <v>IL</v>
          </cell>
          <cell r="E1679">
            <v>11443461</v>
          </cell>
        </row>
        <row r="1680">
          <cell r="A1680">
            <v>1981</v>
          </cell>
          <cell r="C1680" t="str">
            <v>IN</v>
          </cell>
          <cell r="E1680">
            <v>5480440</v>
          </cell>
        </row>
        <row r="1681">
          <cell r="A1681">
            <v>1981</v>
          </cell>
          <cell r="C1681" t="str">
            <v>IA</v>
          </cell>
          <cell r="E1681">
            <v>2907985</v>
          </cell>
        </row>
        <row r="1682">
          <cell r="A1682">
            <v>1981</v>
          </cell>
          <cell r="C1682" t="str">
            <v>KS</v>
          </cell>
          <cell r="E1682">
            <v>2384853</v>
          </cell>
        </row>
        <row r="1683">
          <cell r="A1683">
            <v>1981</v>
          </cell>
          <cell r="C1683" t="str">
            <v>KY</v>
          </cell>
          <cell r="E1683">
            <v>3670395</v>
          </cell>
        </row>
        <row r="1684">
          <cell r="A1684">
            <v>1981</v>
          </cell>
          <cell r="C1684" t="str">
            <v>LA</v>
          </cell>
          <cell r="E1684">
            <v>4283297</v>
          </cell>
        </row>
        <row r="1685">
          <cell r="A1685">
            <v>1981</v>
          </cell>
          <cell r="C1685" t="str">
            <v>ME</v>
          </cell>
          <cell r="E1685">
            <v>1133033</v>
          </cell>
        </row>
        <row r="1686">
          <cell r="A1686">
            <v>1981</v>
          </cell>
          <cell r="C1686" t="str">
            <v>MD</v>
          </cell>
          <cell r="E1686">
            <v>4261905</v>
          </cell>
        </row>
        <row r="1687">
          <cell r="A1687">
            <v>1981</v>
          </cell>
          <cell r="C1687" t="str">
            <v>MA</v>
          </cell>
          <cell r="E1687">
            <v>5768685</v>
          </cell>
        </row>
        <row r="1688">
          <cell r="A1688">
            <v>1981</v>
          </cell>
          <cell r="C1688" t="str">
            <v>MI</v>
          </cell>
          <cell r="E1688">
            <v>9209287</v>
          </cell>
        </row>
        <row r="1689">
          <cell r="A1689">
            <v>1981</v>
          </cell>
          <cell r="C1689" t="str">
            <v>MN</v>
          </cell>
          <cell r="E1689">
            <v>4111733</v>
          </cell>
        </row>
        <row r="1690">
          <cell r="A1690">
            <v>1981</v>
          </cell>
          <cell r="C1690" t="str">
            <v>MS</v>
          </cell>
          <cell r="E1690">
            <v>2539032</v>
          </cell>
        </row>
        <row r="1691">
          <cell r="A1691">
            <v>1981</v>
          </cell>
          <cell r="C1691" t="str">
            <v>MO</v>
          </cell>
          <cell r="E1691">
            <v>4932069</v>
          </cell>
        </row>
        <row r="1692">
          <cell r="A1692">
            <v>1981</v>
          </cell>
          <cell r="C1692" t="str">
            <v>MT</v>
          </cell>
          <cell r="E1692">
            <v>795325</v>
          </cell>
        </row>
        <row r="1693">
          <cell r="A1693">
            <v>1981</v>
          </cell>
          <cell r="C1693" t="str">
            <v>NE</v>
          </cell>
          <cell r="E1693">
            <v>1578517</v>
          </cell>
        </row>
        <row r="1694">
          <cell r="A1694">
            <v>1981</v>
          </cell>
          <cell r="C1694" t="str">
            <v>NV</v>
          </cell>
          <cell r="E1694">
            <v>847656</v>
          </cell>
        </row>
        <row r="1695">
          <cell r="A1695">
            <v>1981</v>
          </cell>
          <cell r="C1695" t="str">
            <v>NH</v>
          </cell>
          <cell r="E1695">
            <v>936621</v>
          </cell>
        </row>
        <row r="1696">
          <cell r="A1696">
            <v>1981</v>
          </cell>
          <cell r="C1696" t="str">
            <v>NJ</v>
          </cell>
          <cell r="E1696">
            <v>7407471</v>
          </cell>
        </row>
        <row r="1697">
          <cell r="A1697">
            <v>1981</v>
          </cell>
          <cell r="C1697" t="str">
            <v>NM</v>
          </cell>
          <cell r="E1697">
            <v>1332747</v>
          </cell>
        </row>
        <row r="1698">
          <cell r="A1698">
            <v>1981</v>
          </cell>
          <cell r="C1698" t="str">
            <v>NY</v>
          </cell>
          <cell r="E1698">
            <v>17567731</v>
          </cell>
        </row>
        <row r="1699">
          <cell r="A1699">
            <v>1981</v>
          </cell>
          <cell r="C1699" t="str">
            <v>NC</v>
          </cell>
          <cell r="E1699">
            <v>5956653</v>
          </cell>
        </row>
        <row r="1700">
          <cell r="A1700">
            <v>1981</v>
          </cell>
          <cell r="C1700" t="str">
            <v>ND</v>
          </cell>
          <cell r="E1700">
            <v>659504</v>
          </cell>
        </row>
        <row r="1701">
          <cell r="A1701">
            <v>1981</v>
          </cell>
          <cell r="C1701" t="str">
            <v>OH</v>
          </cell>
          <cell r="E1701">
            <v>10788336</v>
          </cell>
        </row>
        <row r="1702">
          <cell r="A1702">
            <v>1981</v>
          </cell>
          <cell r="C1702" t="str">
            <v>OK</v>
          </cell>
          <cell r="E1702">
            <v>3096159</v>
          </cell>
        </row>
        <row r="1703">
          <cell r="A1703">
            <v>1981</v>
          </cell>
          <cell r="C1703" t="str">
            <v>OR</v>
          </cell>
          <cell r="E1703">
            <v>2667985</v>
          </cell>
        </row>
        <row r="1704">
          <cell r="A1704">
            <v>1981</v>
          </cell>
          <cell r="C1704" t="str">
            <v>PA</v>
          </cell>
          <cell r="E1704">
            <v>11858569</v>
          </cell>
        </row>
        <row r="1705">
          <cell r="A1705">
            <v>1981</v>
          </cell>
          <cell r="C1705" t="str">
            <v>RI</v>
          </cell>
          <cell r="E1705">
            <v>953012</v>
          </cell>
        </row>
        <row r="1706">
          <cell r="A1706">
            <v>1981</v>
          </cell>
          <cell r="C1706" t="str">
            <v>SC</v>
          </cell>
          <cell r="E1706">
            <v>3179255</v>
          </cell>
        </row>
        <row r="1707">
          <cell r="A1707">
            <v>1981</v>
          </cell>
          <cell r="C1707" t="str">
            <v>SD</v>
          </cell>
          <cell r="E1707">
            <v>689584</v>
          </cell>
        </row>
        <row r="1708">
          <cell r="A1708">
            <v>1981</v>
          </cell>
          <cell r="C1708" t="str">
            <v>TN</v>
          </cell>
          <cell r="E1708">
            <v>4627662</v>
          </cell>
        </row>
        <row r="1709">
          <cell r="A1709">
            <v>1981</v>
          </cell>
          <cell r="C1709" t="str">
            <v>TX</v>
          </cell>
          <cell r="E1709">
            <v>14746318</v>
          </cell>
        </row>
        <row r="1710">
          <cell r="A1710">
            <v>1981</v>
          </cell>
          <cell r="C1710" t="str">
            <v>US</v>
          </cell>
          <cell r="E1710">
            <v>229465744</v>
          </cell>
        </row>
        <row r="1711">
          <cell r="A1711">
            <v>1981</v>
          </cell>
          <cell r="C1711" t="str">
            <v>UT</v>
          </cell>
          <cell r="E1711">
            <v>1515472</v>
          </cell>
        </row>
        <row r="1712">
          <cell r="A1712">
            <v>1981</v>
          </cell>
          <cell r="C1712" t="str">
            <v>VT</v>
          </cell>
          <cell r="E1712">
            <v>515594</v>
          </cell>
        </row>
        <row r="1713">
          <cell r="A1713">
            <v>1981</v>
          </cell>
          <cell r="C1713" t="str">
            <v>VA</v>
          </cell>
          <cell r="E1713">
            <v>5444094</v>
          </cell>
        </row>
        <row r="1714">
          <cell r="A1714">
            <v>1981</v>
          </cell>
          <cell r="C1714" t="str">
            <v>WA</v>
          </cell>
          <cell r="E1714">
            <v>4235728</v>
          </cell>
        </row>
        <row r="1715">
          <cell r="A1715">
            <v>1981</v>
          </cell>
          <cell r="C1715" t="str">
            <v>WV</v>
          </cell>
          <cell r="E1715">
            <v>1954125</v>
          </cell>
        </row>
        <row r="1716">
          <cell r="A1716">
            <v>1981</v>
          </cell>
          <cell r="C1716" t="str">
            <v>WI</v>
          </cell>
          <cell r="E1716">
            <v>4726345</v>
          </cell>
        </row>
        <row r="1717">
          <cell r="A1717">
            <v>1981</v>
          </cell>
          <cell r="C1717" t="str">
            <v>WY</v>
          </cell>
          <cell r="E1717">
            <v>491712</v>
          </cell>
        </row>
        <row r="1718">
          <cell r="A1718">
            <v>1980</v>
          </cell>
          <cell r="C1718" t="str">
            <v>AL</v>
          </cell>
          <cell r="E1718">
            <v>3900368</v>
          </cell>
        </row>
        <row r="1719">
          <cell r="A1719">
            <v>1980</v>
          </cell>
          <cell r="C1719" t="str">
            <v>AK</v>
          </cell>
          <cell r="E1719">
            <v>405315</v>
          </cell>
        </row>
        <row r="1720">
          <cell r="A1720">
            <v>1980</v>
          </cell>
          <cell r="C1720" t="str">
            <v>AZ</v>
          </cell>
          <cell r="E1720">
            <v>2737774</v>
          </cell>
        </row>
        <row r="1721">
          <cell r="A1721">
            <v>1980</v>
          </cell>
          <cell r="C1721" t="str">
            <v>AR</v>
          </cell>
          <cell r="E1721">
            <v>2288738</v>
          </cell>
        </row>
        <row r="1722">
          <cell r="A1722">
            <v>1980</v>
          </cell>
          <cell r="C1722" t="str">
            <v>CA</v>
          </cell>
          <cell r="E1722">
            <v>23800800</v>
          </cell>
        </row>
        <row r="1723">
          <cell r="A1723">
            <v>1980</v>
          </cell>
          <cell r="C1723" t="str">
            <v>CO</v>
          </cell>
          <cell r="E1723">
            <v>2908803</v>
          </cell>
        </row>
        <row r="1724">
          <cell r="A1724">
            <v>1980</v>
          </cell>
          <cell r="C1724" t="str">
            <v>CT</v>
          </cell>
          <cell r="E1724">
            <v>3113174</v>
          </cell>
        </row>
        <row r="1725">
          <cell r="A1725">
            <v>1980</v>
          </cell>
          <cell r="C1725" t="str">
            <v>DE</v>
          </cell>
          <cell r="E1725">
            <v>594919</v>
          </cell>
        </row>
        <row r="1726">
          <cell r="A1726">
            <v>1980</v>
          </cell>
          <cell r="C1726" t="str">
            <v>DC</v>
          </cell>
          <cell r="E1726">
            <v>638284</v>
          </cell>
        </row>
        <row r="1727">
          <cell r="A1727">
            <v>1980</v>
          </cell>
          <cell r="C1727" t="str">
            <v>FL</v>
          </cell>
          <cell r="E1727">
            <v>9839835</v>
          </cell>
        </row>
        <row r="1728">
          <cell r="A1728">
            <v>1980</v>
          </cell>
          <cell r="C1728" t="str">
            <v>GA</v>
          </cell>
          <cell r="E1728">
            <v>5486174</v>
          </cell>
        </row>
        <row r="1729">
          <cell r="A1729">
            <v>1980</v>
          </cell>
          <cell r="C1729" t="str">
            <v>HI</v>
          </cell>
          <cell r="E1729">
            <v>967710</v>
          </cell>
        </row>
        <row r="1730">
          <cell r="A1730">
            <v>1980</v>
          </cell>
          <cell r="C1730" t="str">
            <v>ID</v>
          </cell>
          <cell r="E1730">
            <v>947983</v>
          </cell>
        </row>
        <row r="1731">
          <cell r="A1731">
            <v>1980</v>
          </cell>
          <cell r="C1731" t="str">
            <v>IL</v>
          </cell>
          <cell r="E1731">
            <v>11434702</v>
          </cell>
        </row>
        <row r="1732">
          <cell r="A1732">
            <v>1980</v>
          </cell>
          <cell r="C1732" t="str">
            <v>IN</v>
          </cell>
          <cell r="E1732">
            <v>5490721</v>
          </cell>
        </row>
        <row r="1733">
          <cell r="A1733">
            <v>1980</v>
          </cell>
          <cell r="C1733" t="str">
            <v>IA</v>
          </cell>
          <cell r="E1733">
            <v>2914018</v>
          </cell>
        </row>
        <row r="1734">
          <cell r="A1734">
            <v>1980</v>
          </cell>
          <cell r="C1734" t="str">
            <v>KS</v>
          </cell>
          <cell r="E1734">
            <v>2369039</v>
          </cell>
        </row>
        <row r="1735">
          <cell r="A1735">
            <v>1980</v>
          </cell>
          <cell r="C1735" t="str">
            <v>KY</v>
          </cell>
          <cell r="E1735">
            <v>3664221</v>
          </cell>
        </row>
        <row r="1736">
          <cell r="A1736">
            <v>1980</v>
          </cell>
          <cell r="C1736" t="str">
            <v>LA</v>
          </cell>
          <cell r="E1736">
            <v>4223101</v>
          </cell>
        </row>
        <row r="1737">
          <cell r="A1737">
            <v>1980</v>
          </cell>
          <cell r="C1737" t="str">
            <v>ME</v>
          </cell>
          <cell r="E1737">
            <v>1126860</v>
          </cell>
        </row>
        <row r="1738">
          <cell r="A1738">
            <v>1980</v>
          </cell>
          <cell r="C1738" t="str">
            <v>MD</v>
          </cell>
          <cell r="E1738">
            <v>4227643</v>
          </cell>
        </row>
        <row r="1739">
          <cell r="A1739">
            <v>1980</v>
          </cell>
          <cell r="C1739" t="str">
            <v>MA</v>
          </cell>
          <cell r="E1739">
            <v>5746075</v>
          </cell>
        </row>
        <row r="1740">
          <cell r="A1740">
            <v>1980</v>
          </cell>
          <cell r="C1740" t="str">
            <v>MI</v>
          </cell>
          <cell r="E1740">
            <v>9255553</v>
          </cell>
        </row>
        <row r="1741">
          <cell r="A1741">
            <v>1980</v>
          </cell>
          <cell r="C1741" t="str">
            <v>MN</v>
          </cell>
          <cell r="E1741">
            <v>4085017</v>
          </cell>
        </row>
        <row r="1742">
          <cell r="A1742">
            <v>1980</v>
          </cell>
          <cell r="C1742" t="str">
            <v>MS</v>
          </cell>
          <cell r="E1742">
            <v>2525342</v>
          </cell>
        </row>
        <row r="1743">
          <cell r="A1743">
            <v>1980</v>
          </cell>
          <cell r="C1743" t="str">
            <v>MO</v>
          </cell>
          <cell r="E1743">
            <v>4921966</v>
          </cell>
        </row>
        <row r="1744">
          <cell r="A1744">
            <v>1980</v>
          </cell>
          <cell r="C1744" t="str">
            <v>MT</v>
          </cell>
          <cell r="E1744">
            <v>788752</v>
          </cell>
        </row>
        <row r="1745">
          <cell r="A1745">
            <v>1980</v>
          </cell>
          <cell r="C1745" t="str">
            <v>NE</v>
          </cell>
          <cell r="E1745">
            <v>1572296</v>
          </cell>
        </row>
        <row r="1746">
          <cell r="A1746">
            <v>1980</v>
          </cell>
          <cell r="C1746" t="str">
            <v>NV</v>
          </cell>
          <cell r="E1746">
            <v>810215</v>
          </cell>
        </row>
        <row r="1747">
          <cell r="A1747">
            <v>1980</v>
          </cell>
          <cell r="C1747" t="str">
            <v>NH</v>
          </cell>
          <cell r="E1747">
            <v>924250</v>
          </cell>
        </row>
        <row r="1748">
          <cell r="A1748">
            <v>1980</v>
          </cell>
          <cell r="C1748" t="str">
            <v>NJ</v>
          </cell>
          <cell r="E1748">
            <v>7376330</v>
          </cell>
        </row>
        <row r="1749">
          <cell r="A1749">
            <v>1980</v>
          </cell>
          <cell r="C1749" t="str">
            <v>NM</v>
          </cell>
          <cell r="E1749">
            <v>1309400</v>
          </cell>
        </row>
        <row r="1750">
          <cell r="A1750">
            <v>1980</v>
          </cell>
          <cell r="C1750" t="str">
            <v>NY</v>
          </cell>
          <cell r="E1750">
            <v>17566754</v>
          </cell>
        </row>
        <row r="1751">
          <cell r="A1751">
            <v>1980</v>
          </cell>
          <cell r="C1751" t="str">
            <v>NC</v>
          </cell>
          <cell r="E1751">
            <v>5898980</v>
          </cell>
        </row>
        <row r="1752">
          <cell r="A1752">
            <v>1980</v>
          </cell>
          <cell r="C1752" t="str">
            <v>ND</v>
          </cell>
          <cell r="E1752">
            <v>654380</v>
          </cell>
        </row>
        <row r="1753">
          <cell r="A1753">
            <v>1980</v>
          </cell>
          <cell r="C1753" t="str">
            <v>OH</v>
          </cell>
          <cell r="E1753">
            <v>10800650</v>
          </cell>
        </row>
        <row r="1754">
          <cell r="A1754">
            <v>1980</v>
          </cell>
          <cell r="C1754" t="str">
            <v>OK</v>
          </cell>
          <cell r="E1754">
            <v>3040758</v>
          </cell>
        </row>
        <row r="1755">
          <cell r="A1755">
            <v>1980</v>
          </cell>
          <cell r="C1755" t="str">
            <v>OR</v>
          </cell>
          <cell r="E1755">
            <v>2641218</v>
          </cell>
        </row>
        <row r="1756">
          <cell r="A1756">
            <v>1980</v>
          </cell>
          <cell r="C1756" t="str">
            <v>PA</v>
          </cell>
          <cell r="E1756">
            <v>11868305</v>
          </cell>
        </row>
        <row r="1757">
          <cell r="A1757">
            <v>1980</v>
          </cell>
          <cell r="C1757" t="str">
            <v>RI</v>
          </cell>
          <cell r="E1757">
            <v>948773</v>
          </cell>
        </row>
        <row r="1758">
          <cell r="A1758">
            <v>1980</v>
          </cell>
          <cell r="C1758" t="str">
            <v>SC</v>
          </cell>
          <cell r="E1758">
            <v>3134502</v>
          </cell>
        </row>
        <row r="1759">
          <cell r="A1759">
            <v>1980</v>
          </cell>
          <cell r="C1759" t="str">
            <v>SD</v>
          </cell>
          <cell r="E1759">
            <v>690851</v>
          </cell>
        </row>
        <row r="1760">
          <cell r="A1760">
            <v>1980</v>
          </cell>
          <cell r="C1760" t="str">
            <v>TN</v>
          </cell>
          <cell r="E1760">
            <v>4600252</v>
          </cell>
        </row>
        <row r="1761">
          <cell r="A1761">
            <v>1980</v>
          </cell>
          <cell r="C1761" t="str">
            <v>TX</v>
          </cell>
          <cell r="E1761">
            <v>14338208</v>
          </cell>
        </row>
        <row r="1762">
          <cell r="A1762">
            <v>1980</v>
          </cell>
          <cell r="C1762" t="str">
            <v>US</v>
          </cell>
          <cell r="E1762">
            <v>227224719</v>
          </cell>
        </row>
        <row r="1763">
          <cell r="A1763">
            <v>1980</v>
          </cell>
          <cell r="C1763" t="str">
            <v>UT</v>
          </cell>
          <cell r="E1763">
            <v>1472595</v>
          </cell>
        </row>
        <row r="1764">
          <cell r="A1764">
            <v>1980</v>
          </cell>
          <cell r="C1764" t="str">
            <v>VT</v>
          </cell>
          <cell r="E1764">
            <v>512524</v>
          </cell>
        </row>
        <row r="1765">
          <cell r="A1765">
            <v>1980</v>
          </cell>
          <cell r="C1765" t="str">
            <v>VA</v>
          </cell>
          <cell r="E1765">
            <v>5368334</v>
          </cell>
        </row>
        <row r="1766">
          <cell r="A1766">
            <v>1980</v>
          </cell>
          <cell r="C1766" t="str">
            <v>WA</v>
          </cell>
          <cell r="E1766">
            <v>4154678</v>
          </cell>
        </row>
        <row r="1767">
          <cell r="A1767">
            <v>1980</v>
          </cell>
          <cell r="C1767" t="str">
            <v>WV</v>
          </cell>
          <cell r="E1767">
            <v>1951349</v>
          </cell>
        </row>
        <row r="1768">
          <cell r="A1768">
            <v>1980</v>
          </cell>
          <cell r="C1768" t="str">
            <v>WI</v>
          </cell>
          <cell r="E1768">
            <v>4712045</v>
          </cell>
        </row>
        <row r="1769">
          <cell r="A1769">
            <v>1980</v>
          </cell>
          <cell r="C1769" t="str">
            <v>WY</v>
          </cell>
          <cell r="E1769">
            <v>474185</v>
          </cell>
        </row>
        <row r="1770">
          <cell r="A1770">
            <v>1979</v>
          </cell>
          <cell r="C1770" t="str">
            <v>AL</v>
          </cell>
          <cell r="E1770">
            <v>3869444</v>
          </cell>
        </row>
        <row r="1771">
          <cell r="A1771">
            <v>1979</v>
          </cell>
          <cell r="C1771" t="str">
            <v>AK</v>
          </cell>
          <cell r="E1771">
            <v>403544</v>
          </cell>
        </row>
        <row r="1772">
          <cell r="A1772">
            <v>1979</v>
          </cell>
          <cell r="C1772" t="str">
            <v>AZ</v>
          </cell>
          <cell r="E1772">
            <v>2638582</v>
          </cell>
        </row>
        <row r="1773">
          <cell r="A1773">
            <v>1979</v>
          </cell>
          <cell r="C1773" t="str">
            <v>AR</v>
          </cell>
          <cell r="E1773">
            <v>2269115</v>
          </cell>
        </row>
        <row r="1774">
          <cell r="A1774">
            <v>1979</v>
          </cell>
          <cell r="C1774" t="str">
            <v>CA</v>
          </cell>
          <cell r="E1774">
            <v>23255069</v>
          </cell>
        </row>
        <row r="1775">
          <cell r="A1775">
            <v>1979</v>
          </cell>
          <cell r="C1775" t="str">
            <v>CO</v>
          </cell>
          <cell r="E1775">
            <v>2849181</v>
          </cell>
        </row>
        <row r="1776">
          <cell r="A1776">
            <v>1979</v>
          </cell>
          <cell r="C1776" t="str">
            <v>CT</v>
          </cell>
          <cell r="E1776">
            <v>3099907</v>
          </cell>
        </row>
        <row r="1777">
          <cell r="A1777">
            <v>1979</v>
          </cell>
          <cell r="C1777" t="str">
            <v>DE</v>
          </cell>
          <cell r="E1777">
            <v>598830</v>
          </cell>
        </row>
        <row r="1778">
          <cell r="A1778">
            <v>1979</v>
          </cell>
          <cell r="C1778" t="str">
            <v>DC</v>
          </cell>
          <cell r="E1778">
            <v>655616</v>
          </cell>
        </row>
        <row r="1779">
          <cell r="A1779">
            <v>1979</v>
          </cell>
          <cell r="C1779" t="str">
            <v>FL</v>
          </cell>
          <cell r="E1779">
            <v>9470585</v>
          </cell>
        </row>
        <row r="1780">
          <cell r="A1780">
            <v>1979</v>
          </cell>
          <cell r="C1780" t="str">
            <v>GA</v>
          </cell>
          <cell r="E1780">
            <v>5391265</v>
          </cell>
        </row>
        <row r="1781">
          <cell r="A1781">
            <v>1979</v>
          </cell>
          <cell r="C1781" t="str">
            <v>HI</v>
          </cell>
          <cell r="E1781">
            <v>950050</v>
          </cell>
        </row>
        <row r="1782">
          <cell r="A1782">
            <v>1979</v>
          </cell>
          <cell r="C1782" t="str">
            <v>ID</v>
          </cell>
          <cell r="E1782">
            <v>932636</v>
          </cell>
        </row>
        <row r="1783">
          <cell r="A1783">
            <v>1979</v>
          </cell>
          <cell r="C1783" t="str">
            <v>IL</v>
          </cell>
          <cell r="E1783">
            <v>11422782</v>
          </cell>
        </row>
        <row r="1784">
          <cell r="A1784">
            <v>1979</v>
          </cell>
          <cell r="C1784" t="str">
            <v>IN</v>
          </cell>
          <cell r="E1784">
            <v>5474909</v>
          </cell>
        </row>
        <row r="1785">
          <cell r="A1785">
            <v>1979</v>
          </cell>
          <cell r="C1785" t="str">
            <v>IA</v>
          </cell>
          <cell r="E1785">
            <v>2916803</v>
          </cell>
        </row>
        <row r="1786">
          <cell r="A1786">
            <v>1979</v>
          </cell>
          <cell r="C1786" t="str">
            <v>KS</v>
          </cell>
          <cell r="E1786">
            <v>2347370</v>
          </cell>
        </row>
        <row r="1787">
          <cell r="A1787">
            <v>1979</v>
          </cell>
          <cell r="C1787" t="str">
            <v>KY</v>
          </cell>
          <cell r="E1787">
            <v>3643655</v>
          </cell>
        </row>
        <row r="1788">
          <cell r="A1788">
            <v>1979</v>
          </cell>
          <cell r="C1788" t="str">
            <v>LA</v>
          </cell>
          <cell r="E1788">
            <v>4139316</v>
          </cell>
        </row>
        <row r="1789">
          <cell r="A1789">
            <v>1979</v>
          </cell>
          <cell r="C1789" t="str">
            <v>ME</v>
          </cell>
          <cell r="E1789">
            <v>1124927</v>
          </cell>
        </row>
        <row r="1790">
          <cell r="A1790">
            <v>1979</v>
          </cell>
          <cell r="C1790" t="str">
            <v>MD</v>
          </cell>
          <cell r="E1790">
            <v>4223398</v>
          </cell>
        </row>
        <row r="1791">
          <cell r="A1791">
            <v>1979</v>
          </cell>
          <cell r="C1791" t="str">
            <v>MA</v>
          </cell>
          <cell r="E1791">
            <v>5746188</v>
          </cell>
        </row>
        <row r="1792">
          <cell r="A1792">
            <v>1979</v>
          </cell>
          <cell r="C1792" t="str">
            <v>MI</v>
          </cell>
          <cell r="E1792">
            <v>9248814</v>
          </cell>
        </row>
        <row r="1793">
          <cell r="A1793">
            <v>1979</v>
          </cell>
          <cell r="C1793" t="str">
            <v>MN</v>
          </cell>
          <cell r="E1793">
            <v>4038150</v>
          </cell>
        </row>
        <row r="1794">
          <cell r="A1794">
            <v>1979</v>
          </cell>
          <cell r="C1794" t="str">
            <v>MS</v>
          </cell>
          <cell r="E1794">
            <v>2507967</v>
          </cell>
        </row>
        <row r="1795">
          <cell r="A1795">
            <v>1979</v>
          </cell>
          <cell r="C1795" t="str">
            <v>MO</v>
          </cell>
          <cell r="E1795">
            <v>4889327</v>
          </cell>
        </row>
        <row r="1796">
          <cell r="A1796">
            <v>1979</v>
          </cell>
          <cell r="C1796" t="str">
            <v>MT</v>
          </cell>
          <cell r="E1796">
            <v>789167</v>
          </cell>
        </row>
        <row r="1797">
          <cell r="A1797">
            <v>1979</v>
          </cell>
          <cell r="C1797" t="str">
            <v>NE</v>
          </cell>
          <cell r="E1797">
            <v>1564356</v>
          </cell>
        </row>
        <row r="1798">
          <cell r="A1798">
            <v>1979</v>
          </cell>
          <cell r="C1798" t="str">
            <v>NV</v>
          </cell>
          <cell r="E1798">
            <v>765121</v>
          </cell>
        </row>
        <row r="1799">
          <cell r="A1799">
            <v>1979</v>
          </cell>
          <cell r="C1799" t="str">
            <v>NH</v>
          </cell>
          <cell r="E1799">
            <v>911893</v>
          </cell>
        </row>
        <row r="1800">
          <cell r="A1800">
            <v>1979</v>
          </cell>
          <cell r="C1800" t="str">
            <v>NJ</v>
          </cell>
          <cell r="E1800">
            <v>7373048</v>
          </cell>
        </row>
        <row r="1801">
          <cell r="A1801">
            <v>1979</v>
          </cell>
          <cell r="C1801" t="str">
            <v>NM</v>
          </cell>
          <cell r="E1801">
            <v>1280539</v>
          </cell>
        </row>
        <row r="1802">
          <cell r="A1802">
            <v>1979</v>
          </cell>
          <cell r="C1802" t="str">
            <v>NY</v>
          </cell>
          <cell r="E1802">
            <v>17633646</v>
          </cell>
        </row>
        <row r="1803">
          <cell r="A1803">
            <v>1979</v>
          </cell>
          <cell r="C1803" t="str">
            <v>NC</v>
          </cell>
          <cell r="E1803">
            <v>5801563</v>
          </cell>
        </row>
        <row r="1804">
          <cell r="A1804">
            <v>1979</v>
          </cell>
          <cell r="C1804" t="str">
            <v>ND</v>
          </cell>
          <cell r="E1804">
            <v>652152</v>
          </cell>
        </row>
        <row r="1805">
          <cell r="A1805">
            <v>1979</v>
          </cell>
          <cell r="C1805" t="str">
            <v>OH</v>
          </cell>
          <cell r="E1805">
            <v>10798562</v>
          </cell>
        </row>
        <row r="1806">
          <cell r="A1806">
            <v>1979</v>
          </cell>
          <cell r="C1806" t="str">
            <v>OK</v>
          </cell>
          <cell r="E1806">
            <v>2970080</v>
          </cell>
        </row>
        <row r="1807">
          <cell r="A1807">
            <v>1979</v>
          </cell>
          <cell r="C1807" t="str">
            <v>OR</v>
          </cell>
          <cell r="E1807">
            <v>2578312</v>
          </cell>
        </row>
        <row r="1808">
          <cell r="A1808">
            <v>1979</v>
          </cell>
          <cell r="C1808" t="str">
            <v>PA</v>
          </cell>
          <cell r="E1808">
            <v>11873563</v>
          </cell>
        </row>
        <row r="1809">
          <cell r="A1809">
            <v>1979</v>
          </cell>
          <cell r="C1809" t="str">
            <v>RI</v>
          </cell>
          <cell r="E1809">
            <v>956643</v>
          </cell>
        </row>
        <row r="1810">
          <cell r="A1810">
            <v>1979</v>
          </cell>
          <cell r="C1810" t="str">
            <v>SC</v>
          </cell>
          <cell r="E1810">
            <v>3086885</v>
          </cell>
        </row>
        <row r="1811">
          <cell r="A1811">
            <v>1979</v>
          </cell>
          <cell r="C1811" t="str">
            <v>SD</v>
          </cell>
          <cell r="E1811">
            <v>689018</v>
          </cell>
        </row>
        <row r="1812">
          <cell r="A1812">
            <v>1979</v>
          </cell>
          <cell r="C1812" t="str">
            <v>TN</v>
          </cell>
          <cell r="E1812">
            <v>4533297</v>
          </cell>
        </row>
        <row r="1813">
          <cell r="A1813">
            <v>1979</v>
          </cell>
          <cell r="C1813" t="str">
            <v>TX</v>
          </cell>
          <cell r="E1813">
            <v>13887312</v>
          </cell>
        </row>
        <row r="1814">
          <cell r="A1814">
            <v>1979</v>
          </cell>
          <cell r="C1814" t="str">
            <v>US</v>
          </cell>
          <cell r="E1814">
            <v>224568579</v>
          </cell>
        </row>
        <row r="1815">
          <cell r="A1815">
            <v>1979</v>
          </cell>
          <cell r="C1815" t="str">
            <v>UT</v>
          </cell>
          <cell r="E1815">
            <v>1416094</v>
          </cell>
        </row>
        <row r="1816">
          <cell r="A1816">
            <v>1979</v>
          </cell>
          <cell r="C1816" t="str">
            <v>VT</v>
          </cell>
          <cell r="E1816">
            <v>505711</v>
          </cell>
        </row>
        <row r="1817">
          <cell r="A1817">
            <v>1979</v>
          </cell>
          <cell r="C1817" t="str">
            <v>VA</v>
          </cell>
          <cell r="E1817">
            <v>5324533</v>
          </cell>
        </row>
        <row r="1818">
          <cell r="A1818">
            <v>1979</v>
          </cell>
          <cell r="C1818" t="str">
            <v>WA</v>
          </cell>
          <cell r="E1818">
            <v>4012831</v>
          </cell>
        </row>
        <row r="1819">
          <cell r="A1819">
            <v>1979</v>
          </cell>
          <cell r="C1819" t="str">
            <v>WV</v>
          </cell>
          <cell r="E1819">
            <v>1939062</v>
          </cell>
        </row>
        <row r="1820">
          <cell r="A1820">
            <v>1979</v>
          </cell>
          <cell r="C1820" t="str">
            <v>WI</v>
          </cell>
          <cell r="E1820">
            <v>4665911</v>
          </cell>
        </row>
        <row r="1821">
          <cell r="A1821">
            <v>1979</v>
          </cell>
          <cell r="C1821" t="str">
            <v>WY</v>
          </cell>
          <cell r="E1821">
            <v>451850</v>
          </cell>
        </row>
        <row r="1822">
          <cell r="A1822">
            <v>1978</v>
          </cell>
          <cell r="C1822" t="str">
            <v>AL</v>
          </cell>
          <cell r="E1822">
            <v>3834120</v>
          </cell>
        </row>
        <row r="1823">
          <cell r="A1823">
            <v>1978</v>
          </cell>
          <cell r="C1823" t="str">
            <v>AK</v>
          </cell>
          <cell r="E1823">
            <v>402191</v>
          </cell>
        </row>
        <row r="1824">
          <cell r="A1824">
            <v>1978</v>
          </cell>
          <cell r="C1824" t="str">
            <v>AZ</v>
          </cell>
          <cell r="E1824">
            <v>2517852</v>
          </cell>
        </row>
        <row r="1825">
          <cell r="A1825">
            <v>1978</v>
          </cell>
          <cell r="C1825" t="str">
            <v>AR</v>
          </cell>
          <cell r="E1825">
            <v>2241019</v>
          </cell>
        </row>
        <row r="1826">
          <cell r="A1826">
            <v>1978</v>
          </cell>
          <cell r="C1826" t="str">
            <v>CA</v>
          </cell>
          <cell r="E1826">
            <v>22838960</v>
          </cell>
        </row>
        <row r="1827">
          <cell r="A1827">
            <v>1978</v>
          </cell>
          <cell r="C1827" t="str">
            <v>CO</v>
          </cell>
          <cell r="E1827">
            <v>2766725</v>
          </cell>
        </row>
        <row r="1828">
          <cell r="A1828">
            <v>1978</v>
          </cell>
          <cell r="C1828" t="str">
            <v>CT</v>
          </cell>
          <cell r="E1828">
            <v>3094839</v>
          </cell>
        </row>
        <row r="1829">
          <cell r="A1829">
            <v>1978</v>
          </cell>
          <cell r="C1829" t="str">
            <v>DE</v>
          </cell>
          <cell r="E1829">
            <v>598188</v>
          </cell>
        </row>
        <row r="1830">
          <cell r="A1830">
            <v>1978</v>
          </cell>
          <cell r="C1830" t="str">
            <v>DC</v>
          </cell>
          <cell r="E1830">
            <v>670046</v>
          </cell>
        </row>
        <row r="1831">
          <cell r="A1831">
            <v>1978</v>
          </cell>
          <cell r="C1831" t="str">
            <v>FL</v>
          </cell>
          <cell r="E1831">
            <v>9131554</v>
          </cell>
        </row>
        <row r="1832">
          <cell r="A1832">
            <v>1978</v>
          </cell>
          <cell r="C1832" t="str">
            <v>GA</v>
          </cell>
          <cell r="E1832">
            <v>5286148</v>
          </cell>
        </row>
        <row r="1833">
          <cell r="A1833">
            <v>1978</v>
          </cell>
          <cell r="C1833" t="str">
            <v>HI</v>
          </cell>
          <cell r="E1833">
            <v>928816</v>
          </cell>
        </row>
        <row r="1834">
          <cell r="A1834">
            <v>1978</v>
          </cell>
          <cell r="C1834" t="str">
            <v>ID</v>
          </cell>
          <cell r="E1834">
            <v>910962</v>
          </cell>
        </row>
        <row r="1835">
          <cell r="A1835">
            <v>1978</v>
          </cell>
          <cell r="C1835" t="str">
            <v>IL</v>
          </cell>
          <cell r="E1835">
            <v>11434421</v>
          </cell>
        </row>
        <row r="1836">
          <cell r="A1836">
            <v>1978</v>
          </cell>
          <cell r="C1836" t="str">
            <v>IN</v>
          </cell>
          <cell r="E1836">
            <v>5446403</v>
          </cell>
        </row>
        <row r="1837">
          <cell r="A1837">
            <v>1978</v>
          </cell>
          <cell r="C1837" t="str">
            <v>IA</v>
          </cell>
          <cell r="E1837">
            <v>2919008</v>
          </cell>
        </row>
        <row r="1838">
          <cell r="A1838">
            <v>1978</v>
          </cell>
          <cell r="C1838" t="str">
            <v>KS</v>
          </cell>
          <cell r="E1838">
            <v>2332815</v>
          </cell>
        </row>
        <row r="1839">
          <cell r="A1839">
            <v>1978</v>
          </cell>
          <cell r="C1839" t="str">
            <v>KY</v>
          </cell>
          <cell r="E1839">
            <v>3611382</v>
          </cell>
        </row>
        <row r="1840">
          <cell r="A1840">
            <v>1978</v>
          </cell>
          <cell r="C1840" t="str">
            <v>LA</v>
          </cell>
          <cell r="E1840">
            <v>4073288</v>
          </cell>
        </row>
        <row r="1841">
          <cell r="A1841">
            <v>1978</v>
          </cell>
          <cell r="C1841" t="str">
            <v>ME</v>
          </cell>
          <cell r="E1841">
            <v>1115457</v>
          </cell>
        </row>
        <row r="1842">
          <cell r="A1842">
            <v>1978</v>
          </cell>
          <cell r="C1842" t="str">
            <v>MD</v>
          </cell>
          <cell r="E1842">
            <v>4211641</v>
          </cell>
        </row>
        <row r="1843">
          <cell r="A1843">
            <v>1978</v>
          </cell>
          <cell r="C1843" t="str">
            <v>MA</v>
          </cell>
          <cell r="E1843">
            <v>5742923</v>
          </cell>
        </row>
        <row r="1844">
          <cell r="A1844">
            <v>1978</v>
          </cell>
          <cell r="C1844" t="str">
            <v>MI</v>
          </cell>
          <cell r="E1844">
            <v>9201953</v>
          </cell>
        </row>
        <row r="1845">
          <cell r="A1845">
            <v>1978</v>
          </cell>
          <cell r="C1845" t="str">
            <v>MN</v>
          </cell>
          <cell r="E1845">
            <v>4004676</v>
          </cell>
        </row>
        <row r="1846">
          <cell r="A1846">
            <v>1978</v>
          </cell>
          <cell r="C1846" t="str">
            <v>MS</v>
          </cell>
          <cell r="E1846">
            <v>2488033</v>
          </cell>
        </row>
        <row r="1847">
          <cell r="A1847">
            <v>1978</v>
          </cell>
          <cell r="C1847" t="str">
            <v>MO</v>
          </cell>
          <cell r="E1847">
            <v>4871171</v>
          </cell>
        </row>
        <row r="1848">
          <cell r="A1848">
            <v>1978</v>
          </cell>
          <cell r="C1848" t="str">
            <v>MT</v>
          </cell>
          <cell r="E1848">
            <v>784043</v>
          </cell>
        </row>
        <row r="1849">
          <cell r="A1849">
            <v>1978</v>
          </cell>
          <cell r="C1849" t="str">
            <v>NE</v>
          </cell>
          <cell r="E1849">
            <v>1560826</v>
          </cell>
        </row>
        <row r="1850">
          <cell r="A1850">
            <v>1978</v>
          </cell>
          <cell r="C1850" t="str">
            <v>NV</v>
          </cell>
          <cell r="E1850">
            <v>719345</v>
          </cell>
        </row>
        <row r="1851">
          <cell r="A1851">
            <v>1978</v>
          </cell>
          <cell r="C1851" t="str">
            <v>NH</v>
          </cell>
          <cell r="E1851">
            <v>893974</v>
          </cell>
        </row>
        <row r="1852">
          <cell r="A1852">
            <v>1978</v>
          </cell>
          <cell r="C1852" t="str">
            <v>NJ</v>
          </cell>
          <cell r="E1852">
            <v>7356414</v>
          </cell>
        </row>
        <row r="1853">
          <cell r="A1853">
            <v>1978</v>
          </cell>
          <cell r="C1853" t="str">
            <v>NM</v>
          </cell>
          <cell r="E1853">
            <v>1251848</v>
          </cell>
        </row>
        <row r="1854">
          <cell r="A1854">
            <v>1978</v>
          </cell>
          <cell r="C1854" t="str">
            <v>NY</v>
          </cell>
          <cell r="E1854">
            <v>17720421</v>
          </cell>
        </row>
        <row r="1855">
          <cell r="A1855">
            <v>1978</v>
          </cell>
          <cell r="C1855" t="str">
            <v>NC</v>
          </cell>
          <cell r="E1855">
            <v>5740286</v>
          </cell>
        </row>
        <row r="1856">
          <cell r="A1856">
            <v>1978</v>
          </cell>
          <cell r="C1856" t="str">
            <v>ND</v>
          </cell>
          <cell r="E1856">
            <v>650648</v>
          </cell>
        </row>
        <row r="1857">
          <cell r="A1857">
            <v>1978</v>
          </cell>
          <cell r="C1857" t="str">
            <v>OH</v>
          </cell>
          <cell r="E1857">
            <v>10795431</v>
          </cell>
        </row>
        <row r="1858">
          <cell r="A1858">
            <v>1978</v>
          </cell>
          <cell r="C1858" t="str">
            <v>OK</v>
          </cell>
          <cell r="E1858">
            <v>2913056</v>
          </cell>
        </row>
        <row r="1859">
          <cell r="A1859">
            <v>1978</v>
          </cell>
          <cell r="C1859" t="str">
            <v>OR</v>
          </cell>
          <cell r="E1859">
            <v>2509609</v>
          </cell>
        </row>
        <row r="1860">
          <cell r="A1860">
            <v>1978</v>
          </cell>
          <cell r="C1860" t="str">
            <v>PA</v>
          </cell>
          <cell r="E1860">
            <v>11864774</v>
          </cell>
        </row>
        <row r="1861">
          <cell r="A1861">
            <v>1978</v>
          </cell>
          <cell r="C1861" t="str">
            <v>RI</v>
          </cell>
          <cell r="E1861">
            <v>957237</v>
          </cell>
        </row>
        <row r="1862">
          <cell r="A1862">
            <v>1978</v>
          </cell>
          <cell r="C1862" t="str">
            <v>SC</v>
          </cell>
          <cell r="E1862">
            <v>3041068</v>
          </cell>
        </row>
        <row r="1863">
          <cell r="A1863">
            <v>1978</v>
          </cell>
          <cell r="C1863" t="str">
            <v>SD</v>
          </cell>
          <cell r="E1863">
            <v>689293</v>
          </cell>
        </row>
        <row r="1864">
          <cell r="A1864">
            <v>1978</v>
          </cell>
          <cell r="C1864" t="str">
            <v>TN</v>
          </cell>
          <cell r="E1864">
            <v>4461639</v>
          </cell>
        </row>
        <row r="1865">
          <cell r="A1865">
            <v>1978</v>
          </cell>
          <cell r="C1865" t="str">
            <v>TX</v>
          </cell>
          <cell r="E1865">
            <v>13497726</v>
          </cell>
        </row>
        <row r="1866">
          <cell r="A1866">
            <v>1978</v>
          </cell>
          <cell r="C1866" t="str">
            <v>US</v>
          </cell>
          <cell r="E1866">
            <v>222098244</v>
          </cell>
        </row>
        <row r="1867">
          <cell r="A1867">
            <v>1978</v>
          </cell>
          <cell r="C1867" t="str">
            <v>UT</v>
          </cell>
          <cell r="E1867">
            <v>1364235</v>
          </cell>
        </row>
        <row r="1868">
          <cell r="A1868">
            <v>1978</v>
          </cell>
          <cell r="C1868" t="str">
            <v>VT</v>
          </cell>
          <cell r="E1868">
            <v>498284</v>
          </cell>
        </row>
        <row r="1869">
          <cell r="A1869">
            <v>1978</v>
          </cell>
          <cell r="C1869" t="str">
            <v>VA</v>
          </cell>
          <cell r="E1869">
            <v>5284122</v>
          </cell>
        </row>
        <row r="1870">
          <cell r="A1870">
            <v>1978</v>
          </cell>
          <cell r="C1870" t="str">
            <v>WA</v>
          </cell>
          <cell r="E1870">
            <v>3886191</v>
          </cell>
        </row>
        <row r="1871">
          <cell r="A1871">
            <v>1978</v>
          </cell>
          <cell r="C1871" t="str">
            <v>WV</v>
          </cell>
          <cell r="E1871">
            <v>1920342</v>
          </cell>
        </row>
        <row r="1872">
          <cell r="A1872">
            <v>1978</v>
          </cell>
          <cell r="C1872" t="str">
            <v>WI</v>
          </cell>
          <cell r="E1872">
            <v>4631944</v>
          </cell>
        </row>
        <row r="1873">
          <cell r="A1873">
            <v>1978</v>
          </cell>
          <cell r="C1873" t="str">
            <v>WY</v>
          </cell>
          <cell r="E1873">
            <v>430897</v>
          </cell>
        </row>
        <row r="1874">
          <cell r="A1874">
            <v>1977</v>
          </cell>
          <cell r="C1874" t="str">
            <v>AL</v>
          </cell>
          <cell r="E1874">
            <v>3782736</v>
          </cell>
        </row>
        <row r="1875">
          <cell r="A1875">
            <v>1977</v>
          </cell>
          <cell r="C1875" t="str">
            <v>AK</v>
          </cell>
          <cell r="E1875">
            <v>397363</v>
          </cell>
        </row>
        <row r="1876">
          <cell r="A1876">
            <v>1977</v>
          </cell>
          <cell r="C1876" t="str">
            <v>AZ</v>
          </cell>
          <cell r="E1876">
            <v>2427310</v>
          </cell>
        </row>
        <row r="1877">
          <cell r="A1877">
            <v>1977</v>
          </cell>
          <cell r="C1877" t="str">
            <v>AR</v>
          </cell>
          <cell r="E1877">
            <v>2207228</v>
          </cell>
        </row>
        <row r="1878">
          <cell r="A1878">
            <v>1977</v>
          </cell>
          <cell r="C1878" t="str">
            <v>CA</v>
          </cell>
          <cell r="E1878">
            <v>22350247</v>
          </cell>
        </row>
        <row r="1879">
          <cell r="A1879">
            <v>1977</v>
          </cell>
          <cell r="C1879" t="str">
            <v>CO</v>
          </cell>
          <cell r="E1879">
            <v>2696007</v>
          </cell>
        </row>
        <row r="1880">
          <cell r="A1880">
            <v>1977</v>
          </cell>
          <cell r="C1880" t="str">
            <v>CT</v>
          </cell>
          <cell r="E1880">
            <v>3088729</v>
          </cell>
        </row>
        <row r="1881">
          <cell r="A1881">
            <v>1977</v>
          </cell>
          <cell r="C1881" t="str">
            <v>DE</v>
          </cell>
          <cell r="E1881">
            <v>594821</v>
          </cell>
        </row>
        <row r="1882">
          <cell r="A1882">
            <v>1977</v>
          </cell>
          <cell r="C1882" t="str">
            <v>DC</v>
          </cell>
          <cell r="E1882">
            <v>681768</v>
          </cell>
        </row>
        <row r="1883">
          <cell r="A1883">
            <v>1977</v>
          </cell>
          <cell r="C1883" t="str">
            <v>FL</v>
          </cell>
          <cell r="E1883">
            <v>8888958</v>
          </cell>
        </row>
        <row r="1884">
          <cell r="A1884">
            <v>1977</v>
          </cell>
          <cell r="C1884" t="str">
            <v>GA</v>
          </cell>
          <cell r="E1884">
            <v>5211771</v>
          </cell>
        </row>
        <row r="1885">
          <cell r="A1885">
            <v>1977</v>
          </cell>
          <cell r="C1885" t="str">
            <v>HI</v>
          </cell>
          <cell r="E1885">
            <v>915749</v>
          </cell>
        </row>
        <row r="1886">
          <cell r="A1886">
            <v>1977</v>
          </cell>
          <cell r="C1886" t="str">
            <v>ID</v>
          </cell>
          <cell r="E1886">
            <v>883446</v>
          </cell>
        </row>
        <row r="1887">
          <cell r="A1887">
            <v>1977</v>
          </cell>
          <cell r="C1887" t="str">
            <v>IL</v>
          </cell>
          <cell r="E1887">
            <v>11406312</v>
          </cell>
        </row>
        <row r="1888">
          <cell r="A1888">
            <v>1977</v>
          </cell>
          <cell r="C1888" t="str">
            <v>IN</v>
          </cell>
          <cell r="E1888">
            <v>5405075</v>
          </cell>
        </row>
        <row r="1889">
          <cell r="A1889">
            <v>1977</v>
          </cell>
          <cell r="C1889" t="str">
            <v>IA</v>
          </cell>
          <cell r="E1889">
            <v>2914308</v>
          </cell>
        </row>
        <row r="1890">
          <cell r="A1890">
            <v>1977</v>
          </cell>
          <cell r="C1890" t="str">
            <v>KS</v>
          </cell>
          <cell r="E1890">
            <v>2317836</v>
          </cell>
        </row>
        <row r="1891">
          <cell r="A1891">
            <v>1977</v>
          </cell>
          <cell r="C1891" t="str">
            <v>KY</v>
          </cell>
          <cell r="E1891">
            <v>3575001</v>
          </cell>
        </row>
        <row r="1892">
          <cell r="A1892">
            <v>1977</v>
          </cell>
          <cell r="C1892" t="str">
            <v>LA</v>
          </cell>
          <cell r="E1892">
            <v>4015582</v>
          </cell>
        </row>
        <row r="1893">
          <cell r="A1893">
            <v>1977</v>
          </cell>
          <cell r="C1893" t="str">
            <v>ME</v>
          </cell>
          <cell r="E1893">
            <v>1105369</v>
          </cell>
        </row>
        <row r="1894">
          <cell r="A1894">
            <v>1977</v>
          </cell>
          <cell r="C1894" t="str">
            <v>MD</v>
          </cell>
          <cell r="E1894">
            <v>4194639</v>
          </cell>
        </row>
        <row r="1895">
          <cell r="A1895">
            <v>1977</v>
          </cell>
          <cell r="C1895" t="str">
            <v>MA</v>
          </cell>
          <cell r="E1895">
            <v>5744097</v>
          </cell>
        </row>
        <row r="1896">
          <cell r="A1896">
            <v>1977</v>
          </cell>
          <cell r="C1896" t="str">
            <v>MI</v>
          </cell>
          <cell r="E1896">
            <v>9157247</v>
          </cell>
        </row>
        <row r="1897">
          <cell r="A1897">
            <v>1977</v>
          </cell>
          <cell r="C1897" t="str">
            <v>MN</v>
          </cell>
          <cell r="E1897">
            <v>3979844</v>
          </cell>
        </row>
        <row r="1898">
          <cell r="A1898">
            <v>1977</v>
          </cell>
          <cell r="C1898" t="str">
            <v>MS</v>
          </cell>
          <cell r="E1898">
            <v>2459810</v>
          </cell>
        </row>
        <row r="1899">
          <cell r="A1899">
            <v>1977</v>
          </cell>
          <cell r="C1899" t="str">
            <v>MO</v>
          </cell>
          <cell r="E1899">
            <v>4845042</v>
          </cell>
        </row>
        <row r="1900">
          <cell r="A1900">
            <v>1977</v>
          </cell>
          <cell r="C1900" t="str">
            <v>MT</v>
          </cell>
          <cell r="E1900">
            <v>771354</v>
          </cell>
        </row>
        <row r="1901">
          <cell r="A1901">
            <v>1977</v>
          </cell>
          <cell r="C1901" t="str">
            <v>NE</v>
          </cell>
          <cell r="E1901">
            <v>1554466</v>
          </cell>
        </row>
        <row r="1902">
          <cell r="A1902">
            <v>1977</v>
          </cell>
          <cell r="C1902" t="str">
            <v>NV</v>
          </cell>
          <cell r="E1902">
            <v>678134</v>
          </cell>
        </row>
        <row r="1903">
          <cell r="A1903">
            <v>1977</v>
          </cell>
          <cell r="C1903" t="str">
            <v>NH</v>
          </cell>
          <cell r="E1903">
            <v>871860</v>
          </cell>
        </row>
        <row r="1904">
          <cell r="A1904">
            <v>1977</v>
          </cell>
          <cell r="C1904" t="str">
            <v>NJ</v>
          </cell>
          <cell r="E1904">
            <v>7342027</v>
          </cell>
        </row>
        <row r="1905">
          <cell r="A1905">
            <v>1977</v>
          </cell>
          <cell r="C1905" t="str">
            <v>NM</v>
          </cell>
          <cell r="E1905">
            <v>1225245</v>
          </cell>
        </row>
        <row r="1906">
          <cell r="A1906">
            <v>1977</v>
          </cell>
          <cell r="C1906" t="str">
            <v>NY</v>
          </cell>
          <cell r="E1906">
            <v>17851507</v>
          </cell>
        </row>
        <row r="1907">
          <cell r="A1907">
            <v>1977</v>
          </cell>
          <cell r="C1907" t="str">
            <v>NC</v>
          </cell>
          <cell r="E1907">
            <v>5668494</v>
          </cell>
        </row>
        <row r="1908">
          <cell r="A1908">
            <v>1977</v>
          </cell>
          <cell r="C1908" t="str">
            <v>ND</v>
          </cell>
          <cell r="E1908">
            <v>649168</v>
          </cell>
        </row>
        <row r="1909">
          <cell r="A1909">
            <v>1977</v>
          </cell>
          <cell r="C1909" t="str">
            <v>OH</v>
          </cell>
          <cell r="E1909">
            <v>10771232</v>
          </cell>
        </row>
        <row r="1910">
          <cell r="A1910">
            <v>1977</v>
          </cell>
          <cell r="C1910" t="str">
            <v>OK</v>
          </cell>
          <cell r="E1910">
            <v>2865935</v>
          </cell>
        </row>
        <row r="1911">
          <cell r="A1911">
            <v>1977</v>
          </cell>
          <cell r="C1911" t="str">
            <v>OR</v>
          </cell>
          <cell r="E1911">
            <v>2439355</v>
          </cell>
        </row>
        <row r="1912">
          <cell r="A1912">
            <v>1977</v>
          </cell>
          <cell r="C1912" t="str">
            <v>PA</v>
          </cell>
          <cell r="E1912">
            <v>11881857</v>
          </cell>
        </row>
        <row r="1913">
          <cell r="A1913">
            <v>1977</v>
          </cell>
          <cell r="C1913" t="str">
            <v>RI</v>
          </cell>
          <cell r="E1913">
            <v>955128</v>
          </cell>
        </row>
        <row r="1914">
          <cell r="A1914">
            <v>1977</v>
          </cell>
          <cell r="C1914" t="str">
            <v>SC</v>
          </cell>
          <cell r="E1914">
            <v>2988979</v>
          </cell>
        </row>
        <row r="1915">
          <cell r="A1915">
            <v>1977</v>
          </cell>
          <cell r="C1915" t="str">
            <v>SD</v>
          </cell>
          <cell r="E1915">
            <v>688992</v>
          </cell>
        </row>
        <row r="1916">
          <cell r="A1916">
            <v>1977</v>
          </cell>
          <cell r="C1916" t="str">
            <v>TN</v>
          </cell>
          <cell r="E1916">
            <v>4401939</v>
          </cell>
        </row>
        <row r="1917">
          <cell r="A1917">
            <v>1977</v>
          </cell>
          <cell r="C1917" t="str">
            <v>TX</v>
          </cell>
          <cell r="E1917">
            <v>13191790</v>
          </cell>
        </row>
        <row r="1918">
          <cell r="A1918">
            <v>1977</v>
          </cell>
          <cell r="C1918" t="str">
            <v>US</v>
          </cell>
          <cell r="E1918">
            <v>219760875</v>
          </cell>
        </row>
        <row r="1919">
          <cell r="A1919">
            <v>1977</v>
          </cell>
          <cell r="C1919" t="str">
            <v>UT</v>
          </cell>
          <cell r="E1919">
            <v>1316421</v>
          </cell>
        </row>
        <row r="1920">
          <cell r="A1920">
            <v>1977</v>
          </cell>
          <cell r="C1920" t="str">
            <v>VT</v>
          </cell>
          <cell r="E1920">
            <v>492174</v>
          </cell>
        </row>
        <row r="1921">
          <cell r="A1921">
            <v>1977</v>
          </cell>
          <cell r="C1921" t="str">
            <v>VA</v>
          </cell>
          <cell r="E1921">
            <v>5205706</v>
          </cell>
        </row>
        <row r="1922">
          <cell r="A1922">
            <v>1977</v>
          </cell>
          <cell r="C1922" t="str">
            <v>WA</v>
          </cell>
          <cell r="E1922">
            <v>3772360</v>
          </cell>
        </row>
        <row r="1923">
          <cell r="A1923">
            <v>1977</v>
          </cell>
          <cell r="C1923" t="str">
            <v>WV</v>
          </cell>
          <cell r="E1923">
            <v>1905628</v>
          </cell>
        </row>
        <row r="1924">
          <cell r="A1924">
            <v>1977</v>
          </cell>
          <cell r="C1924" t="str">
            <v>WI</v>
          </cell>
          <cell r="E1924">
            <v>4613299</v>
          </cell>
        </row>
        <row r="1925">
          <cell r="A1925">
            <v>1977</v>
          </cell>
          <cell r="C1925" t="str">
            <v>WY</v>
          </cell>
          <cell r="E1925">
            <v>411530</v>
          </cell>
        </row>
        <row r="1926">
          <cell r="A1926">
            <v>1976</v>
          </cell>
          <cell r="C1926" t="str">
            <v>AL</v>
          </cell>
          <cell r="E1926">
            <v>3737204</v>
          </cell>
        </row>
        <row r="1927">
          <cell r="A1927">
            <v>1976</v>
          </cell>
          <cell r="C1927" t="str">
            <v>AK</v>
          </cell>
          <cell r="E1927">
            <v>393115</v>
          </cell>
        </row>
        <row r="1928">
          <cell r="A1928">
            <v>1976</v>
          </cell>
          <cell r="C1928" t="str">
            <v>AZ</v>
          </cell>
          <cell r="E1928">
            <v>2347976</v>
          </cell>
        </row>
        <row r="1929">
          <cell r="A1929">
            <v>1976</v>
          </cell>
          <cell r="C1929" t="str">
            <v>AR</v>
          </cell>
          <cell r="E1929">
            <v>2168688</v>
          </cell>
        </row>
        <row r="1930">
          <cell r="A1930">
            <v>1976</v>
          </cell>
          <cell r="C1930" t="str">
            <v>CA</v>
          </cell>
          <cell r="E1930">
            <v>21934505</v>
          </cell>
        </row>
        <row r="1931">
          <cell r="A1931">
            <v>1976</v>
          </cell>
          <cell r="C1931" t="str">
            <v>CO</v>
          </cell>
          <cell r="E1931">
            <v>2632244</v>
          </cell>
        </row>
        <row r="1932">
          <cell r="A1932">
            <v>1976</v>
          </cell>
          <cell r="C1932" t="str">
            <v>CT</v>
          </cell>
          <cell r="E1932">
            <v>3085984</v>
          </cell>
        </row>
        <row r="1933">
          <cell r="A1933">
            <v>1976</v>
          </cell>
          <cell r="C1933" t="str">
            <v>DE</v>
          </cell>
          <cell r="E1933">
            <v>592755</v>
          </cell>
        </row>
        <row r="1934">
          <cell r="A1934">
            <v>1976</v>
          </cell>
          <cell r="C1934" t="str">
            <v>DC</v>
          </cell>
          <cell r="E1934">
            <v>696305</v>
          </cell>
        </row>
        <row r="1935">
          <cell r="A1935">
            <v>1976</v>
          </cell>
          <cell r="C1935" t="str">
            <v>FL</v>
          </cell>
          <cell r="E1935">
            <v>8695356</v>
          </cell>
        </row>
        <row r="1936">
          <cell r="A1936">
            <v>1976</v>
          </cell>
          <cell r="C1936" t="str">
            <v>GA</v>
          </cell>
          <cell r="E1936">
            <v>5126155</v>
          </cell>
        </row>
        <row r="1937">
          <cell r="A1937">
            <v>1976</v>
          </cell>
          <cell r="C1937" t="str">
            <v>HI</v>
          </cell>
          <cell r="E1937">
            <v>892335</v>
          </cell>
        </row>
        <row r="1938">
          <cell r="A1938">
            <v>1976</v>
          </cell>
          <cell r="C1938" t="str">
            <v>ID</v>
          </cell>
          <cell r="E1938">
            <v>856979</v>
          </cell>
        </row>
        <row r="1939">
          <cell r="A1939">
            <v>1976</v>
          </cell>
          <cell r="C1939" t="str">
            <v>IL</v>
          </cell>
          <cell r="E1939">
            <v>11360274</v>
          </cell>
        </row>
        <row r="1940">
          <cell r="A1940">
            <v>1976</v>
          </cell>
          <cell r="C1940" t="str">
            <v>IN</v>
          </cell>
          <cell r="E1940">
            <v>5371552</v>
          </cell>
        </row>
        <row r="1941">
          <cell r="A1941">
            <v>1976</v>
          </cell>
          <cell r="C1941" t="str">
            <v>IA</v>
          </cell>
          <cell r="E1941">
            <v>2903770</v>
          </cell>
        </row>
        <row r="1942">
          <cell r="A1942">
            <v>1976</v>
          </cell>
          <cell r="C1942" t="str">
            <v>KS</v>
          </cell>
          <cell r="E1942">
            <v>2298645</v>
          </cell>
        </row>
        <row r="1943">
          <cell r="A1943">
            <v>1976</v>
          </cell>
          <cell r="C1943" t="str">
            <v>KY</v>
          </cell>
          <cell r="E1943">
            <v>3530443</v>
          </cell>
        </row>
        <row r="1944">
          <cell r="A1944">
            <v>1976</v>
          </cell>
          <cell r="C1944" t="str">
            <v>LA</v>
          </cell>
          <cell r="E1944">
            <v>3951636</v>
          </cell>
        </row>
        <row r="1945">
          <cell r="A1945">
            <v>1976</v>
          </cell>
          <cell r="C1945" t="str">
            <v>ME</v>
          </cell>
          <cell r="E1945">
            <v>1089960</v>
          </cell>
        </row>
        <row r="1946">
          <cell r="A1946">
            <v>1976</v>
          </cell>
          <cell r="C1946" t="str">
            <v>MD</v>
          </cell>
          <cell r="E1946">
            <v>4172132</v>
          </cell>
        </row>
        <row r="1947">
          <cell r="A1947">
            <v>1976</v>
          </cell>
          <cell r="C1947" t="str">
            <v>MA</v>
          </cell>
          <cell r="E1947">
            <v>5748868</v>
          </cell>
        </row>
        <row r="1948">
          <cell r="A1948">
            <v>1976</v>
          </cell>
          <cell r="C1948" t="str">
            <v>MI</v>
          </cell>
          <cell r="E1948">
            <v>9117481</v>
          </cell>
        </row>
        <row r="1949">
          <cell r="A1949">
            <v>1976</v>
          </cell>
          <cell r="C1949" t="str">
            <v>MN</v>
          </cell>
          <cell r="E1949">
            <v>3956602</v>
          </cell>
        </row>
        <row r="1950">
          <cell r="A1950">
            <v>1976</v>
          </cell>
          <cell r="C1950" t="str">
            <v>MS</v>
          </cell>
          <cell r="E1950">
            <v>2430324</v>
          </cell>
        </row>
        <row r="1951">
          <cell r="A1951">
            <v>1976</v>
          </cell>
          <cell r="C1951" t="str">
            <v>MO</v>
          </cell>
          <cell r="E1951">
            <v>4823554</v>
          </cell>
        </row>
        <row r="1952">
          <cell r="A1952">
            <v>1976</v>
          </cell>
          <cell r="C1952" t="str">
            <v>MT</v>
          </cell>
          <cell r="E1952">
            <v>758521</v>
          </cell>
        </row>
        <row r="1953">
          <cell r="A1953">
            <v>1976</v>
          </cell>
          <cell r="C1953" t="str">
            <v>NE</v>
          </cell>
          <cell r="E1953">
            <v>1548901</v>
          </cell>
        </row>
        <row r="1954">
          <cell r="A1954">
            <v>1976</v>
          </cell>
          <cell r="C1954" t="str">
            <v>NV</v>
          </cell>
          <cell r="E1954">
            <v>646823</v>
          </cell>
        </row>
        <row r="1955">
          <cell r="A1955">
            <v>1976</v>
          </cell>
          <cell r="C1955" t="str">
            <v>NH</v>
          </cell>
          <cell r="E1955">
            <v>847025</v>
          </cell>
        </row>
        <row r="1956">
          <cell r="A1956">
            <v>1976</v>
          </cell>
          <cell r="C1956" t="str">
            <v>NJ</v>
          </cell>
          <cell r="E1956">
            <v>7344079</v>
          </cell>
        </row>
        <row r="1957">
          <cell r="A1957">
            <v>1976</v>
          </cell>
          <cell r="C1957" t="str">
            <v>NM</v>
          </cell>
          <cell r="E1957">
            <v>1195162</v>
          </cell>
        </row>
        <row r="1958">
          <cell r="A1958">
            <v>1976</v>
          </cell>
          <cell r="C1958" t="str">
            <v>NY</v>
          </cell>
          <cell r="E1958">
            <v>17974654</v>
          </cell>
        </row>
        <row r="1959">
          <cell r="A1959">
            <v>1976</v>
          </cell>
          <cell r="C1959" t="str">
            <v>NC</v>
          </cell>
          <cell r="E1959">
            <v>5593463</v>
          </cell>
        </row>
        <row r="1960">
          <cell r="A1960">
            <v>1976</v>
          </cell>
          <cell r="C1960" t="str">
            <v>ND</v>
          </cell>
          <cell r="E1960">
            <v>645293</v>
          </cell>
        </row>
        <row r="1961">
          <cell r="A1961">
            <v>1976</v>
          </cell>
          <cell r="C1961" t="str">
            <v>OH</v>
          </cell>
          <cell r="E1961">
            <v>10752731</v>
          </cell>
        </row>
        <row r="1962">
          <cell r="A1962">
            <v>1976</v>
          </cell>
          <cell r="C1962" t="str">
            <v>OK</v>
          </cell>
          <cell r="E1962">
            <v>2823396</v>
          </cell>
        </row>
        <row r="1963">
          <cell r="A1963">
            <v>1976</v>
          </cell>
          <cell r="C1963" t="str">
            <v>OR</v>
          </cell>
          <cell r="E1963">
            <v>2372155</v>
          </cell>
        </row>
        <row r="1964">
          <cell r="A1964">
            <v>1976</v>
          </cell>
          <cell r="C1964" t="str">
            <v>PA</v>
          </cell>
          <cell r="E1964">
            <v>11887478</v>
          </cell>
        </row>
        <row r="1965">
          <cell r="A1965">
            <v>1976</v>
          </cell>
          <cell r="C1965" t="str">
            <v>RI</v>
          </cell>
          <cell r="E1965">
            <v>950321</v>
          </cell>
        </row>
        <row r="1966">
          <cell r="A1966">
            <v>1976</v>
          </cell>
          <cell r="C1966" t="str">
            <v>SC</v>
          </cell>
          <cell r="E1966">
            <v>2941407</v>
          </cell>
        </row>
        <row r="1967">
          <cell r="A1967">
            <v>1976</v>
          </cell>
          <cell r="C1967" t="str">
            <v>SD</v>
          </cell>
          <cell r="E1967">
            <v>686843</v>
          </cell>
        </row>
        <row r="1968">
          <cell r="A1968">
            <v>1976</v>
          </cell>
          <cell r="C1968" t="str">
            <v>TN</v>
          </cell>
          <cell r="E1968">
            <v>4329160</v>
          </cell>
        </row>
        <row r="1969">
          <cell r="A1969">
            <v>1976</v>
          </cell>
          <cell r="C1969" t="str">
            <v>TX</v>
          </cell>
          <cell r="E1969">
            <v>12903268</v>
          </cell>
        </row>
        <row r="1970">
          <cell r="A1970">
            <v>1976</v>
          </cell>
          <cell r="C1970" t="str">
            <v>US</v>
          </cell>
          <cell r="E1970">
            <v>217553859</v>
          </cell>
        </row>
        <row r="1971">
          <cell r="A1971">
            <v>1976</v>
          </cell>
          <cell r="C1971" t="str">
            <v>UT</v>
          </cell>
          <cell r="E1971">
            <v>1272365</v>
          </cell>
        </row>
        <row r="1972">
          <cell r="A1972">
            <v>1976</v>
          </cell>
          <cell r="C1972" t="str">
            <v>VT</v>
          </cell>
          <cell r="E1972">
            <v>485144</v>
          </cell>
        </row>
        <row r="1973">
          <cell r="A1973">
            <v>1976</v>
          </cell>
          <cell r="C1973" t="str">
            <v>VA</v>
          </cell>
          <cell r="E1973">
            <v>5132693</v>
          </cell>
        </row>
        <row r="1974">
          <cell r="A1974">
            <v>1976</v>
          </cell>
          <cell r="C1974" t="str">
            <v>WA</v>
          </cell>
          <cell r="E1974">
            <v>3690561</v>
          </cell>
        </row>
        <row r="1975">
          <cell r="A1975">
            <v>1976</v>
          </cell>
          <cell r="C1975" t="str">
            <v>WV</v>
          </cell>
          <cell r="E1975">
            <v>1877440</v>
          </cell>
        </row>
        <row r="1976">
          <cell r="A1976">
            <v>1976</v>
          </cell>
          <cell r="C1976" t="str">
            <v>WI</v>
          </cell>
          <cell r="E1976">
            <v>4584688</v>
          </cell>
        </row>
        <row r="1977">
          <cell r="A1977">
            <v>1976</v>
          </cell>
          <cell r="C1977" t="str">
            <v>WY</v>
          </cell>
          <cell r="E1977">
            <v>395446</v>
          </cell>
        </row>
        <row r="1978">
          <cell r="A1978">
            <v>1975</v>
          </cell>
          <cell r="C1978" t="str">
            <v>AL</v>
          </cell>
          <cell r="E1978">
            <v>3680533</v>
          </cell>
        </row>
        <row r="1979">
          <cell r="A1979">
            <v>1975</v>
          </cell>
          <cell r="C1979" t="str">
            <v>AK</v>
          </cell>
          <cell r="E1979">
            <v>370973</v>
          </cell>
        </row>
        <row r="1980">
          <cell r="A1980">
            <v>1975</v>
          </cell>
          <cell r="C1980" t="str">
            <v>AZ</v>
          </cell>
          <cell r="E1980">
            <v>2286348</v>
          </cell>
        </row>
        <row r="1981">
          <cell r="A1981">
            <v>1975</v>
          </cell>
          <cell r="C1981" t="str">
            <v>AR</v>
          </cell>
          <cell r="E1981">
            <v>2158291</v>
          </cell>
        </row>
        <row r="1982">
          <cell r="A1982">
            <v>1975</v>
          </cell>
          <cell r="C1982" t="str">
            <v>CA</v>
          </cell>
          <cell r="E1982">
            <v>21536715</v>
          </cell>
        </row>
        <row r="1983">
          <cell r="A1983">
            <v>1975</v>
          </cell>
          <cell r="C1983" t="str">
            <v>CO</v>
          </cell>
          <cell r="E1983">
            <v>2586144</v>
          </cell>
        </row>
        <row r="1984">
          <cell r="A1984">
            <v>1975</v>
          </cell>
          <cell r="C1984" t="str">
            <v>CT</v>
          </cell>
          <cell r="E1984">
            <v>3084726</v>
          </cell>
        </row>
        <row r="1985">
          <cell r="A1985">
            <v>1975</v>
          </cell>
          <cell r="C1985" t="str">
            <v>DE</v>
          </cell>
          <cell r="E1985">
            <v>588756</v>
          </cell>
        </row>
        <row r="1986">
          <cell r="A1986">
            <v>1975</v>
          </cell>
          <cell r="C1986" t="str">
            <v>DC</v>
          </cell>
          <cell r="E1986">
            <v>710308</v>
          </cell>
        </row>
        <row r="1987">
          <cell r="A1987">
            <v>1975</v>
          </cell>
          <cell r="C1987" t="str">
            <v>FL</v>
          </cell>
          <cell r="E1987">
            <v>8541660</v>
          </cell>
        </row>
        <row r="1988">
          <cell r="A1988">
            <v>1975</v>
          </cell>
          <cell r="C1988" t="str">
            <v>GA</v>
          </cell>
          <cell r="E1988">
            <v>5058535</v>
          </cell>
        </row>
        <row r="1989">
          <cell r="A1989">
            <v>1975</v>
          </cell>
          <cell r="C1989" t="str">
            <v>HI</v>
          </cell>
          <cell r="E1989">
            <v>875052</v>
          </cell>
        </row>
        <row r="1990">
          <cell r="A1990">
            <v>1975</v>
          </cell>
          <cell r="C1990" t="str">
            <v>ID</v>
          </cell>
          <cell r="E1990">
            <v>831981</v>
          </cell>
        </row>
        <row r="1991">
          <cell r="A1991">
            <v>1975</v>
          </cell>
          <cell r="C1991" t="str">
            <v>IL</v>
          </cell>
          <cell r="E1991">
            <v>11306351</v>
          </cell>
        </row>
        <row r="1992">
          <cell r="A1992">
            <v>1975</v>
          </cell>
          <cell r="C1992" t="str">
            <v>IN</v>
          </cell>
          <cell r="E1992">
            <v>5351080</v>
          </cell>
        </row>
        <row r="1993">
          <cell r="A1993">
            <v>1975</v>
          </cell>
          <cell r="C1993" t="str">
            <v>IA</v>
          </cell>
          <cell r="E1993">
            <v>2881425</v>
          </cell>
        </row>
        <row r="1994">
          <cell r="A1994">
            <v>1975</v>
          </cell>
          <cell r="C1994" t="str">
            <v>KS</v>
          </cell>
          <cell r="E1994">
            <v>2278621</v>
          </cell>
        </row>
        <row r="1995">
          <cell r="A1995">
            <v>1975</v>
          </cell>
          <cell r="C1995" t="str">
            <v>KY</v>
          </cell>
          <cell r="E1995">
            <v>3468755</v>
          </cell>
        </row>
        <row r="1996">
          <cell r="A1996">
            <v>1975</v>
          </cell>
          <cell r="C1996" t="str">
            <v>LA</v>
          </cell>
          <cell r="E1996">
            <v>3886963</v>
          </cell>
        </row>
        <row r="1997">
          <cell r="A1997">
            <v>1975</v>
          </cell>
          <cell r="C1997" t="str">
            <v>ME</v>
          </cell>
          <cell r="E1997">
            <v>1073280</v>
          </cell>
        </row>
        <row r="1998">
          <cell r="A1998">
            <v>1975</v>
          </cell>
          <cell r="C1998" t="str">
            <v>MD</v>
          </cell>
          <cell r="E1998">
            <v>4157208</v>
          </cell>
        </row>
        <row r="1999">
          <cell r="A1999">
            <v>1975</v>
          </cell>
          <cell r="C1999" t="str">
            <v>MA</v>
          </cell>
          <cell r="E1999">
            <v>5762138</v>
          </cell>
        </row>
        <row r="2000">
          <cell r="A2000">
            <v>1975</v>
          </cell>
          <cell r="C2000" t="str">
            <v>MI</v>
          </cell>
          <cell r="E2000">
            <v>9107840</v>
          </cell>
        </row>
        <row r="2001">
          <cell r="A2001">
            <v>1975</v>
          </cell>
          <cell r="C2001" t="str">
            <v>MN</v>
          </cell>
          <cell r="E2001">
            <v>3925793</v>
          </cell>
        </row>
        <row r="2002">
          <cell r="A2002">
            <v>1975</v>
          </cell>
          <cell r="C2002" t="str">
            <v>MS</v>
          </cell>
          <cell r="E2002">
            <v>2399924</v>
          </cell>
        </row>
        <row r="2003">
          <cell r="A2003">
            <v>1975</v>
          </cell>
          <cell r="C2003" t="str">
            <v>MO</v>
          </cell>
          <cell r="E2003">
            <v>4795383</v>
          </cell>
        </row>
        <row r="2004">
          <cell r="A2004">
            <v>1975</v>
          </cell>
          <cell r="C2004" t="str">
            <v>MT</v>
          </cell>
          <cell r="E2004">
            <v>749208</v>
          </cell>
        </row>
        <row r="2005">
          <cell r="A2005">
            <v>1975</v>
          </cell>
          <cell r="C2005" t="str">
            <v>NE</v>
          </cell>
          <cell r="E2005">
            <v>1541440</v>
          </cell>
        </row>
        <row r="2006">
          <cell r="A2006">
            <v>1975</v>
          </cell>
          <cell r="C2006" t="str">
            <v>NV</v>
          </cell>
          <cell r="E2006">
            <v>619847</v>
          </cell>
        </row>
        <row r="2007">
          <cell r="A2007">
            <v>1975</v>
          </cell>
          <cell r="C2007" t="str">
            <v>NH</v>
          </cell>
          <cell r="E2007">
            <v>830025</v>
          </cell>
        </row>
        <row r="2008">
          <cell r="A2008">
            <v>1975</v>
          </cell>
          <cell r="C2008" t="str">
            <v>NJ</v>
          </cell>
          <cell r="E2008">
            <v>7341417</v>
          </cell>
        </row>
        <row r="2009">
          <cell r="A2009">
            <v>1975</v>
          </cell>
          <cell r="C2009" t="str">
            <v>NM</v>
          </cell>
          <cell r="E2009">
            <v>1162682</v>
          </cell>
        </row>
        <row r="2010">
          <cell r="A2010">
            <v>1975</v>
          </cell>
          <cell r="C2010" t="str">
            <v>NY</v>
          </cell>
          <cell r="E2010">
            <v>18032254</v>
          </cell>
        </row>
        <row r="2011">
          <cell r="A2011">
            <v>1975</v>
          </cell>
          <cell r="C2011" t="str">
            <v>NC</v>
          </cell>
          <cell r="E2011">
            <v>5535097</v>
          </cell>
        </row>
        <row r="2012">
          <cell r="A2012">
            <v>1975</v>
          </cell>
          <cell r="C2012" t="str">
            <v>ND</v>
          </cell>
          <cell r="E2012">
            <v>638469</v>
          </cell>
        </row>
        <row r="2013">
          <cell r="A2013">
            <v>1975</v>
          </cell>
          <cell r="C2013" t="str">
            <v>OH</v>
          </cell>
          <cell r="E2013">
            <v>10770498</v>
          </cell>
        </row>
        <row r="2014">
          <cell r="A2014">
            <v>1975</v>
          </cell>
          <cell r="C2014" t="str">
            <v>OK</v>
          </cell>
          <cell r="E2014">
            <v>2771858</v>
          </cell>
        </row>
        <row r="2015">
          <cell r="A2015">
            <v>1975</v>
          </cell>
          <cell r="C2015" t="str">
            <v>OR</v>
          </cell>
          <cell r="E2015">
            <v>2324622</v>
          </cell>
        </row>
        <row r="2016">
          <cell r="A2016">
            <v>1975</v>
          </cell>
          <cell r="C2016" t="str">
            <v>PA</v>
          </cell>
          <cell r="E2016">
            <v>11897778</v>
          </cell>
        </row>
        <row r="2017">
          <cell r="A2017">
            <v>1975</v>
          </cell>
          <cell r="C2017" t="str">
            <v>RI</v>
          </cell>
          <cell r="E2017">
            <v>946339</v>
          </cell>
        </row>
        <row r="2018">
          <cell r="A2018">
            <v>1975</v>
          </cell>
          <cell r="C2018" t="str">
            <v>SC</v>
          </cell>
          <cell r="E2018">
            <v>2900158</v>
          </cell>
        </row>
        <row r="2019">
          <cell r="A2019">
            <v>1975</v>
          </cell>
          <cell r="C2019" t="str">
            <v>SD</v>
          </cell>
          <cell r="E2019">
            <v>681420</v>
          </cell>
        </row>
        <row r="2020">
          <cell r="A2020">
            <v>1975</v>
          </cell>
          <cell r="C2020" t="str">
            <v>TN</v>
          </cell>
          <cell r="E2020">
            <v>4260829</v>
          </cell>
        </row>
        <row r="2021">
          <cell r="A2021">
            <v>1975</v>
          </cell>
          <cell r="C2021" t="str">
            <v>TX</v>
          </cell>
          <cell r="E2021">
            <v>12568182</v>
          </cell>
        </row>
        <row r="2022">
          <cell r="A2022">
            <v>1975</v>
          </cell>
          <cell r="C2022" t="str">
            <v>US</v>
          </cell>
          <cell r="E2022">
            <v>215456585</v>
          </cell>
        </row>
        <row r="2023">
          <cell r="A2023">
            <v>1975</v>
          </cell>
          <cell r="C2023" t="str">
            <v>UT</v>
          </cell>
          <cell r="E2023">
            <v>1233935</v>
          </cell>
        </row>
        <row r="2024">
          <cell r="A2024">
            <v>1975</v>
          </cell>
          <cell r="C2024" t="str">
            <v>VT</v>
          </cell>
          <cell r="E2024">
            <v>479894</v>
          </cell>
        </row>
        <row r="2025">
          <cell r="A2025">
            <v>1975</v>
          </cell>
          <cell r="C2025" t="str">
            <v>VA</v>
          </cell>
          <cell r="E2025">
            <v>5056385</v>
          </cell>
        </row>
        <row r="2026">
          <cell r="A2026">
            <v>1975</v>
          </cell>
          <cell r="C2026" t="str">
            <v>WA</v>
          </cell>
          <cell r="E2026">
            <v>3618824</v>
          </cell>
        </row>
        <row r="2027">
          <cell r="A2027">
            <v>1975</v>
          </cell>
          <cell r="C2027" t="str">
            <v>WV</v>
          </cell>
          <cell r="E2027">
            <v>1840548</v>
          </cell>
        </row>
        <row r="2028">
          <cell r="A2028">
            <v>1975</v>
          </cell>
          <cell r="C2028" t="str">
            <v>WI</v>
          </cell>
          <cell r="E2028">
            <v>4569616</v>
          </cell>
        </row>
        <row r="2029">
          <cell r="A2029">
            <v>1975</v>
          </cell>
          <cell r="C2029" t="str">
            <v>WY</v>
          </cell>
          <cell r="E2029">
            <v>380477</v>
          </cell>
        </row>
        <row r="2030">
          <cell r="A2030">
            <v>1974</v>
          </cell>
          <cell r="C2030" t="str">
            <v>AL</v>
          </cell>
          <cell r="E2030">
            <v>3627805</v>
          </cell>
        </row>
        <row r="2031">
          <cell r="A2031">
            <v>1974</v>
          </cell>
          <cell r="C2031" t="str">
            <v>AK</v>
          </cell>
          <cell r="E2031">
            <v>344696</v>
          </cell>
        </row>
        <row r="2032">
          <cell r="A2032">
            <v>1974</v>
          </cell>
          <cell r="C2032" t="str">
            <v>AZ</v>
          </cell>
          <cell r="E2032">
            <v>2224342</v>
          </cell>
        </row>
        <row r="2033">
          <cell r="A2033">
            <v>1974</v>
          </cell>
          <cell r="C2033" t="str">
            <v>AR</v>
          </cell>
          <cell r="E2033">
            <v>2100385</v>
          </cell>
        </row>
        <row r="2034">
          <cell r="A2034">
            <v>1974</v>
          </cell>
          <cell r="C2034" t="str">
            <v>CA</v>
          </cell>
          <cell r="E2034">
            <v>21172548</v>
          </cell>
        </row>
        <row r="2035">
          <cell r="A2035">
            <v>1974</v>
          </cell>
          <cell r="C2035" t="str">
            <v>CO</v>
          </cell>
          <cell r="E2035">
            <v>2541318</v>
          </cell>
        </row>
        <row r="2036">
          <cell r="A2036">
            <v>1974</v>
          </cell>
          <cell r="C2036" t="str">
            <v>CT</v>
          </cell>
          <cell r="E2036">
            <v>3075784</v>
          </cell>
        </row>
        <row r="2037">
          <cell r="A2037">
            <v>1974</v>
          </cell>
          <cell r="C2037" t="str">
            <v>DE</v>
          </cell>
          <cell r="E2037">
            <v>583150</v>
          </cell>
        </row>
        <row r="2038">
          <cell r="A2038">
            <v>1974</v>
          </cell>
          <cell r="C2038" t="str">
            <v>DC</v>
          </cell>
          <cell r="E2038">
            <v>720755</v>
          </cell>
        </row>
        <row r="2039">
          <cell r="A2039">
            <v>1974</v>
          </cell>
          <cell r="C2039" t="str">
            <v>FL</v>
          </cell>
          <cell r="E2039">
            <v>8317034</v>
          </cell>
        </row>
        <row r="2040">
          <cell r="A2040">
            <v>1974</v>
          </cell>
          <cell r="C2040" t="str">
            <v>GA</v>
          </cell>
          <cell r="E2040">
            <v>4994870</v>
          </cell>
        </row>
        <row r="2041">
          <cell r="A2041">
            <v>1974</v>
          </cell>
          <cell r="C2041" t="str">
            <v>HI</v>
          </cell>
          <cell r="E2041">
            <v>858121</v>
          </cell>
        </row>
        <row r="2042">
          <cell r="A2042">
            <v>1974</v>
          </cell>
          <cell r="C2042" t="str">
            <v>ID</v>
          </cell>
          <cell r="E2042">
            <v>807973</v>
          </cell>
        </row>
        <row r="2043">
          <cell r="A2043">
            <v>1974</v>
          </cell>
          <cell r="C2043" t="str">
            <v>IL</v>
          </cell>
          <cell r="E2043">
            <v>11273745</v>
          </cell>
        </row>
        <row r="2044">
          <cell r="A2044">
            <v>1974</v>
          </cell>
          <cell r="C2044" t="str">
            <v>IN</v>
          </cell>
          <cell r="E2044">
            <v>5349886</v>
          </cell>
        </row>
        <row r="2045">
          <cell r="A2045">
            <v>1974</v>
          </cell>
          <cell r="C2045" t="str">
            <v>IA</v>
          </cell>
          <cell r="E2045">
            <v>2867941</v>
          </cell>
        </row>
        <row r="2046">
          <cell r="A2046">
            <v>1974</v>
          </cell>
          <cell r="C2046" t="str">
            <v>KS</v>
          </cell>
          <cell r="E2046">
            <v>2267881</v>
          </cell>
        </row>
        <row r="2047">
          <cell r="A2047">
            <v>1974</v>
          </cell>
          <cell r="C2047" t="str">
            <v>KY</v>
          </cell>
          <cell r="E2047">
            <v>3417039</v>
          </cell>
        </row>
        <row r="2048">
          <cell r="A2048">
            <v>1974</v>
          </cell>
          <cell r="C2048" t="str">
            <v>LA</v>
          </cell>
          <cell r="E2048">
            <v>3820720</v>
          </cell>
        </row>
        <row r="2049">
          <cell r="A2049">
            <v>1974</v>
          </cell>
          <cell r="C2049" t="str">
            <v>ME</v>
          </cell>
          <cell r="E2049">
            <v>1060050</v>
          </cell>
        </row>
        <row r="2050">
          <cell r="A2050">
            <v>1974</v>
          </cell>
          <cell r="C2050" t="str">
            <v>MD</v>
          </cell>
          <cell r="E2050">
            <v>4133341</v>
          </cell>
        </row>
        <row r="2051">
          <cell r="A2051">
            <v>1974</v>
          </cell>
          <cell r="C2051" t="str">
            <v>MA</v>
          </cell>
          <cell r="E2051">
            <v>5776992</v>
          </cell>
        </row>
        <row r="2052">
          <cell r="A2052">
            <v>1974</v>
          </cell>
          <cell r="C2052" t="str">
            <v>MI</v>
          </cell>
          <cell r="E2052">
            <v>9109374</v>
          </cell>
        </row>
        <row r="2053">
          <cell r="A2053">
            <v>1974</v>
          </cell>
          <cell r="C2053" t="str">
            <v>MN</v>
          </cell>
          <cell r="E2053">
            <v>3898450</v>
          </cell>
        </row>
        <row r="2054">
          <cell r="A2054">
            <v>1974</v>
          </cell>
          <cell r="C2054" t="str">
            <v>MS</v>
          </cell>
          <cell r="E2054">
            <v>2378603</v>
          </cell>
        </row>
        <row r="2055">
          <cell r="A2055">
            <v>1974</v>
          </cell>
          <cell r="C2055" t="str">
            <v>MO</v>
          </cell>
          <cell r="E2055">
            <v>4785391</v>
          </cell>
        </row>
        <row r="2056">
          <cell r="A2056">
            <v>1974</v>
          </cell>
          <cell r="C2056" t="str">
            <v>MT</v>
          </cell>
          <cell r="E2056">
            <v>737203</v>
          </cell>
        </row>
        <row r="2057">
          <cell r="A2057">
            <v>1974</v>
          </cell>
          <cell r="C2057" t="str">
            <v>NE</v>
          </cell>
          <cell r="E2057">
            <v>1537809</v>
          </cell>
        </row>
        <row r="2058">
          <cell r="A2058">
            <v>1974</v>
          </cell>
          <cell r="C2058" t="str">
            <v>NV</v>
          </cell>
          <cell r="E2058">
            <v>596713</v>
          </cell>
        </row>
        <row r="2059">
          <cell r="A2059">
            <v>1974</v>
          </cell>
          <cell r="C2059" t="str">
            <v>NH</v>
          </cell>
          <cell r="E2059">
            <v>817073</v>
          </cell>
        </row>
        <row r="2060">
          <cell r="A2060">
            <v>1974</v>
          </cell>
          <cell r="C2060" t="str">
            <v>NJ</v>
          </cell>
          <cell r="E2060">
            <v>7335227</v>
          </cell>
        </row>
        <row r="2061">
          <cell r="A2061">
            <v>1974</v>
          </cell>
          <cell r="C2061" t="str">
            <v>NM</v>
          </cell>
          <cell r="E2061">
            <v>1129568</v>
          </cell>
        </row>
        <row r="2062">
          <cell r="A2062">
            <v>1974</v>
          </cell>
          <cell r="C2062" t="str">
            <v>NY</v>
          </cell>
          <cell r="E2062">
            <v>18072768</v>
          </cell>
        </row>
        <row r="2063">
          <cell r="A2063">
            <v>1974</v>
          </cell>
          <cell r="C2063" t="str">
            <v>NC</v>
          </cell>
          <cell r="E2063">
            <v>5461112</v>
          </cell>
        </row>
        <row r="2064">
          <cell r="A2064">
            <v>1974</v>
          </cell>
          <cell r="C2064" t="str">
            <v>ND</v>
          </cell>
          <cell r="E2064">
            <v>634212</v>
          </cell>
        </row>
        <row r="2065">
          <cell r="A2065">
            <v>1974</v>
          </cell>
          <cell r="C2065" t="str">
            <v>OH</v>
          </cell>
          <cell r="E2065">
            <v>10765613</v>
          </cell>
        </row>
        <row r="2066">
          <cell r="A2066">
            <v>1974</v>
          </cell>
          <cell r="C2066" t="str">
            <v>OK</v>
          </cell>
          <cell r="E2066">
            <v>2732454</v>
          </cell>
        </row>
        <row r="2067">
          <cell r="A2067">
            <v>1974</v>
          </cell>
          <cell r="C2067" t="str">
            <v>OR</v>
          </cell>
          <cell r="E2067">
            <v>2280956</v>
          </cell>
        </row>
        <row r="2068">
          <cell r="A2068">
            <v>1974</v>
          </cell>
          <cell r="C2068" t="str">
            <v>PA</v>
          </cell>
          <cell r="E2068">
            <v>11863936</v>
          </cell>
        </row>
        <row r="2069">
          <cell r="A2069">
            <v>1974</v>
          </cell>
          <cell r="C2069" t="str">
            <v>RI</v>
          </cell>
          <cell r="E2069">
            <v>953503</v>
          </cell>
        </row>
        <row r="2070">
          <cell r="A2070">
            <v>1974</v>
          </cell>
          <cell r="C2070" t="str">
            <v>SC</v>
          </cell>
          <cell r="E2070">
            <v>2843199</v>
          </cell>
        </row>
        <row r="2071">
          <cell r="A2071">
            <v>1974</v>
          </cell>
          <cell r="C2071" t="str">
            <v>SD</v>
          </cell>
          <cell r="E2071">
            <v>679877</v>
          </cell>
        </row>
        <row r="2072">
          <cell r="A2072">
            <v>1974</v>
          </cell>
          <cell r="C2072" t="str">
            <v>TN</v>
          </cell>
          <cell r="E2072">
            <v>4201621</v>
          </cell>
        </row>
        <row r="2073">
          <cell r="A2073">
            <v>1974</v>
          </cell>
          <cell r="C2073" t="str">
            <v>TX</v>
          </cell>
          <cell r="E2073">
            <v>12267865</v>
          </cell>
        </row>
        <row r="2074">
          <cell r="A2074">
            <v>1974</v>
          </cell>
          <cell r="C2074" t="str">
            <v>US</v>
          </cell>
          <cell r="E2074">
            <v>213333635</v>
          </cell>
        </row>
        <row r="2075">
          <cell r="A2075">
            <v>1974</v>
          </cell>
          <cell r="C2075" t="str">
            <v>UT</v>
          </cell>
          <cell r="E2075">
            <v>1198793</v>
          </cell>
        </row>
        <row r="2076">
          <cell r="A2076">
            <v>1974</v>
          </cell>
          <cell r="C2076" t="str">
            <v>VT</v>
          </cell>
          <cell r="E2076">
            <v>473138</v>
          </cell>
        </row>
        <row r="2077">
          <cell r="A2077">
            <v>1974</v>
          </cell>
          <cell r="C2077" t="str">
            <v>VA</v>
          </cell>
          <cell r="E2077">
            <v>4978155</v>
          </cell>
        </row>
        <row r="2078">
          <cell r="A2078">
            <v>1974</v>
          </cell>
          <cell r="C2078" t="str">
            <v>WA</v>
          </cell>
          <cell r="E2078">
            <v>3547877</v>
          </cell>
        </row>
        <row r="2079">
          <cell r="A2079">
            <v>1974</v>
          </cell>
          <cell r="C2079" t="str">
            <v>WV</v>
          </cell>
          <cell r="E2079">
            <v>1814048</v>
          </cell>
        </row>
        <row r="2080">
          <cell r="A2080">
            <v>1974</v>
          </cell>
          <cell r="C2080" t="str">
            <v>WI</v>
          </cell>
          <cell r="E2080">
            <v>4538173</v>
          </cell>
        </row>
        <row r="2081">
          <cell r="A2081">
            <v>1974</v>
          </cell>
          <cell r="C2081" t="str">
            <v>WY</v>
          </cell>
          <cell r="E2081">
            <v>364548</v>
          </cell>
        </row>
        <row r="2082">
          <cell r="A2082">
            <v>1973</v>
          </cell>
          <cell r="C2082" t="str">
            <v>AL</v>
          </cell>
          <cell r="E2082">
            <v>3580769</v>
          </cell>
        </row>
        <row r="2083">
          <cell r="A2083">
            <v>1973</v>
          </cell>
          <cell r="C2083" t="str">
            <v>AK</v>
          </cell>
          <cell r="E2083">
            <v>333232</v>
          </cell>
        </row>
        <row r="2084">
          <cell r="A2084">
            <v>1973</v>
          </cell>
          <cell r="C2084" t="str">
            <v>AZ</v>
          </cell>
          <cell r="E2084">
            <v>2125281</v>
          </cell>
        </row>
        <row r="2085">
          <cell r="A2085">
            <v>1973</v>
          </cell>
          <cell r="C2085" t="str">
            <v>AR</v>
          </cell>
          <cell r="E2085">
            <v>2058491</v>
          </cell>
        </row>
        <row r="2086">
          <cell r="A2086">
            <v>1973</v>
          </cell>
          <cell r="C2086" t="str">
            <v>CA</v>
          </cell>
          <cell r="E2086">
            <v>20867737</v>
          </cell>
        </row>
        <row r="2087">
          <cell r="A2087">
            <v>1973</v>
          </cell>
          <cell r="C2087" t="str">
            <v>CO</v>
          </cell>
          <cell r="E2087">
            <v>2495803</v>
          </cell>
        </row>
        <row r="2088">
          <cell r="A2088">
            <v>1973</v>
          </cell>
          <cell r="C2088" t="str">
            <v>CT</v>
          </cell>
          <cell r="E2088">
            <v>3069140</v>
          </cell>
        </row>
        <row r="2089">
          <cell r="A2089">
            <v>1973</v>
          </cell>
          <cell r="C2089" t="str">
            <v>DE</v>
          </cell>
          <cell r="E2089">
            <v>579078</v>
          </cell>
        </row>
        <row r="2090">
          <cell r="A2090">
            <v>1973</v>
          </cell>
          <cell r="C2090" t="str">
            <v>DC</v>
          </cell>
          <cell r="E2090">
            <v>733674</v>
          </cell>
        </row>
        <row r="2091">
          <cell r="A2091">
            <v>1973</v>
          </cell>
          <cell r="C2091" t="str">
            <v>FL</v>
          </cell>
          <cell r="E2091">
            <v>7927099</v>
          </cell>
        </row>
        <row r="2092">
          <cell r="A2092">
            <v>1973</v>
          </cell>
          <cell r="C2092" t="str">
            <v>GA</v>
          </cell>
          <cell r="E2092">
            <v>4906940</v>
          </cell>
        </row>
        <row r="2093">
          <cell r="A2093">
            <v>1973</v>
          </cell>
          <cell r="C2093" t="str">
            <v>HI</v>
          </cell>
          <cell r="E2093">
            <v>841851</v>
          </cell>
        </row>
        <row r="2094">
          <cell r="A2094">
            <v>1973</v>
          </cell>
          <cell r="C2094" t="str">
            <v>ID</v>
          </cell>
          <cell r="E2094">
            <v>782061</v>
          </cell>
        </row>
        <row r="2095">
          <cell r="A2095">
            <v>1973</v>
          </cell>
          <cell r="C2095" t="str">
            <v>IL</v>
          </cell>
          <cell r="E2095">
            <v>11260248</v>
          </cell>
        </row>
        <row r="2096">
          <cell r="A2096">
            <v>1973</v>
          </cell>
          <cell r="C2096" t="str">
            <v>IN</v>
          </cell>
          <cell r="E2096">
            <v>5329122</v>
          </cell>
        </row>
        <row r="2097">
          <cell r="A2097">
            <v>1973</v>
          </cell>
          <cell r="C2097" t="str">
            <v>IA</v>
          </cell>
          <cell r="E2097">
            <v>2864031</v>
          </cell>
        </row>
        <row r="2098">
          <cell r="A2098">
            <v>1973</v>
          </cell>
          <cell r="C2098" t="str">
            <v>KS</v>
          </cell>
          <cell r="E2098">
            <v>2264369</v>
          </cell>
        </row>
        <row r="2099">
          <cell r="A2099">
            <v>1973</v>
          </cell>
          <cell r="C2099" t="str">
            <v>KY</v>
          </cell>
          <cell r="E2099">
            <v>3371573</v>
          </cell>
        </row>
        <row r="2100">
          <cell r="A2100">
            <v>1973</v>
          </cell>
          <cell r="C2100" t="str">
            <v>LA</v>
          </cell>
          <cell r="E2100">
            <v>3788840</v>
          </cell>
        </row>
        <row r="2101">
          <cell r="A2101">
            <v>1973</v>
          </cell>
          <cell r="C2101" t="str">
            <v>ME</v>
          </cell>
          <cell r="E2101">
            <v>1046420</v>
          </cell>
        </row>
        <row r="2102">
          <cell r="A2102">
            <v>1973</v>
          </cell>
          <cell r="C2102" t="str">
            <v>MD</v>
          </cell>
          <cell r="E2102">
            <v>4109038</v>
          </cell>
        </row>
        <row r="2103">
          <cell r="A2103">
            <v>1973</v>
          </cell>
          <cell r="C2103" t="str">
            <v>MA</v>
          </cell>
          <cell r="E2103">
            <v>5783809</v>
          </cell>
        </row>
        <row r="2104">
          <cell r="A2104">
            <v>1973</v>
          </cell>
          <cell r="C2104" t="str">
            <v>MI</v>
          </cell>
          <cell r="E2104">
            <v>9071764</v>
          </cell>
        </row>
        <row r="2105">
          <cell r="A2105">
            <v>1973</v>
          </cell>
          <cell r="C2105" t="str">
            <v>MN</v>
          </cell>
          <cell r="E2105">
            <v>3885164</v>
          </cell>
        </row>
        <row r="2106">
          <cell r="A2106">
            <v>1973</v>
          </cell>
          <cell r="C2106" t="str">
            <v>MS</v>
          </cell>
          <cell r="E2106">
            <v>2349802</v>
          </cell>
        </row>
        <row r="2107">
          <cell r="A2107">
            <v>1973</v>
          </cell>
          <cell r="C2107" t="str">
            <v>MO</v>
          </cell>
          <cell r="E2107">
            <v>4774601</v>
          </cell>
        </row>
        <row r="2108">
          <cell r="A2108">
            <v>1973</v>
          </cell>
          <cell r="C2108" t="str">
            <v>MT</v>
          </cell>
          <cell r="E2108">
            <v>727389</v>
          </cell>
        </row>
        <row r="2109">
          <cell r="A2109">
            <v>1973</v>
          </cell>
          <cell r="C2109" t="str">
            <v>NE</v>
          </cell>
          <cell r="E2109">
            <v>1528517</v>
          </cell>
        </row>
        <row r="2110">
          <cell r="A2110">
            <v>1973</v>
          </cell>
          <cell r="C2110" t="str">
            <v>NV</v>
          </cell>
          <cell r="E2110">
            <v>568910</v>
          </cell>
        </row>
        <row r="2111">
          <cell r="A2111">
            <v>1973</v>
          </cell>
          <cell r="C2111" t="str">
            <v>NH</v>
          </cell>
          <cell r="E2111">
            <v>801824</v>
          </cell>
        </row>
        <row r="2112">
          <cell r="A2112">
            <v>1973</v>
          </cell>
          <cell r="C2112" t="str">
            <v>NJ</v>
          </cell>
          <cell r="E2112">
            <v>7335240</v>
          </cell>
        </row>
        <row r="2113">
          <cell r="A2113">
            <v>1973</v>
          </cell>
          <cell r="C2113" t="str">
            <v>NM</v>
          </cell>
          <cell r="E2113">
            <v>1104225</v>
          </cell>
        </row>
        <row r="2114">
          <cell r="A2114">
            <v>1973</v>
          </cell>
          <cell r="C2114" t="str">
            <v>NY</v>
          </cell>
          <cell r="E2114">
            <v>18194767</v>
          </cell>
        </row>
        <row r="2115">
          <cell r="A2115">
            <v>1973</v>
          </cell>
          <cell r="C2115" t="str">
            <v>NC</v>
          </cell>
          <cell r="E2115">
            <v>5382441</v>
          </cell>
        </row>
        <row r="2116">
          <cell r="A2116">
            <v>1973</v>
          </cell>
          <cell r="C2116" t="str">
            <v>ND</v>
          </cell>
          <cell r="E2116">
            <v>632411</v>
          </cell>
        </row>
        <row r="2117">
          <cell r="A2117">
            <v>1973</v>
          </cell>
          <cell r="C2117" t="str">
            <v>OH</v>
          </cell>
          <cell r="E2117">
            <v>10767205</v>
          </cell>
        </row>
        <row r="2118">
          <cell r="A2118">
            <v>1973</v>
          </cell>
          <cell r="C2118" t="str">
            <v>OK</v>
          </cell>
          <cell r="E2118">
            <v>2694182</v>
          </cell>
        </row>
        <row r="2119">
          <cell r="A2119">
            <v>1973</v>
          </cell>
          <cell r="C2119" t="str">
            <v>OR</v>
          </cell>
          <cell r="E2119">
            <v>2238878</v>
          </cell>
        </row>
        <row r="2120">
          <cell r="A2120">
            <v>1973</v>
          </cell>
          <cell r="C2120" t="str">
            <v>PA</v>
          </cell>
          <cell r="E2120">
            <v>11885202</v>
          </cell>
        </row>
        <row r="2121">
          <cell r="A2121">
            <v>1973</v>
          </cell>
          <cell r="C2121" t="str">
            <v>RI</v>
          </cell>
          <cell r="E2121">
            <v>978010</v>
          </cell>
        </row>
        <row r="2122">
          <cell r="A2122">
            <v>1973</v>
          </cell>
          <cell r="C2122" t="str">
            <v>SC</v>
          </cell>
          <cell r="E2122">
            <v>2775442</v>
          </cell>
        </row>
        <row r="2123">
          <cell r="A2123">
            <v>1973</v>
          </cell>
          <cell r="C2123" t="str">
            <v>SD</v>
          </cell>
          <cell r="E2123">
            <v>678939</v>
          </cell>
        </row>
        <row r="2124">
          <cell r="A2124">
            <v>1973</v>
          </cell>
          <cell r="C2124" t="str">
            <v>TN</v>
          </cell>
          <cell r="E2124">
            <v>4138417</v>
          </cell>
        </row>
        <row r="2125">
          <cell r="A2125">
            <v>1973</v>
          </cell>
          <cell r="C2125" t="str">
            <v>TX</v>
          </cell>
          <cell r="E2125">
            <v>12018970</v>
          </cell>
        </row>
        <row r="2126">
          <cell r="A2126">
            <v>1973</v>
          </cell>
          <cell r="C2126" t="str">
            <v>US</v>
          </cell>
          <cell r="E2126">
            <v>211349205</v>
          </cell>
        </row>
        <row r="2127">
          <cell r="A2127">
            <v>1973</v>
          </cell>
          <cell r="C2127" t="str">
            <v>UT</v>
          </cell>
          <cell r="E2127">
            <v>1168784</v>
          </cell>
        </row>
        <row r="2128">
          <cell r="A2128">
            <v>1973</v>
          </cell>
          <cell r="C2128" t="str">
            <v>VT</v>
          </cell>
          <cell r="E2128">
            <v>468533</v>
          </cell>
        </row>
        <row r="2129">
          <cell r="A2129">
            <v>1973</v>
          </cell>
          <cell r="C2129" t="str">
            <v>VA</v>
          </cell>
          <cell r="E2129">
            <v>4906648</v>
          </cell>
        </row>
        <row r="2130">
          <cell r="A2130">
            <v>1973</v>
          </cell>
          <cell r="C2130" t="str">
            <v>WA</v>
          </cell>
          <cell r="E2130">
            <v>3477227</v>
          </cell>
        </row>
        <row r="2131">
          <cell r="A2131">
            <v>1973</v>
          </cell>
          <cell r="C2131" t="str">
            <v>WV</v>
          </cell>
          <cell r="E2131">
            <v>1805293</v>
          </cell>
        </row>
        <row r="2132">
          <cell r="A2132">
            <v>1973</v>
          </cell>
          <cell r="C2132" t="str">
            <v>WI</v>
          </cell>
          <cell r="E2132">
            <v>4518461</v>
          </cell>
        </row>
        <row r="2133">
          <cell r="A2133">
            <v>1973</v>
          </cell>
          <cell r="C2133" t="str">
            <v>WY</v>
          </cell>
          <cell r="E2133">
            <v>353353</v>
          </cell>
        </row>
        <row r="2134">
          <cell r="A2134">
            <v>1972</v>
          </cell>
          <cell r="C2134" t="str">
            <v>AL</v>
          </cell>
          <cell r="E2134">
            <v>3540080</v>
          </cell>
        </row>
        <row r="2135">
          <cell r="A2135">
            <v>1972</v>
          </cell>
          <cell r="C2135" t="str">
            <v>AK</v>
          </cell>
          <cell r="E2135">
            <v>326494</v>
          </cell>
        </row>
        <row r="2136">
          <cell r="A2136">
            <v>1972</v>
          </cell>
          <cell r="C2136" t="str">
            <v>AZ</v>
          </cell>
          <cell r="E2136">
            <v>2008847</v>
          </cell>
        </row>
        <row r="2137">
          <cell r="A2137">
            <v>1972</v>
          </cell>
          <cell r="C2137" t="str">
            <v>AR</v>
          </cell>
          <cell r="E2137">
            <v>2018116</v>
          </cell>
        </row>
        <row r="2138">
          <cell r="A2138">
            <v>1972</v>
          </cell>
          <cell r="C2138" t="str">
            <v>CA</v>
          </cell>
          <cell r="E2138">
            <v>20584794</v>
          </cell>
        </row>
        <row r="2139">
          <cell r="A2139">
            <v>1972</v>
          </cell>
          <cell r="C2139" t="str">
            <v>CO</v>
          </cell>
          <cell r="E2139">
            <v>2404576</v>
          </cell>
        </row>
        <row r="2140">
          <cell r="A2140">
            <v>1972</v>
          </cell>
          <cell r="C2140" t="str">
            <v>CT</v>
          </cell>
          <cell r="E2140">
            <v>3069617</v>
          </cell>
        </row>
        <row r="2141">
          <cell r="A2141">
            <v>1972</v>
          </cell>
          <cell r="C2141" t="str">
            <v>DE</v>
          </cell>
          <cell r="E2141">
            <v>573821</v>
          </cell>
        </row>
        <row r="2142">
          <cell r="A2142">
            <v>1972</v>
          </cell>
          <cell r="C2142" t="str">
            <v>DC</v>
          </cell>
          <cell r="E2142">
            <v>743775</v>
          </cell>
        </row>
        <row r="2143">
          <cell r="A2143">
            <v>1972</v>
          </cell>
          <cell r="C2143" t="str">
            <v>FL</v>
          </cell>
          <cell r="E2143">
            <v>7520324</v>
          </cell>
        </row>
        <row r="2144">
          <cell r="A2144">
            <v>1972</v>
          </cell>
          <cell r="C2144" t="str">
            <v>GA</v>
          </cell>
          <cell r="E2144">
            <v>4807151</v>
          </cell>
        </row>
        <row r="2145">
          <cell r="A2145">
            <v>1972</v>
          </cell>
          <cell r="C2145" t="str">
            <v>HI</v>
          </cell>
          <cell r="E2145">
            <v>818104</v>
          </cell>
        </row>
        <row r="2146">
          <cell r="A2146">
            <v>1972</v>
          </cell>
          <cell r="C2146" t="str">
            <v>ID</v>
          </cell>
          <cell r="E2146">
            <v>763229</v>
          </cell>
        </row>
        <row r="2147">
          <cell r="A2147">
            <v>1972</v>
          </cell>
          <cell r="C2147" t="str">
            <v>IL</v>
          </cell>
          <cell r="E2147">
            <v>11258111</v>
          </cell>
        </row>
        <row r="2148">
          <cell r="A2148">
            <v>1972</v>
          </cell>
          <cell r="C2148" t="str">
            <v>IN</v>
          </cell>
          <cell r="E2148">
            <v>5296129</v>
          </cell>
        </row>
        <row r="2149">
          <cell r="A2149">
            <v>1972</v>
          </cell>
          <cell r="C2149" t="str">
            <v>IA</v>
          </cell>
          <cell r="E2149">
            <v>2860506</v>
          </cell>
        </row>
        <row r="2150">
          <cell r="A2150">
            <v>1972</v>
          </cell>
          <cell r="C2150" t="str">
            <v>KS</v>
          </cell>
          <cell r="E2150">
            <v>2255525</v>
          </cell>
        </row>
        <row r="2151">
          <cell r="A2151">
            <v>1972</v>
          </cell>
          <cell r="C2151" t="str">
            <v>KY</v>
          </cell>
          <cell r="E2151">
            <v>3336106</v>
          </cell>
        </row>
        <row r="2152">
          <cell r="A2152">
            <v>1972</v>
          </cell>
          <cell r="C2152" t="str">
            <v>LA</v>
          </cell>
          <cell r="E2152">
            <v>3761967</v>
          </cell>
        </row>
        <row r="2153">
          <cell r="A2153">
            <v>1972</v>
          </cell>
          <cell r="C2153" t="str">
            <v>ME</v>
          </cell>
          <cell r="E2153">
            <v>1034817</v>
          </cell>
        </row>
        <row r="2154">
          <cell r="A2154">
            <v>1972</v>
          </cell>
          <cell r="C2154" t="str">
            <v>MD</v>
          </cell>
          <cell r="E2154">
            <v>4081121</v>
          </cell>
        </row>
        <row r="2155">
          <cell r="A2155">
            <v>1972</v>
          </cell>
          <cell r="C2155" t="str">
            <v>MA</v>
          </cell>
          <cell r="E2155">
            <v>5762122</v>
          </cell>
        </row>
        <row r="2156">
          <cell r="A2156">
            <v>1972</v>
          </cell>
          <cell r="C2156" t="str">
            <v>MI</v>
          </cell>
          <cell r="E2156">
            <v>9024681</v>
          </cell>
        </row>
        <row r="2157">
          <cell r="A2157">
            <v>1972</v>
          </cell>
          <cell r="C2157" t="str">
            <v>MN</v>
          </cell>
          <cell r="E2157">
            <v>3866878</v>
          </cell>
        </row>
        <row r="2158">
          <cell r="A2158">
            <v>1972</v>
          </cell>
          <cell r="C2158" t="str">
            <v>MS</v>
          </cell>
          <cell r="E2158">
            <v>2307291</v>
          </cell>
        </row>
        <row r="2159">
          <cell r="A2159">
            <v>1972</v>
          </cell>
          <cell r="C2159" t="str">
            <v>MO</v>
          </cell>
          <cell r="E2159">
            <v>4753234</v>
          </cell>
        </row>
        <row r="2160">
          <cell r="A2160">
            <v>1972</v>
          </cell>
          <cell r="C2160" t="str">
            <v>MT</v>
          </cell>
          <cell r="E2160">
            <v>719138</v>
          </cell>
        </row>
        <row r="2161">
          <cell r="A2161">
            <v>1972</v>
          </cell>
          <cell r="C2161" t="str">
            <v>NE</v>
          </cell>
          <cell r="E2161">
            <v>1518293</v>
          </cell>
        </row>
        <row r="2162">
          <cell r="A2162">
            <v>1972</v>
          </cell>
          <cell r="C2162" t="str">
            <v>NV</v>
          </cell>
          <cell r="E2162">
            <v>546736</v>
          </cell>
        </row>
        <row r="2163">
          <cell r="A2163">
            <v>1972</v>
          </cell>
          <cell r="C2163" t="str">
            <v>NH</v>
          </cell>
          <cell r="E2163">
            <v>781699</v>
          </cell>
        </row>
        <row r="2164">
          <cell r="A2164">
            <v>1972</v>
          </cell>
          <cell r="C2164" t="str">
            <v>NJ</v>
          </cell>
          <cell r="E2164">
            <v>7336538</v>
          </cell>
        </row>
        <row r="2165">
          <cell r="A2165">
            <v>1972</v>
          </cell>
          <cell r="C2165" t="str">
            <v>NM</v>
          </cell>
          <cell r="E2165">
            <v>1077815</v>
          </cell>
        </row>
        <row r="2166">
          <cell r="A2166">
            <v>1972</v>
          </cell>
          <cell r="C2166" t="str">
            <v>NY</v>
          </cell>
          <cell r="E2166">
            <v>18351767</v>
          </cell>
        </row>
        <row r="2167">
          <cell r="A2167">
            <v>1972</v>
          </cell>
          <cell r="C2167" t="str">
            <v>NC</v>
          </cell>
          <cell r="E2167">
            <v>5296085</v>
          </cell>
        </row>
        <row r="2168">
          <cell r="A2168">
            <v>1972</v>
          </cell>
          <cell r="C2168" t="str">
            <v>ND</v>
          </cell>
          <cell r="E2168">
            <v>630937</v>
          </cell>
        </row>
        <row r="2169">
          <cell r="A2169">
            <v>1972</v>
          </cell>
          <cell r="C2169" t="str">
            <v>OH</v>
          </cell>
          <cell r="E2169">
            <v>10746920</v>
          </cell>
        </row>
        <row r="2170">
          <cell r="A2170">
            <v>1972</v>
          </cell>
          <cell r="C2170" t="str">
            <v>OK</v>
          </cell>
          <cell r="E2170">
            <v>2657448</v>
          </cell>
        </row>
        <row r="2171">
          <cell r="A2171">
            <v>1972</v>
          </cell>
          <cell r="C2171" t="str">
            <v>OR</v>
          </cell>
          <cell r="E2171">
            <v>2195219</v>
          </cell>
        </row>
        <row r="2172">
          <cell r="A2172">
            <v>1972</v>
          </cell>
          <cell r="C2172" t="str">
            <v>PA</v>
          </cell>
          <cell r="E2172">
            <v>11904541</v>
          </cell>
        </row>
        <row r="2173">
          <cell r="A2173">
            <v>1972</v>
          </cell>
          <cell r="C2173" t="str">
            <v>RI</v>
          </cell>
          <cell r="E2173">
            <v>976365</v>
          </cell>
        </row>
        <row r="2174">
          <cell r="A2174">
            <v>1972</v>
          </cell>
          <cell r="C2174" t="str">
            <v>SC</v>
          </cell>
          <cell r="E2174">
            <v>2718404</v>
          </cell>
        </row>
        <row r="2175">
          <cell r="A2175">
            <v>1972</v>
          </cell>
          <cell r="C2175" t="str">
            <v>SD</v>
          </cell>
          <cell r="E2175">
            <v>677389</v>
          </cell>
        </row>
        <row r="2176">
          <cell r="A2176">
            <v>1972</v>
          </cell>
          <cell r="C2176" t="str">
            <v>TN</v>
          </cell>
          <cell r="E2176">
            <v>4088445</v>
          </cell>
        </row>
        <row r="2177">
          <cell r="A2177">
            <v>1972</v>
          </cell>
          <cell r="C2177" t="str">
            <v>TX</v>
          </cell>
          <cell r="E2177">
            <v>11758760</v>
          </cell>
        </row>
        <row r="2178">
          <cell r="A2178">
            <v>1972</v>
          </cell>
          <cell r="C2178" t="str">
            <v>US</v>
          </cell>
          <cell r="E2178">
            <v>209274882</v>
          </cell>
        </row>
        <row r="2179">
          <cell r="A2179">
            <v>1972</v>
          </cell>
          <cell r="C2179" t="str">
            <v>UT</v>
          </cell>
          <cell r="E2179">
            <v>1134601</v>
          </cell>
        </row>
        <row r="2180">
          <cell r="A2180">
            <v>1972</v>
          </cell>
          <cell r="C2180" t="str">
            <v>VT</v>
          </cell>
          <cell r="E2180">
            <v>463214</v>
          </cell>
        </row>
        <row r="2181">
          <cell r="A2181">
            <v>1972</v>
          </cell>
          <cell r="C2181" t="str">
            <v>VA</v>
          </cell>
          <cell r="E2181">
            <v>4828131</v>
          </cell>
        </row>
        <row r="2182">
          <cell r="A2182">
            <v>1972</v>
          </cell>
          <cell r="C2182" t="str">
            <v>WA</v>
          </cell>
          <cell r="E2182">
            <v>3446815</v>
          </cell>
        </row>
        <row r="2183">
          <cell r="A2183">
            <v>1972</v>
          </cell>
          <cell r="C2183" t="str">
            <v>WV</v>
          </cell>
          <cell r="E2183">
            <v>1796910</v>
          </cell>
        </row>
        <row r="2184">
          <cell r="A2184">
            <v>1972</v>
          </cell>
          <cell r="C2184" t="str">
            <v>WI</v>
          </cell>
          <cell r="E2184">
            <v>4498433</v>
          </cell>
        </row>
        <row r="2185">
          <cell r="A2185">
            <v>1972</v>
          </cell>
          <cell r="C2185" t="str">
            <v>WY</v>
          </cell>
          <cell r="E2185">
            <v>346863</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D1" t="str">
            <v>A32</v>
          </cell>
          <cell r="E1" t="str">
            <v>A36</v>
          </cell>
          <cell r="F1" t="str">
            <v>E32</v>
          </cell>
          <cell r="G1" t="str">
            <v>E36</v>
          </cell>
          <cell r="H1" t="str">
            <v>E74</v>
          </cell>
          <cell r="I1" t="str">
            <v>F32</v>
          </cell>
          <cell r="J1" t="str">
            <v>F36</v>
          </cell>
          <cell r="K1" t="str">
            <v>F74</v>
          </cell>
          <cell r="L1" t="str">
            <v>G32</v>
          </cell>
          <cell r="M1" t="str">
            <v>G36</v>
          </cell>
          <cell r="N1" t="str">
            <v>G74</v>
          </cell>
        </row>
        <row r="2">
          <cell r="A2">
            <v>1972</v>
          </cell>
          <cell r="C2" t="str">
            <v>AL</v>
          </cell>
          <cell r="D2">
            <v>143900000</v>
          </cell>
          <cell r="E2">
            <v>0</v>
          </cell>
          <cell r="F2">
            <v>23094000</v>
          </cell>
          <cell r="G2">
            <v>167346000</v>
          </cell>
          <cell r="H2">
            <v>83243000</v>
          </cell>
          <cell r="I2">
            <v>5708000</v>
          </cell>
          <cell r="J2">
            <v>17060000</v>
          </cell>
          <cell r="K2">
            <v>0</v>
          </cell>
          <cell r="L2">
            <v>6124000</v>
          </cell>
          <cell r="M2">
            <v>22478000</v>
          </cell>
          <cell r="N2">
            <v>0</v>
          </cell>
        </row>
        <row r="3">
          <cell r="A3">
            <v>1972</v>
          </cell>
          <cell r="C3" t="str">
            <v>AK</v>
          </cell>
          <cell r="D3">
            <v>2421000</v>
          </cell>
          <cell r="E3">
            <v>0</v>
          </cell>
          <cell r="F3">
            <v>8530000</v>
          </cell>
          <cell r="G3">
            <v>7873000</v>
          </cell>
          <cell r="H3">
            <v>5355000</v>
          </cell>
          <cell r="I3">
            <v>241000</v>
          </cell>
          <cell r="J3">
            <v>3448000</v>
          </cell>
          <cell r="K3">
            <v>0</v>
          </cell>
          <cell r="L3">
            <v>406000</v>
          </cell>
          <cell r="M3">
            <v>3745000</v>
          </cell>
          <cell r="N3">
            <v>0</v>
          </cell>
        </row>
        <row r="4">
          <cell r="A4">
            <v>1972</v>
          </cell>
          <cell r="C4" t="str">
            <v>AZ</v>
          </cell>
          <cell r="D4">
            <v>17797000</v>
          </cell>
          <cell r="E4">
            <v>0</v>
          </cell>
          <cell r="F4">
            <v>15486000</v>
          </cell>
          <cell r="G4">
            <v>57424000</v>
          </cell>
          <cell r="H4">
            <v>9173000</v>
          </cell>
          <cell r="I4">
            <v>1605000</v>
          </cell>
          <cell r="J4">
            <v>6029000</v>
          </cell>
          <cell r="K4">
            <v>0</v>
          </cell>
          <cell r="L4">
            <v>2064000</v>
          </cell>
          <cell r="M4">
            <v>8832000</v>
          </cell>
          <cell r="N4">
            <v>0</v>
          </cell>
        </row>
        <row r="5">
          <cell r="A5">
            <v>1972</v>
          </cell>
          <cell r="C5" t="str">
            <v>AR</v>
          </cell>
          <cell r="D5">
            <v>48957000</v>
          </cell>
          <cell r="E5">
            <v>0</v>
          </cell>
          <cell r="F5">
            <v>11282000</v>
          </cell>
          <cell r="G5">
            <v>70365000</v>
          </cell>
          <cell r="H5">
            <v>41166000</v>
          </cell>
          <cell r="I5">
            <v>3000</v>
          </cell>
          <cell r="J5">
            <v>2514000</v>
          </cell>
          <cell r="K5">
            <v>0</v>
          </cell>
          <cell r="L5">
            <v>324000</v>
          </cell>
          <cell r="M5">
            <v>3520000</v>
          </cell>
          <cell r="N5">
            <v>0</v>
          </cell>
        </row>
        <row r="6">
          <cell r="A6">
            <v>1972</v>
          </cell>
          <cell r="C6" t="str">
            <v>CA</v>
          </cell>
          <cell r="D6">
            <v>538900000</v>
          </cell>
          <cell r="E6">
            <v>0</v>
          </cell>
          <cell r="F6">
            <v>301034000</v>
          </cell>
          <cell r="G6">
            <v>987304000</v>
          </cell>
          <cell r="H6">
            <v>1309276000</v>
          </cell>
          <cell r="I6">
            <v>2062000</v>
          </cell>
          <cell r="J6">
            <v>28173000</v>
          </cell>
          <cell r="K6">
            <v>0</v>
          </cell>
          <cell r="L6">
            <v>6124000</v>
          </cell>
          <cell r="M6">
            <v>46813000</v>
          </cell>
          <cell r="N6">
            <v>0</v>
          </cell>
        </row>
        <row r="7">
          <cell r="A7">
            <v>1972</v>
          </cell>
          <cell r="C7" t="str">
            <v>CO</v>
          </cell>
          <cell r="D7">
            <v>46098000</v>
          </cell>
          <cell r="E7">
            <v>0</v>
          </cell>
          <cell r="F7">
            <v>37701000</v>
          </cell>
          <cell r="G7">
            <v>93099000</v>
          </cell>
          <cell r="H7">
            <v>69006000</v>
          </cell>
          <cell r="I7">
            <v>31000</v>
          </cell>
          <cell r="J7">
            <v>2132000</v>
          </cell>
          <cell r="K7">
            <v>0</v>
          </cell>
          <cell r="L7">
            <v>542000</v>
          </cell>
          <cell r="M7">
            <v>3002000</v>
          </cell>
          <cell r="N7">
            <v>0</v>
          </cell>
        </row>
        <row r="8">
          <cell r="A8">
            <v>1972</v>
          </cell>
          <cell r="C8" t="str">
            <v>CT</v>
          </cell>
          <cell r="D8">
            <v>19066000</v>
          </cell>
          <cell r="E8">
            <v>0</v>
          </cell>
          <cell r="F8">
            <v>28677000</v>
          </cell>
          <cell r="G8">
            <v>89613000</v>
          </cell>
          <cell r="H8">
            <v>102443000</v>
          </cell>
          <cell r="I8">
            <v>4573000</v>
          </cell>
          <cell r="J8">
            <v>5106000</v>
          </cell>
          <cell r="K8">
            <v>0</v>
          </cell>
          <cell r="L8">
            <v>5097000</v>
          </cell>
          <cell r="M8">
            <v>5472000</v>
          </cell>
          <cell r="N8">
            <v>0</v>
          </cell>
        </row>
        <row r="9">
          <cell r="A9">
            <v>1972</v>
          </cell>
          <cell r="C9" t="str">
            <v>DE</v>
          </cell>
          <cell r="D9">
            <v>2862000</v>
          </cell>
          <cell r="E9">
            <v>0</v>
          </cell>
          <cell r="F9">
            <v>7167000</v>
          </cell>
          <cell r="G9">
            <v>13034000</v>
          </cell>
          <cell r="H9">
            <v>9123000</v>
          </cell>
          <cell r="I9">
            <v>108000</v>
          </cell>
          <cell r="J9">
            <v>2531000</v>
          </cell>
          <cell r="K9">
            <v>0</v>
          </cell>
          <cell r="L9">
            <v>347000</v>
          </cell>
          <cell r="M9">
            <v>2597000</v>
          </cell>
          <cell r="N9">
            <v>0</v>
          </cell>
        </row>
        <row r="10">
          <cell r="A10">
            <v>1972</v>
          </cell>
          <cell r="C10" t="str">
            <v>DC</v>
          </cell>
          <cell r="D10">
            <v>42079000</v>
          </cell>
          <cell r="E10">
            <v>0</v>
          </cell>
          <cell r="F10">
            <v>46887000</v>
          </cell>
          <cell r="G10">
            <v>37191000</v>
          </cell>
          <cell r="H10">
            <v>8700000</v>
          </cell>
          <cell r="I10">
            <v>0</v>
          </cell>
          <cell r="J10">
            <v>0</v>
          </cell>
          <cell r="K10">
            <v>0</v>
          </cell>
          <cell r="L10">
            <v>241000</v>
          </cell>
          <cell r="M10">
            <v>0</v>
          </cell>
          <cell r="N10">
            <v>0</v>
          </cell>
        </row>
        <row r="11">
          <cell r="A11">
            <v>1972</v>
          </cell>
          <cell r="C11" t="str">
            <v>FL</v>
          </cell>
          <cell r="D11">
            <v>237128000</v>
          </cell>
          <cell r="E11">
            <v>0</v>
          </cell>
          <cell r="F11">
            <v>79648000</v>
          </cell>
          <cell r="G11">
            <v>345545000</v>
          </cell>
          <cell r="H11">
            <v>89237000</v>
          </cell>
          <cell r="I11">
            <v>865000</v>
          </cell>
          <cell r="J11">
            <v>43886000</v>
          </cell>
          <cell r="K11">
            <v>0</v>
          </cell>
          <cell r="L11">
            <v>2751000</v>
          </cell>
          <cell r="M11">
            <v>54143000</v>
          </cell>
          <cell r="N11">
            <v>0</v>
          </cell>
        </row>
        <row r="12">
          <cell r="A12">
            <v>1972</v>
          </cell>
          <cell r="C12" t="str">
            <v>GA</v>
          </cell>
          <cell r="D12">
            <v>262937000</v>
          </cell>
          <cell r="E12">
            <v>0</v>
          </cell>
          <cell r="F12">
            <v>32649000</v>
          </cell>
          <cell r="G12">
            <v>352549000</v>
          </cell>
          <cell r="H12">
            <v>143148000</v>
          </cell>
          <cell r="I12">
            <v>467000</v>
          </cell>
          <cell r="J12">
            <v>31618000</v>
          </cell>
          <cell r="K12">
            <v>0</v>
          </cell>
          <cell r="L12">
            <v>1013000</v>
          </cell>
          <cell r="M12">
            <v>40498000</v>
          </cell>
          <cell r="N12">
            <v>0</v>
          </cell>
        </row>
        <row r="13">
          <cell r="A13">
            <v>1972</v>
          </cell>
          <cell r="C13" t="str">
            <v>HI</v>
          </cell>
          <cell r="D13">
            <v>15720000</v>
          </cell>
          <cell r="E13">
            <v>0</v>
          </cell>
          <cell r="F13">
            <v>14245000</v>
          </cell>
          <cell r="G13">
            <v>41850000</v>
          </cell>
          <cell r="H13">
            <v>43668000</v>
          </cell>
          <cell r="I13">
            <v>2069000</v>
          </cell>
          <cell r="J13">
            <v>2834000</v>
          </cell>
          <cell r="K13">
            <v>0</v>
          </cell>
          <cell r="L13">
            <v>2123000</v>
          </cell>
          <cell r="M13">
            <v>2834000</v>
          </cell>
          <cell r="N13">
            <v>0</v>
          </cell>
        </row>
        <row r="14">
          <cell r="A14">
            <v>1972</v>
          </cell>
          <cell r="C14" t="str">
            <v>ID</v>
          </cell>
          <cell r="D14">
            <v>18973000</v>
          </cell>
          <cell r="E14">
            <v>0</v>
          </cell>
          <cell r="F14">
            <v>10712000</v>
          </cell>
          <cell r="G14">
            <v>23532000</v>
          </cell>
          <cell r="H14">
            <v>13352000</v>
          </cell>
          <cell r="I14">
            <v>486000</v>
          </cell>
          <cell r="J14">
            <v>796000</v>
          </cell>
          <cell r="K14">
            <v>0</v>
          </cell>
          <cell r="L14">
            <v>602000</v>
          </cell>
          <cell r="M14">
            <v>1503000</v>
          </cell>
          <cell r="N14">
            <v>0</v>
          </cell>
        </row>
        <row r="15">
          <cell r="A15">
            <v>1972</v>
          </cell>
          <cell r="C15" t="str">
            <v>IL</v>
          </cell>
          <cell r="D15">
            <v>128468000</v>
          </cell>
          <cell r="E15">
            <v>0</v>
          </cell>
          <cell r="F15">
            <v>104621000</v>
          </cell>
          <cell r="G15">
            <v>423208000</v>
          </cell>
          <cell r="H15">
            <v>400725000</v>
          </cell>
          <cell r="I15">
            <v>2986000</v>
          </cell>
          <cell r="J15">
            <v>22442000</v>
          </cell>
          <cell r="K15">
            <v>0</v>
          </cell>
          <cell r="L15">
            <v>4521000</v>
          </cell>
          <cell r="M15">
            <v>28628000</v>
          </cell>
          <cell r="N15">
            <v>0</v>
          </cell>
        </row>
        <row r="16">
          <cell r="A16">
            <v>1972</v>
          </cell>
          <cell r="C16" t="str">
            <v>IN</v>
          </cell>
          <cell r="D16">
            <v>162910000</v>
          </cell>
          <cell r="E16">
            <v>0</v>
          </cell>
          <cell r="F16">
            <v>24260000</v>
          </cell>
          <cell r="G16">
            <v>248824000</v>
          </cell>
          <cell r="H16">
            <v>116150000</v>
          </cell>
          <cell r="I16">
            <v>2189000</v>
          </cell>
          <cell r="J16">
            <v>32912000</v>
          </cell>
          <cell r="K16">
            <v>0</v>
          </cell>
          <cell r="L16">
            <v>2380000</v>
          </cell>
          <cell r="M16">
            <v>38409000</v>
          </cell>
          <cell r="N16">
            <v>0</v>
          </cell>
        </row>
        <row r="17">
          <cell r="A17">
            <v>1972</v>
          </cell>
          <cell r="C17" t="str">
            <v>IA</v>
          </cell>
          <cell r="D17">
            <v>74838000</v>
          </cell>
          <cell r="E17">
            <v>0</v>
          </cell>
          <cell r="F17">
            <v>17651000</v>
          </cell>
          <cell r="G17">
            <v>104881000</v>
          </cell>
          <cell r="H17">
            <v>29239000</v>
          </cell>
          <cell r="I17">
            <v>10000</v>
          </cell>
          <cell r="J17">
            <v>2783000</v>
          </cell>
          <cell r="K17">
            <v>0</v>
          </cell>
          <cell r="L17">
            <v>93000</v>
          </cell>
          <cell r="M17">
            <v>4527000</v>
          </cell>
          <cell r="N17">
            <v>0</v>
          </cell>
        </row>
        <row r="18">
          <cell r="A18">
            <v>1972</v>
          </cell>
          <cell r="C18" t="str">
            <v>KS</v>
          </cell>
          <cell r="D18">
            <v>50781000</v>
          </cell>
          <cell r="E18">
            <v>0</v>
          </cell>
          <cell r="F18">
            <v>16923000</v>
          </cell>
          <cell r="G18">
            <v>88555000</v>
          </cell>
          <cell r="H18">
            <v>19760000</v>
          </cell>
          <cell r="I18">
            <v>2591000</v>
          </cell>
          <cell r="J18">
            <v>10660000</v>
          </cell>
          <cell r="K18">
            <v>0</v>
          </cell>
          <cell r="L18">
            <v>2917000</v>
          </cell>
          <cell r="M18">
            <v>11560000</v>
          </cell>
          <cell r="N18">
            <v>0</v>
          </cell>
        </row>
        <row r="19">
          <cell r="A19">
            <v>1972</v>
          </cell>
          <cell r="C19" t="str">
            <v>KY</v>
          </cell>
          <cell r="D19">
            <v>50802000</v>
          </cell>
          <cell r="E19">
            <v>0</v>
          </cell>
          <cell r="F19">
            <v>27209000</v>
          </cell>
          <cell r="G19">
            <v>83900000</v>
          </cell>
          <cell r="H19">
            <v>68756000</v>
          </cell>
          <cell r="I19">
            <v>80000</v>
          </cell>
          <cell r="J19">
            <v>8111000</v>
          </cell>
          <cell r="K19">
            <v>0</v>
          </cell>
          <cell r="L19">
            <v>617000</v>
          </cell>
          <cell r="M19">
            <v>9288000</v>
          </cell>
          <cell r="N19">
            <v>0</v>
          </cell>
        </row>
        <row r="20">
          <cell r="A20">
            <v>1972</v>
          </cell>
          <cell r="C20" t="str">
            <v>LA</v>
          </cell>
          <cell r="D20">
            <v>95495000</v>
          </cell>
          <cell r="E20">
            <v>0</v>
          </cell>
          <cell r="F20">
            <v>35672000</v>
          </cell>
          <cell r="G20">
            <v>176885000</v>
          </cell>
          <cell r="H20">
            <v>62674000</v>
          </cell>
          <cell r="I20">
            <v>307000</v>
          </cell>
          <cell r="J20">
            <v>8052000</v>
          </cell>
          <cell r="K20">
            <v>0</v>
          </cell>
          <cell r="L20">
            <v>820000</v>
          </cell>
          <cell r="M20">
            <v>11847000</v>
          </cell>
          <cell r="N20">
            <v>0</v>
          </cell>
        </row>
        <row r="21">
          <cell r="A21">
            <v>1972</v>
          </cell>
          <cell r="C21" t="str">
            <v>ME</v>
          </cell>
          <cell r="D21">
            <v>5640000</v>
          </cell>
          <cell r="E21">
            <v>0</v>
          </cell>
          <cell r="F21">
            <v>9617000</v>
          </cell>
          <cell r="G21">
            <v>19692000</v>
          </cell>
          <cell r="H21">
            <v>23242000</v>
          </cell>
          <cell r="I21">
            <v>79000</v>
          </cell>
          <cell r="J21">
            <v>995000</v>
          </cell>
          <cell r="K21">
            <v>0</v>
          </cell>
          <cell r="L21">
            <v>328000</v>
          </cell>
          <cell r="M21">
            <v>1376000</v>
          </cell>
          <cell r="N21">
            <v>0</v>
          </cell>
        </row>
        <row r="22">
          <cell r="A22">
            <v>1972</v>
          </cell>
          <cell r="C22" t="str">
            <v>MD</v>
          </cell>
          <cell r="D22">
            <v>56541000</v>
          </cell>
          <cell r="E22">
            <v>0</v>
          </cell>
          <cell r="F22">
            <v>68966000</v>
          </cell>
          <cell r="G22">
            <v>154953000</v>
          </cell>
          <cell r="H22">
            <v>136427000</v>
          </cell>
          <cell r="I22">
            <v>5599000</v>
          </cell>
          <cell r="J22">
            <v>7420000</v>
          </cell>
          <cell r="K22">
            <v>0</v>
          </cell>
          <cell r="L22">
            <v>7126000</v>
          </cell>
          <cell r="M22">
            <v>9865000</v>
          </cell>
          <cell r="N22">
            <v>0</v>
          </cell>
        </row>
        <row r="23">
          <cell r="A23">
            <v>1972</v>
          </cell>
          <cell r="C23" t="str">
            <v>MA</v>
          </cell>
          <cell r="D23">
            <v>119725000</v>
          </cell>
          <cell r="E23">
            <v>0</v>
          </cell>
          <cell r="F23">
            <v>69891000</v>
          </cell>
          <cell r="G23">
            <v>280182000</v>
          </cell>
          <cell r="H23">
            <v>405930000</v>
          </cell>
          <cell r="I23">
            <v>1249000</v>
          </cell>
          <cell r="J23">
            <v>27787000</v>
          </cell>
          <cell r="K23">
            <v>0</v>
          </cell>
          <cell r="L23">
            <v>2806000</v>
          </cell>
          <cell r="M23">
            <v>31121000</v>
          </cell>
          <cell r="N23">
            <v>0</v>
          </cell>
        </row>
        <row r="24">
          <cell r="A24">
            <v>1972</v>
          </cell>
          <cell r="C24" t="str">
            <v>MI</v>
          </cell>
          <cell r="D24">
            <v>271891000</v>
          </cell>
          <cell r="E24">
            <v>0</v>
          </cell>
          <cell r="F24">
            <v>106722000</v>
          </cell>
          <cell r="G24">
            <v>455365000</v>
          </cell>
          <cell r="H24">
            <v>364250000</v>
          </cell>
          <cell r="I24">
            <v>4290000</v>
          </cell>
          <cell r="J24">
            <v>11829000</v>
          </cell>
          <cell r="K24">
            <v>0</v>
          </cell>
          <cell r="L24">
            <v>4787000</v>
          </cell>
          <cell r="M24">
            <v>17586000</v>
          </cell>
          <cell r="N24">
            <v>0</v>
          </cell>
        </row>
        <row r="25">
          <cell r="A25">
            <v>1972</v>
          </cell>
          <cell r="C25" t="str">
            <v>MN</v>
          </cell>
          <cell r="D25">
            <v>106897000</v>
          </cell>
          <cell r="E25">
            <v>0</v>
          </cell>
          <cell r="F25">
            <v>30710000</v>
          </cell>
          <cell r="G25">
            <v>175525000</v>
          </cell>
          <cell r="H25">
            <v>92369000</v>
          </cell>
          <cell r="I25">
            <v>104000</v>
          </cell>
          <cell r="J25">
            <v>20339000</v>
          </cell>
          <cell r="K25">
            <v>0</v>
          </cell>
          <cell r="L25">
            <v>572000</v>
          </cell>
          <cell r="M25">
            <v>23595000</v>
          </cell>
          <cell r="N25">
            <v>0</v>
          </cell>
        </row>
        <row r="26">
          <cell r="A26">
            <v>1972</v>
          </cell>
          <cell r="C26" t="str">
            <v>MS</v>
          </cell>
          <cell r="D26">
            <v>90605000</v>
          </cell>
          <cell r="E26">
            <v>0</v>
          </cell>
          <cell r="F26">
            <v>16214000</v>
          </cell>
          <cell r="G26">
            <v>107879000</v>
          </cell>
          <cell r="H26">
            <v>55033000</v>
          </cell>
          <cell r="I26">
            <v>489000</v>
          </cell>
          <cell r="J26">
            <v>7961000</v>
          </cell>
          <cell r="K26">
            <v>0</v>
          </cell>
          <cell r="L26">
            <v>1014000</v>
          </cell>
          <cell r="M26">
            <v>11386000</v>
          </cell>
          <cell r="N26">
            <v>0</v>
          </cell>
        </row>
        <row r="27">
          <cell r="A27">
            <v>1972</v>
          </cell>
          <cell r="C27" t="str">
            <v>MO</v>
          </cell>
          <cell r="D27">
            <v>91773000</v>
          </cell>
          <cell r="E27">
            <v>0</v>
          </cell>
          <cell r="F27">
            <v>38947000</v>
          </cell>
          <cell r="G27">
            <v>182924000</v>
          </cell>
          <cell r="H27">
            <v>79958000</v>
          </cell>
          <cell r="I27">
            <v>1178000</v>
          </cell>
          <cell r="J27">
            <v>13710000</v>
          </cell>
          <cell r="K27">
            <v>0</v>
          </cell>
          <cell r="L27">
            <v>1612000</v>
          </cell>
          <cell r="M27">
            <v>16752000</v>
          </cell>
          <cell r="N27">
            <v>0</v>
          </cell>
        </row>
        <row r="28">
          <cell r="A28">
            <v>1972</v>
          </cell>
          <cell r="C28" t="str">
            <v>MT</v>
          </cell>
          <cell r="D28">
            <v>7654000</v>
          </cell>
          <cell r="E28">
            <v>0</v>
          </cell>
          <cell r="F28">
            <v>4183000</v>
          </cell>
          <cell r="G28">
            <v>18895000</v>
          </cell>
          <cell r="H28">
            <v>16361000</v>
          </cell>
          <cell r="I28">
            <v>32000</v>
          </cell>
          <cell r="J28">
            <v>166000</v>
          </cell>
          <cell r="K28">
            <v>0</v>
          </cell>
          <cell r="L28">
            <v>213000</v>
          </cell>
          <cell r="M28">
            <v>441000</v>
          </cell>
          <cell r="N28">
            <v>0</v>
          </cell>
        </row>
        <row r="29">
          <cell r="A29">
            <v>1972</v>
          </cell>
          <cell r="C29" t="str">
            <v>NE</v>
          </cell>
          <cell r="D29">
            <v>35596000</v>
          </cell>
          <cell r="E29">
            <v>0</v>
          </cell>
          <cell r="F29">
            <v>9644000</v>
          </cell>
          <cell r="G29">
            <v>60250000</v>
          </cell>
          <cell r="H29">
            <v>40472000</v>
          </cell>
          <cell r="I29">
            <v>63000</v>
          </cell>
          <cell r="J29">
            <v>2014000</v>
          </cell>
          <cell r="K29">
            <v>0</v>
          </cell>
          <cell r="L29">
            <v>326000</v>
          </cell>
          <cell r="M29">
            <v>3457000</v>
          </cell>
          <cell r="N29">
            <v>0</v>
          </cell>
        </row>
        <row r="30">
          <cell r="A30">
            <v>1972</v>
          </cell>
          <cell r="C30" t="str">
            <v>NV</v>
          </cell>
          <cell r="D30">
            <v>34564000</v>
          </cell>
          <cell r="E30">
            <v>0</v>
          </cell>
          <cell r="F30">
            <v>6672000</v>
          </cell>
          <cell r="G30">
            <v>37373000</v>
          </cell>
          <cell r="H30">
            <v>12693000</v>
          </cell>
          <cell r="I30">
            <v>16000</v>
          </cell>
          <cell r="J30">
            <v>839000</v>
          </cell>
          <cell r="K30">
            <v>0</v>
          </cell>
          <cell r="L30">
            <v>140000</v>
          </cell>
          <cell r="M30">
            <v>905000</v>
          </cell>
          <cell r="N30">
            <v>0</v>
          </cell>
        </row>
        <row r="31">
          <cell r="A31">
            <v>1972</v>
          </cell>
          <cell r="C31" t="str">
            <v>NH</v>
          </cell>
          <cell r="D31">
            <v>6296000</v>
          </cell>
          <cell r="E31">
            <v>0</v>
          </cell>
          <cell r="F31">
            <v>5848000</v>
          </cell>
          <cell r="G31">
            <v>16429000</v>
          </cell>
          <cell r="H31">
            <v>19491000</v>
          </cell>
          <cell r="I31">
            <v>212000</v>
          </cell>
          <cell r="J31">
            <v>752000</v>
          </cell>
          <cell r="K31">
            <v>0</v>
          </cell>
          <cell r="L31">
            <v>357000</v>
          </cell>
          <cell r="M31">
            <v>1059000</v>
          </cell>
          <cell r="N31">
            <v>0</v>
          </cell>
        </row>
        <row r="32">
          <cell r="A32">
            <v>1972</v>
          </cell>
          <cell r="C32" t="str">
            <v>NJ</v>
          </cell>
          <cell r="D32">
            <v>94702000</v>
          </cell>
          <cell r="E32">
            <v>0</v>
          </cell>
          <cell r="F32">
            <v>70321000</v>
          </cell>
          <cell r="G32">
            <v>231966000</v>
          </cell>
          <cell r="H32">
            <v>247835000</v>
          </cell>
          <cell r="I32">
            <v>3165000</v>
          </cell>
          <cell r="J32">
            <v>24598000</v>
          </cell>
          <cell r="K32">
            <v>0</v>
          </cell>
          <cell r="L32">
            <v>3775000</v>
          </cell>
          <cell r="M32">
            <v>26296000</v>
          </cell>
          <cell r="N32">
            <v>0</v>
          </cell>
        </row>
        <row r="33">
          <cell r="A33">
            <v>1972</v>
          </cell>
          <cell r="C33" t="str">
            <v>NM</v>
          </cell>
          <cell r="D33">
            <v>25873000</v>
          </cell>
          <cell r="E33">
            <v>0</v>
          </cell>
          <cell r="F33">
            <v>7899000</v>
          </cell>
          <cell r="G33">
            <v>39006000</v>
          </cell>
          <cell r="H33">
            <v>26545000</v>
          </cell>
          <cell r="I33">
            <v>105000</v>
          </cell>
          <cell r="J33">
            <v>1666000</v>
          </cell>
          <cell r="K33">
            <v>0</v>
          </cell>
          <cell r="L33">
            <v>325000</v>
          </cell>
          <cell r="M33">
            <v>2096000</v>
          </cell>
          <cell r="N33">
            <v>0</v>
          </cell>
        </row>
        <row r="34">
          <cell r="A34">
            <v>1972</v>
          </cell>
          <cell r="C34" t="str">
            <v>NY</v>
          </cell>
          <cell r="D34">
            <v>276112000</v>
          </cell>
          <cell r="E34">
            <v>0</v>
          </cell>
          <cell r="F34">
            <v>506469000</v>
          </cell>
          <cell r="G34">
            <v>1476340000</v>
          </cell>
          <cell r="H34">
            <v>875977000</v>
          </cell>
          <cell r="I34">
            <v>49037000</v>
          </cell>
          <cell r="J34">
            <v>256526000</v>
          </cell>
          <cell r="K34">
            <v>0</v>
          </cell>
          <cell r="L34">
            <v>56360000</v>
          </cell>
          <cell r="M34">
            <v>268692000</v>
          </cell>
          <cell r="N34">
            <v>0</v>
          </cell>
        </row>
        <row r="35">
          <cell r="A35">
            <v>1972</v>
          </cell>
          <cell r="C35" t="str">
            <v>NC</v>
          </cell>
          <cell r="D35">
            <v>88956000</v>
          </cell>
          <cell r="E35">
            <v>0</v>
          </cell>
          <cell r="F35">
            <v>48168000</v>
          </cell>
          <cell r="G35">
            <v>160465000</v>
          </cell>
          <cell r="H35">
            <v>102680000</v>
          </cell>
          <cell r="I35">
            <v>849000</v>
          </cell>
          <cell r="J35">
            <v>14188000</v>
          </cell>
          <cell r="K35">
            <v>0</v>
          </cell>
          <cell r="L35">
            <v>1912000</v>
          </cell>
          <cell r="M35">
            <v>17163000</v>
          </cell>
          <cell r="N35">
            <v>0</v>
          </cell>
        </row>
        <row r="36">
          <cell r="A36">
            <v>1972</v>
          </cell>
          <cell r="C36" t="str">
            <v>ND</v>
          </cell>
          <cell r="D36">
            <v>4437000</v>
          </cell>
          <cell r="E36">
            <v>0</v>
          </cell>
          <cell r="F36">
            <v>4586000</v>
          </cell>
          <cell r="G36">
            <v>11519000</v>
          </cell>
          <cell r="H36">
            <v>14854000</v>
          </cell>
          <cell r="I36">
            <v>0</v>
          </cell>
          <cell r="J36">
            <v>210000</v>
          </cell>
          <cell r="K36">
            <v>0</v>
          </cell>
          <cell r="L36">
            <v>365000</v>
          </cell>
          <cell r="M36">
            <v>322000</v>
          </cell>
          <cell r="N36">
            <v>0</v>
          </cell>
        </row>
        <row r="37">
          <cell r="A37">
            <v>1972</v>
          </cell>
          <cell r="C37" t="str">
            <v>OH</v>
          </cell>
          <cell r="D37">
            <v>175910000</v>
          </cell>
          <cell r="E37">
            <v>0</v>
          </cell>
          <cell r="F37">
            <v>90372000</v>
          </cell>
          <cell r="G37">
            <v>324770000</v>
          </cell>
          <cell r="H37">
            <v>206183000</v>
          </cell>
          <cell r="I37">
            <v>25623000</v>
          </cell>
          <cell r="J37">
            <v>75472000</v>
          </cell>
          <cell r="K37">
            <v>0</v>
          </cell>
          <cell r="L37">
            <v>27862000</v>
          </cell>
          <cell r="M37">
            <v>79122000</v>
          </cell>
          <cell r="N37">
            <v>0</v>
          </cell>
        </row>
        <row r="38">
          <cell r="A38">
            <v>1972</v>
          </cell>
          <cell r="C38" t="str">
            <v>OK</v>
          </cell>
          <cell r="D38">
            <v>57813000</v>
          </cell>
          <cell r="E38">
            <v>0</v>
          </cell>
          <cell r="F38">
            <v>16073000</v>
          </cell>
          <cell r="G38">
            <v>89587000</v>
          </cell>
          <cell r="H38">
            <v>117913000</v>
          </cell>
          <cell r="I38">
            <v>1329000</v>
          </cell>
          <cell r="J38">
            <v>9598000</v>
          </cell>
          <cell r="K38">
            <v>0</v>
          </cell>
          <cell r="L38">
            <v>1874000</v>
          </cell>
          <cell r="M38">
            <v>12037000</v>
          </cell>
          <cell r="N38">
            <v>0</v>
          </cell>
        </row>
        <row r="39">
          <cell r="A39">
            <v>1972</v>
          </cell>
          <cell r="C39" t="str">
            <v>OR</v>
          </cell>
          <cell r="D39">
            <v>34463000</v>
          </cell>
          <cell r="E39">
            <v>0</v>
          </cell>
          <cell r="F39">
            <v>25244000</v>
          </cell>
          <cell r="G39">
            <v>58821000</v>
          </cell>
          <cell r="H39">
            <v>36301000</v>
          </cell>
          <cell r="I39">
            <v>108000</v>
          </cell>
          <cell r="J39">
            <v>1372000</v>
          </cell>
          <cell r="K39">
            <v>0</v>
          </cell>
          <cell r="L39">
            <v>294000</v>
          </cell>
          <cell r="M39">
            <v>2317000</v>
          </cell>
          <cell r="N39">
            <v>0</v>
          </cell>
        </row>
        <row r="40">
          <cell r="A40">
            <v>1972</v>
          </cell>
          <cell r="C40" t="str">
            <v>PA</v>
          </cell>
          <cell r="D40">
            <v>77032000</v>
          </cell>
          <cell r="E40">
            <v>0</v>
          </cell>
          <cell r="F40">
            <v>109629000</v>
          </cell>
          <cell r="G40">
            <v>384554000</v>
          </cell>
          <cell r="H40">
            <v>229096000</v>
          </cell>
          <cell r="I40">
            <v>350000</v>
          </cell>
          <cell r="J40">
            <v>29359000</v>
          </cell>
          <cell r="K40">
            <v>0</v>
          </cell>
          <cell r="L40">
            <v>1669000</v>
          </cell>
          <cell r="M40">
            <v>32959000</v>
          </cell>
          <cell r="N40">
            <v>0</v>
          </cell>
        </row>
        <row r="41">
          <cell r="A41">
            <v>1972</v>
          </cell>
          <cell r="C41" t="str">
            <v>RI</v>
          </cell>
          <cell r="D41">
            <v>13149000</v>
          </cell>
          <cell r="E41">
            <v>0</v>
          </cell>
          <cell r="F41">
            <v>11065000</v>
          </cell>
          <cell r="G41">
            <v>36877000</v>
          </cell>
          <cell r="H41">
            <v>53450000</v>
          </cell>
          <cell r="I41">
            <v>1244000</v>
          </cell>
          <cell r="J41">
            <v>411000</v>
          </cell>
          <cell r="K41">
            <v>0</v>
          </cell>
          <cell r="L41">
            <v>1259000</v>
          </cell>
          <cell r="M41">
            <v>637000</v>
          </cell>
          <cell r="N41">
            <v>0</v>
          </cell>
        </row>
        <row r="42">
          <cell r="A42">
            <v>1972</v>
          </cell>
          <cell r="C42" t="str">
            <v>SC</v>
          </cell>
          <cell r="D42">
            <v>76911000</v>
          </cell>
          <cell r="E42">
            <v>0</v>
          </cell>
          <cell r="F42">
            <v>24267000</v>
          </cell>
          <cell r="G42">
            <v>98333000</v>
          </cell>
          <cell r="H42">
            <v>36112000</v>
          </cell>
          <cell r="I42">
            <v>1635000</v>
          </cell>
          <cell r="J42">
            <v>11677000</v>
          </cell>
          <cell r="K42">
            <v>0</v>
          </cell>
          <cell r="L42">
            <v>2298000</v>
          </cell>
          <cell r="M42">
            <v>13875000</v>
          </cell>
          <cell r="N42">
            <v>0</v>
          </cell>
        </row>
        <row r="43">
          <cell r="A43">
            <v>1972</v>
          </cell>
          <cell r="C43" t="str">
            <v>SD</v>
          </cell>
          <cell r="D43">
            <v>4197000</v>
          </cell>
          <cell r="E43">
            <v>0</v>
          </cell>
          <cell r="F43">
            <v>4588000</v>
          </cell>
          <cell r="G43">
            <v>12710000</v>
          </cell>
          <cell r="H43">
            <v>13084000</v>
          </cell>
          <cell r="I43">
            <v>270000</v>
          </cell>
          <cell r="J43">
            <v>593000</v>
          </cell>
          <cell r="K43">
            <v>0</v>
          </cell>
          <cell r="L43">
            <v>359000</v>
          </cell>
          <cell r="M43">
            <v>783000</v>
          </cell>
          <cell r="N43">
            <v>0</v>
          </cell>
        </row>
        <row r="44">
          <cell r="A44">
            <v>1972</v>
          </cell>
          <cell r="C44" t="str">
            <v>TN</v>
          </cell>
          <cell r="D44">
            <v>112935000</v>
          </cell>
          <cell r="E44">
            <v>0</v>
          </cell>
          <cell r="F44">
            <v>40440000</v>
          </cell>
          <cell r="G44">
            <v>178105000</v>
          </cell>
          <cell r="H44">
            <v>66674000</v>
          </cell>
          <cell r="I44">
            <v>2346000</v>
          </cell>
          <cell r="J44">
            <v>10510000</v>
          </cell>
          <cell r="K44">
            <v>0</v>
          </cell>
          <cell r="L44">
            <v>3426000</v>
          </cell>
          <cell r="M44">
            <v>13276000</v>
          </cell>
          <cell r="N44">
            <v>0</v>
          </cell>
        </row>
        <row r="45">
          <cell r="A45">
            <v>1972</v>
          </cell>
          <cell r="C45" t="str">
            <v>TX</v>
          </cell>
          <cell r="D45">
            <v>239484000</v>
          </cell>
          <cell r="E45">
            <v>0</v>
          </cell>
          <cell r="F45">
            <v>71725000</v>
          </cell>
          <cell r="G45">
            <v>427900000</v>
          </cell>
          <cell r="H45">
            <v>331159000</v>
          </cell>
          <cell r="I45">
            <v>1002000</v>
          </cell>
          <cell r="J45">
            <v>39352000</v>
          </cell>
          <cell r="K45">
            <v>0</v>
          </cell>
          <cell r="L45">
            <v>2796000</v>
          </cell>
          <cell r="M45">
            <v>50660000</v>
          </cell>
          <cell r="N45">
            <v>0</v>
          </cell>
        </row>
        <row r="46">
          <cell r="A46">
            <v>1972</v>
          </cell>
          <cell r="C46" t="str">
            <v>US</v>
          </cell>
          <cell r="D46">
            <v>4391702000</v>
          </cell>
          <cell r="E46">
            <v>0</v>
          </cell>
          <cell r="F46">
            <v>2403143000</v>
          </cell>
          <cell r="G46">
            <v>8976326000</v>
          </cell>
          <cell r="H46">
            <v>6635991000</v>
          </cell>
          <cell r="I46">
            <v>133888000</v>
          </cell>
          <cell r="J46">
            <v>836253000</v>
          </cell>
          <cell r="K46">
            <v>0</v>
          </cell>
          <cell r="L46">
            <v>172389000</v>
          </cell>
          <cell r="M46">
            <v>980323000</v>
          </cell>
          <cell r="N46">
            <v>0</v>
          </cell>
        </row>
        <row r="47">
          <cell r="A47">
            <v>1972</v>
          </cell>
          <cell r="C47" t="str">
            <v>UT</v>
          </cell>
          <cell r="D47">
            <v>18663000</v>
          </cell>
          <cell r="E47">
            <v>0</v>
          </cell>
          <cell r="F47">
            <v>11198000</v>
          </cell>
          <cell r="G47">
            <v>24662000</v>
          </cell>
          <cell r="H47">
            <v>23316000</v>
          </cell>
          <cell r="I47">
            <v>81000</v>
          </cell>
          <cell r="J47">
            <v>587000</v>
          </cell>
          <cell r="K47">
            <v>0</v>
          </cell>
          <cell r="L47">
            <v>513000</v>
          </cell>
          <cell r="M47">
            <v>748000</v>
          </cell>
          <cell r="N47">
            <v>0</v>
          </cell>
        </row>
        <row r="48">
          <cell r="A48">
            <v>1972</v>
          </cell>
          <cell r="C48" t="str">
            <v>VT</v>
          </cell>
          <cell r="D48">
            <v>3479000</v>
          </cell>
          <cell r="E48">
            <v>0</v>
          </cell>
          <cell r="F48">
            <v>6726000</v>
          </cell>
          <cell r="G48">
            <v>7402000</v>
          </cell>
          <cell r="H48">
            <v>22437000</v>
          </cell>
          <cell r="I48">
            <v>70000</v>
          </cell>
          <cell r="J48">
            <v>661000</v>
          </cell>
          <cell r="K48">
            <v>0</v>
          </cell>
          <cell r="L48">
            <v>192000</v>
          </cell>
          <cell r="M48">
            <v>742000</v>
          </cell>
          <cell r="N48">
            <v>0</v>
          </cell>
        </row>
        <row r="49">
          <cell r="A49">
            <v>1972</v>
          </cell>
          <cell r="C49" t="str">
            <v>VA</v>
          </cell>
          <cell r="D49">
            <v>77970000</v>
          </cell>
          <cell r="E49">
            <v>0</v>
          </cell>
          <cell r="F49">
            <v>46187000</v>
          </cell>
          <cell r="G49">
            <v>128856000</v>
          </cell>
          <cell r="H49">
            <v>87430000</v>
          </cell>
          <cell r="I49">
            <v>2061000</v>
          </cell>
          <cell r="J49">
            <v>4690000</v>
          </cell>
          <cell r="K49">
            <v>0</v>
          </cell>
          <cell r="L49">
            <v>2503000</v>
          </cell>
          <cell r="M49">
            <v>5778000</v>
          </cell>
          <cell r="N49">
            <v>0</v>
          </cell>
        </row>
        <row r="50">
          <cell r="A50">
            <v>1972</v>
          </cell>
          <cell r="C50" t="str">
            <v>WA</v>
          </cell>
          <cell r="D50">
            <v>70824000</v>
          </cell>
          <cell r="E50">
            <v>0</v>
          </cell>
          <cell r="F50">
            <v>32205000</v>
          </cell>
          <cell r="G50">
            <v>107101000</v>
          </cell>
          <cell r="H50">
            <v>87350000</v>
          </cell>
          <cell r="I50">
            <v>2282000</v>
          </cell>
          <cell r="J50">
            <v>6670000</v>
          </cell>
          <cell r="K50">
            <v>0</v>
          </cell>
          <cell r="L50">
            <v>2725000</v>
          </cell>
          <cell r="M50">
            <v>8226000</v>
          </cell>
          <cell r="N50">
            <v>0</v>
          </cell>
        </row>
        <row r="51">
          <cell r="A51">
            <v>1972</v>
          </cell>
          <cell r="C51" t="str">
            <v>WV</v>
          </cell>
          <cell r="D51">
            <v>29797000</v>
          </cell>
          <cell r="E51">
            <v>0</v>
          </cell>
          <cell r="F51">
            <v>15863000</v>
          </cell>
          <cell r="G51">
            <v>48344000</v>
          </cell>
          <cell r="H51">
            <v>25605000</v>
          </cell>
          <cell r="I51">
            <v>0</v>
          </cell>
          <cell r="J51">
            <v>2303000</v>
          </cell>
          <cell r="K51">
            <v>0</v>
          </cell>
          <cell r="L51">
            <v>185000</v>
          </cell>
          <cell r="M51">
            <v>4015000</v>
          </cell>
          <cell r="N51">
            <v>0</v>
          </cell>
        </row>
        <row r="52">
          <cell r="A52">
            <v>1972</v>
          </cell>
          <cell r="C52" t="str">
            <v>WI</v>
          </cell>
          <cell r="D52">
            <v>104088000</v>
          </cell>
          <cell r="E52">
            <v>0</v>
          </cell>
          <cell r="F52">
            <v>41652000</v>
          </cell>
          <cell r="G52">
            <v>183914000</v>
          </cell>
          <cell r="H52">
            <v>159477000</v>
          </cell>
          <cell r="I52">
            <v>2639000</v>
          </cell>
          <cell r="J52">
            <v>15864000</v>
          </cell>
          <cell r="K52">
            <v>0</v>
          </cell>
          <cell r="L52">
            <v>3294000</v>
          </cell>
          <cell r="M52">
            <v>17975000</v>
          </cell>
          <cell r="N52">
            <v>0</v>
          </cell>
        </row>
        <row r="53">
          <cell r="A53">
            <v>1972</v>
          </cell>
          <cell r="C53" t="str">
            <v>WY</v>
          </cell>
          <cell r="D53">
            <v>17593000</v>
          </cell>
          <cell r="E53">
            <v>0</v>
          </cell>
          <cell r="F53">
            <v>7604000</v>
          </cell>
          <cell r="G53">
            <v>22649000</v>
          </cell>
          <cell r="H53">
            <v>2093000</v>
          </cell>
          <cell r="I53">
            <v>0</v>
          </cell>
          <cell r="J53">
            <v>5047000</v>
          </cell>
          <cell r="K53">
            <v>0</v>
          </cell>
          <cell r="L53">
            <v>16000</v>
          </cell>
          <cell r="M53">
            <v>5365000</v>
          </cell>
          <cell r="N53">
            <v>0</v>
          </cell>
        </row>
        <row r="54">
          <cell r="A54">
            <v>1977</v>
          </cell>
          <cell r="C54" t="str">
            <v>AL</v>
          </cell>
          <cell r="D54">
            <v>329986000</v>
          </cell>
          <cell r="E54">
            <v>0</v>
          </cell>
          <cell r="F54">
            <v>72327000</v>
          </cell>
          <cell r="G54">
            <v>389155000</v>
          </cell>
          <cell r="H54">
            <v>193141000</v>
          </cell>
          <cell r="I54">
            <v>1705000</v>
          </cell>
          <cell r="J54">
            <v>35679000</v>
          </cell>
          <cell r="K54">
            <v>0</v>
          </cell>
          <cell r="L54">
            <v>3901000</v>
          </cell>
          <cell r="M54">
            <v>49587000</v>
          </cell>
          <cell r="N54">
            <v>0</v>
          </cell>
        </row>
        <row r="55">
          <cell r="A55">
            <v>1977</v>
          </cell>
          <cell r="C55" t="str">
            <v>AK</v>
          </cell>
          <cell r="D55">
            <v>6097000</v>
          </cell>
          <cell r="E55">
            <v>0</v>
          </cell>
          <cell r="F55">
            <v>22673000</v>
          </cell>
          <cell r="G55">
            <v>15513000</v>
          </cell>
          <cell r="H55">
            <v>14387000</v>
          </cell>
          <cell r="I55">
            <v>369000</v>
          </cell>
          <cell r="J55">
            <v>2562000</v>
          </cell>
          <cell r="K55">
            <v>0</v>
          </cell>
          <cell r="L55">
            <v>787000</v>
          </cell>
          <cell r="M55">
            <v>2779000</v>
          </cell>
          <cell r="N55">
            <v>0</v>
          </cell>
        </row>
        <row r="56">
          <cell r="A56">
            <v>1977</v>
          </cell>
          <cell r="C56" t="str">
            <v>AZ</v>
          </cell>
          <cell r="D56">
            <v>62564000</v>
          </cell>
          <cell r="E56">
            <v>0</v>
          </cell>
          <cell r="F56">
            <v>41261000</v>
          </cell>
          <cell r="G56">
            <v>158136000</v>
          </cell>
          <cell r="H56">
            <v>12485000</v>
          </cell>
          <cell r="I56">
            <v>1553000</v>
          </cell>
          <cell r="J56">
            <v>6428000</v>
          </cell>
          <cell r="K56">
            <v>0</v>
          </cell>
          <cell r="L56">
            <v>2073000</v>
          </cell>
          <cell r="M56">
            <v>9626000</v>
          </cell>
          <cell r="N56">
            <v>0</v>
          </cell>
        </row>
        <row r="57">
          <cell r="A57">
            <v>1977</v>
          </cell>
          <cell r="C57" t="str">
            <v>AR</v>
          </cell>
          <cell r="D57">
            <v>98070000</v>
          </cell>
          <cell r="E57">
            <v>0</v>
          </cell>
          <cell r="F57">
            <v>23969000</v>
          </cell>
          <cell r="G57">
            <v>137680000</v>
          </cell>
          <cell r="H57">
            <v>146204000</v>
          </cell>
          <cell r="I57">
            <v>263000</v>
          </cell>
          <cell r="J57">
            <v>18488000</v>
          </cell>
          <cell r="K57">
            <v>0</v>
          </cell>
          <cell r="L57">
            <v>1363000</v>
          </cell>
          <cell r="M57">
            <v>20765000</v>
          </cell>
          <cell r="N57">
            <v>0</v>
          </cell>
        </row>
        <row r="58">
          <cell r="A58">
            <v>1977</v>
          </cell>
          <cell r="C58" t="str">
            <v>CA</v>
          </cell>
          <cell r="D58">
            <v>968583000</v>
          </cell>
          <cell r="E58">
            <v>0</v>
          </cell>
          <cell r="F58">
            <v>676858000</v>
          </cell>
          <cell r="G58">
            <v>1663504000</v>
          </cell>
          <cell r="H58">
            <v>2375224000</v>
          </cell>
          <cell r="I58">
            <v>10407000</v>
          </cell>
          <cell r="J58">
            <v>47633000</v>
          </cell>
          <cell r="K58">
            <v>0</v>
          </cell>
          <cell r="L58">
            <v>18104000</v>
          </cell>
          <cell r="M58">
            <v>79613000</v>
          </cell>
          <cell r="N58">
            <v>0</v>
          </cell>
        </row>
        <row r="59">
          <cell r="A59">
            <v>1977</v>
          </cell>
          <cell r="C59" t="str">
            <v>CO</v>
          </cell>
          <cell r="D59">
            <v>114890000</v>
          </cell>
          <cell r="E59">
            <v>0</v>
          </cell>
          <cell r="F59">
            <v>75287000</v>
          </cell>
          <cell r="G59">
            <v>173204000</v>
          </cell>
          <cell r="H59">
            <v>134477000</v>
          </cell>
          <cell r="I59">
            <v>1216000</v>
          </cell>
          <cell r="J59">
            <v>17300000</v>
          </cell>
          <cell r="K59">
            <v>0</v>
          </cell>
          <cell r="L59">
            <v>2527000</v>
          </cell>
          <cell r="M59">
            <v>19863000</v>
          </cell>
          <cell r="N59">
            <v>0</v>
          </cell>
        </row>
        <row r="60">
          <cell r="A60">
            <v>1977</v>
          </cell>
          <cell r="C60" t="str">
            <v>CT</v>
          </cell>
          <cell r="D60">
            <v>46129000</v>
          </cell>
          <cell r="E60">
            <v>0</v>
          </cell>
          <cell r="F60">
            <v>57307000</v>
          </cell>
          <cell r="G60">
            <v>133046000</v>
          </cell>
          <cell r="H60">
            <v>201858000</v>
          </cell>
          <cell r="I60">
            <v>778000</v>
          </cell>
          <cell r="J60">
            <v>26080000</v>
          </cell>
          <cell r="K60">
            <v>0</v>
          </cell>
          <cell r="L60">
            <v>1287000</v>
          </cell>
          <cell r="M60">
            <v>28122000</v>
          </cell>
          <cell r="N60">
            <v>0</v>
          </cell>
        </row>
        <row r="61">
          <cell r="A61">
            <v>1977</v>
          </cell>
          <cell r="C61" t="str">
            <v>DE</v>
          </cell>
          <cell r="D61">
            <v>2822000</v>
          </cell>
          <cell r="E61">
            <v>0</v>
          </cell>
          <cell r="F61">
            <v>15862000</v>
          </cell>
          <cell r="G61">
            <v>22505000</v>
          </cell>
          <cell r="H61">
            <v>17332000</v>
          </cell>
          <cell r="I61">
            <v>330000</v>
          </cell>
          <cell r="J61">
            <v>2872000</v>
          </cell>
          <cell r="K61">
            <v>0</v>
          </cell>
          <cell r="L61">
            <v>697000</v>
          </cell>
          <cell r="M61">
            <v>3018000</v>
          </cell>
          <cell r="N61">
            <v>0</v>
          </cell>
        </row>
        <row r="62">
          <cell r="A62">
            <v>1977</v>
          </cell>
          <cell r="C62" t="str">
            <v>DC</v>
          </cell>
          <cell r="D62">
            <v>9405000</v>
          </cell>
          <cell r="E62">
            <v>0</v>
          </cell>
          <cell r="F62">
            <v>37640000</v>
          </cell>
          <cell r="G62">
            <v>50504000</v>
          </cell>
          <cell r="H62">
            <v>93948000</v>
          </cell>
          <cell r="I62">
            <v>521000</v>
          </cell>
          <cell r="J62">
            <v>987000</v>
          </cell>
          <cell r="K62">
            <v>0</v>
          </cell>
          <cell r="L62">
            <v>583000</v>
          </cell>
          <cell r="M62">
            <v>1547000</v>
          </cell>
          <cell r="N62">
            <v>0</v>
          </cell>
        </row>
        <row r="63">
          <cell r="A63">
            <v>1977</v>
          </cell>
          <cell r="C63" t="str">
            <v>FL</v>
          </cell>
          <cell r="D63">
            <v>560685000</v>
          </cell>
          <cell r="E63">
            <v>0</v>
          </cell>
          <cell r="F63">
            <v>248150000</v>
          </cell>
          <cell r="G63">
            <v>710259000</v>
          </cell>
          <cell r="H63">
            <v>253127000</v>
          </cell>
          <cell r="I63">
            <v>2231000</v>
          </cell>
          <cell r="J63">
            <v>52698000</v>
          </cell>
          <cell r="K63">
            <v>0</v>
          </cell>
          <cell r="L63">
            <v>5468000</v>
          </cell>
          <cell r="M63">
            <v>62977000</v>
          </cell>
          <cell r="N63">
            <v>0</v>
          </cell>
        </row>
        <row r="64">
          <cell r="A64">
            <v>1977</v>
          </cell>
          <cell r="C64" t="str">
            <v>GA</v>
          </cell>
          <cell r="D64">
            <v>539864000</v>
          </cell>
          <cell r="E64">
            <v>0</v>
          </cell>
          <cell r="F64">
            <v>127003000</v>
          </cell>
          <cell r="G64">
            <v>666920000</v>
          </cell>
          <cell r="H64">
            <v>317977000</v>
          </cell>
          <cell r="I64">
            <v>1236000</v>
          </cell>
          <cell r="J64">
            <v>35419000</v>
          </cell>
          <cell r="K64">
            <v>0</v>
          </cell>
          <cell r="L64">
            <v>3000000</v>
          </cell>
          <cell r="M64">
            <v>50645000</v>
          </cell>
          <cell r="N64">
            <v>0</v>
          </cell>
        </row>
        <row r="65">
          <cell r="A65">
            <v>1977</v>
          </cell>
          <cell r="C65" t="str">
            <v>HI</v>
          </cell>
          <cell r="D65">
            <v>23996000</v>
          </cell>
          <cell r="E65">
            <v>0</v>
          </cell>
          <cell r="F65">
            <v>23684000</v>
          </cell>
          <cell r="G65">
            <v>67340000</v>
          </cell>
          <cell r="H65">
            <v>69201000</v>
          </cell>
          <cell r="I65">
            <v>7862000</v>
          </cell>
          <cell r="J65">
            <v>3216000</v>
          </cell>
          <cell r="K65">
            <v>0</v>
          </cell>
          <cell r="L65">
            <v>8090000</v>
          </cell>
          <cell r="M65">
            <v>3664000</v>
          </cell>
          <cell r="N65">
            <v>0</v>
          </cell>
        </row>
        <row r="66">
          <cell r="A66">
            <v>1977</v>
          </cell>
          <cell r="C66" t="str">
            <v>ID</v>
          </cell>
          <cell r="D66">
            <v>35780000</v>
          </cell>
          <cell r="E66">
            <v>0</v>
          </cell>
          <cell r="F66">
            <v>23918000</v>
          </cell>
          <cell r="G66">
            <v>45917000</v>
          </cell>
          <cell r="H66">
            <v>38510000</v>
          </cell>
          <cell r="I66">
            <v>1771000</v>
          </cell>
          <cell r="J66">
            <v>2304000</v>
          </cell>
          <cell r="K66">
            <v>0</v>
          </cell>
          <cell r="L66">
            <v>2571000</v>
          </cell>
          <cell r="M66">
            <v>3186000</v>
          </cell>
          <cell r="N66">
            <v>0</v>
          </cell>
        </row>
        <row r="67">
          <cell r="A67">
            <v>1977</v>
          </cell>
          <cell r="C67" t="str">
            <v>IL</v>
          </cell>
          <cell r="D67">
            <v>227251000</v>
          </cell>
          <cell r="E67">
            <v>0</v>
          </cell>
          <cell r="F67">
            <v>203597000</v>
          </cell>
          <cell r="G67">
            <v>601458000</v>
          </cell>
          <cell r="H67">
            <v>907215000</v>
          </cell>
          <cell r="I67">
            <v>2088000</v>
          </cell>
          <cell r="J67">
            <v>173169000</v>
          </cell>
          <cell r="K67">
            <v>0</v>
          </cell>
          <cell r="L67">
            <v>4640000</v>
          </cell>
          <cell r="M67">
            <v>180545000</v>
          </cell>
          <cell r="N67">
            <v>0</v>
          </cell>
        </row>
        <row r="68">
          <cell r="A68">
            <v>1977</v>
          </cell>
          <cell r="C68" t="str">
            <v>IN</v>
          </cell>
          <cell r="D68">
            <v>273744000</v>
          </cell>
          <cell r="E68">
            <v>0</v>
          </cell>
          <cell r="F68">
            <v>79971000</v>
          </cell>
          <cell r="G68">
            <v>369337000</v>
          </cell>
          <cell r="H68">
            <v>240442000</v>
          </cell>
          <cell r="I68">
            <v>2511000</v>
          </cell>
          <cell r="J68">
            <v>22309000</v>
          </cell>
          <cell r="K68">
            <v>0</v>
          </cell>
          <cell r="L68">
            <v>3957000</v>
          </cell>
          <cell r="M68">
            <v>29516000</v>
          </cell>
          <cell r="N68">
            <v>0</v>
          </cell>
        </row>
        <row r="69">
          <cell r="A69">
            <v>1977</v>
          </cell>
          <cell r="C69" t="str">
            <v>IA</v>
          </cell>
          <cell r="D69">
            <v>146691000</v>
          </cell>
          <cell r="E69">
            <v>0</v>
          </cell>
          <cell r="F69">
            <v>38741000</v>
          </cell>
          <cell r="G69">
            <v>219412000</v>
          </cell>
          <cell r="H69">
            <v>134794000</v>
          </cell>
          <cell r="I69">
            <v>1497000</v>
          </cell>
          <cell r="J69">
            <v>21816000</v>
          </cell>
          <cell r="K69">
            <v>0</v>
          </cell>
          <cell r="L69">
            <v>1877000</v>
          </cell>
          <cell r="M69">
            <v>27316000</v>
          </cell>
          <cell r="N69">
            <v>0</v>
          </cell>
        </row>
        <row r="70">
          <cell r="A70">
            <v>1977</v>
          </cell>
          <cell r="C70" t="str">
            <v>KS</v>
          </cell>
          <cell r="D70">
            <v>102420000</v>
          </cell>
          <cell r="E70">
            <v>0</v>
          </cell>
          <cell r="F70">
            <v>34611000</v>
          </cell>
          <cell r="G70">
            <v>154929000</v>
          </cell>
          <cell r="H70">
            <v>146591000</v>
          </cell>
          <cell r="I70">
            <v>362000</v>
          </cell>
          <cell r="J70">
            <v>66642000</v>
          </cell>
          <cell r="K70">
            <v>0</v>
          </cell>
          <cell r="L70">
            <v>2439000</v>
          </cell>
          <cell r="M70">
            <v>70534000</v>
          </cell>
          <cell r="N70">
            <v>0</v>
          </cell>
        </row>
        <row r="71">
          <cell r="A71">
            <v>1977</v>
          </cell>
          <cell r="C71" t="str">
            <v>KY</v>
          </cell>
          <cell r="D71">
            <v>85908000</v>
          </cell>
          <cell r="E71">
            <v>0</v>
          </cell>
          <cell r="F71">
            <v>70105000</v>
          </cell>
          <cell r="G71">
            <v>122982000</v>
          </cell>
          <cell r="H71">
            <v>187692000</v>
          </cell>
          <cell r="I71">
            <v>1552000</v>
          </cell>
          <cell r="J71">
            <v>10020000</v>
          </cell>
          <cell r="K71">
            <v>0</v>
          </cell>
          <cell r="L71">
            <v>3253000</v>
          </cell>
          <cell r="M71">
            <v>13233000</v>
          </cell>
          <cell r="N71">
            <v>0</v>
          </cell>
        </row>
        <row r="72">
          <cell r="A72">
            <v>1977</v>
          </cell>
          <cell r="C72" t="str">
            <v>LA</v>
          </cell>
          <cell r="D72">
            <v>180474000</v>
          </cell>
          <cell r="E72">
            <v>0</v>
          </cell>
          <cell r="F72">
            <v>86002000</v>
          </cell>
          <cell r="G72">
            <v>337555000</v>
          </cell>
          <cell r="H72">
            <v>234228000</v>
          </cell>
          <cell r="I72">
            <v>972000</v>
          </cell>
          <cell r="J72">
            <v>53289000</v>
          </cell>
          <cell r="K72">
            <v>0</v>
          </cell>
          <cell r="L72">
            <v>2395000</v>
          </cell>
          <cell r="M72">
            <v>73488000</v>
          </cell>
          <cell r="N72">
            <v>0</v>
          </cell>
        </row>
        <row r="73">
          <cell r="A73">
            <v>1977</v>
          </cell>
          <cell r="C73" t="str">
            <v>ME</v>
          </cell>
          <cell r="D73">
            <v>14750000</v>
          </cell>
          <cell r="E73">
            <v>0</v>
          </cell>
          <cell r="F73">
            <v>16936000</v>
          </cell>
          <cell r="G73">
            <v>27237000</v>
          </cell>
          <cell r="H73">
            <v>93347000</v>
          </cell>
          <cell r="I73">
            <v>156000</v>
          </cell>
          <cell r="J73">
            <v>4190000</v>
          </cell>
          <cell r="K73">
            <v>0</v>
          </cell>
          <cell r="L73">
            <v>323000</v>
          </cell>
          <cell r="M73">
            <v>4307000</v>
          </cell>
          <cell r="N73">
            <v>0</v>
          </cell>
        </row>
        <row r="74">
          <cell r="A74">
            <v>1977</v>
          </cell>
          <cell r="C74" t="str">
            <v>MD</v>
          </cell>
          <cell r="D74">
            <v>122550000</v>
          </cell>
          <cell r="E74">
            <v>0</v>
          </cell>
          <cell r="F74">
            <v>110758000</v>
          </cell>
          <cell r="G74">
            <v>259440000</v>
          </cell>
          <cell r="H74">
            <v>281744000</v>
          </cell>
          <cell r="I74">
            <v>1039000</v>
          </cell>
          <cell r="J74">
            <v>38698000</v>
          </cell>
          <cell r="K74">
            <v>0</v>
          </cell>
          <cell r="L74">
            <v>2426000</v>
          </cell>
          <cell r="M74">
            <v>41727000</v>
          </cell>
          <cell r="N74">
            <v>0</v>
          </cell>
        </row>
        <row r="75">
          <cell r="A75">
            <v>1977</v>
          </cell>
          <cell r="C75" t="str">
            <v>MA</v>
          </cell>
          <cell r="D75">
            <v>179111000</v>
          </cell>
          <cell r="E75">
            <v>0</v>
          </cell>
          <cell r="F75">
            <v>156179000</v>
          </cell>
          <cell r="G75">
            <v>385985000</v>
          </cell>
          <cell r="H75">
            <v>621894000</v>
          </cell>
          <cell r="I75">
            <v>4153000</v>
          </cell>
          <cell r="J75">
            <v>30397000</v>
          </cell>
          <cell r="K75">
            <v>0</v>
          </cell>
          <cell r="L75">
            <v>5946000</v>
          </cell>
          <cell r="M75">
            <v>31816000</v>
          </cell>
          <cell r="N75">
            <v>0</v>
          </cell>
        </row>
        <row r="76">
          <cell r="A76">
            <v>1977</v>
          </cell>
          <cell r="C76" t="str">
            <v>MI</v>
          </cell>
          <cell r="D76">
            <v>456996000</v>
          </cell>
          <cell r="E76">
            <v>0</v>
          </cell>
          <cell r="F76">
            <v>287886000</v>
          </cell>
          <cell r="G76">
            <v>697234000</v>
          </cell>
          <cell r="H76">
            <v>727350000</v>
          </cell>
          <cell r="I76">
            <v>11597000</v>
          </cell>
          <cell r="J76">
            <v>43457000</v>
          </cell>
          <cell r="K76">
            <v>0</v>
          </cell>
          <cell r="L76">
            <v>15915000</v>
          </cell>
          <cell r="M76">
            <v>54548000</v>
          </cell>
          <cell r="N76">
            <v>0</v>
          </cell>
        </row>
        <row r="77">
          <cell r="A77">
            <v>1977</v>
          </cell>
          <cell r="C77" t="str">
            <v>MN</v>
          </cell>
          <cell r="D77">
            <v>216532000</v>
          </cell>
          <cell r="E77">
            <v>0</v>
          </cell>
          <cell r="F77">
            <v>89790000</v>
          </cell>
          <cell r="G77">
            <v>318026000</v>
          </cell>
          <cell r="H77">
            <v>389247000</v>
          </cell>
          <cell r="I77">
            <v>1099000</v>
          </cell>
          <cell r="J77">
            <v>27746000</v>
          </cell>
          <cell r="K77">
            <v>0</v>
          </cell>
          <cell r="L77">
            <v>2604000</v>
          </cell>
          <cell r="M77">
            <v>34722000</v>
          </cell>
          <cell r="N77">
            <v>0</v>
          </cell>
        </row>
        <row r="78">
          <cell r="A78">
            <v>1977</v>
          </cell>
          <cell r="C78" t="str">
            <v>MS</v>
          </cell>
          <cell r="D78">
            <v>200872000</v>
          </cell>
          <cell r="E78">
            <v>0</v>
          </cell>
          <cell r="F78">
            <v>34841000</v>
          </cell>
          <cell r="G78">
            <v>231044000</v>
          </cell>
          <cell r="H78">
            <v>144614000</v>
          </cell>
          <cell r="I78">
            <v>595000</v>
          </cell>
          <cell r="J78">
            <v>19771000</v>
          </cell>
          <cell r="K78">
            <v>0</v>
          </cell>
          <cell r="L78">
            <v>1311000</v>
          </cell>
          <cell r="M78">
            <v>24920000</v>
          </cell>
          <cell r="N78">
            <v>0</v>
          </cell>
        </row>
        <row r="79">
          <cell r="A79">
            <v>1977</v>
          </cell>
          <cell r="C79" t="str">
            <v>MO</v>
          </cell>
          <cell r="D79">
            <v>170325000</v>
          </cell>
          <cell r="E79">
            <v>0</v>
          </cell>
          <cell r="F79">
            <v>81757000</v>
          </cell>
          <cell r="G79">
            <v>321296000</v>
          </cell>
          <cell r="H79">
            <v>170330000</v>
          </cell>
          <cell r="I79">
            <v>3543000</v>
          </cell>
          <cell r="J79">
            <v>18362000</v>
          </cell>
          <cell r="K79">
            <v>0</v>
          </cell>
          <cell r="L79">
            <v>5283000</v>
          </cell>
          <cell r="M79">
            <v>25954000</v>
          </cell>
          <cell r="N79">
            <v>0</v>
          </cell>
        </row>
        <row r="80">
          <cell r="A80">
            <v>1977</v>
          </cell>
          <cell r="C80" t="str">
            <v>MT</v>
          </cell>
          <cell r="D80">
            <v>14241000</v>
          </cell>
          <cell r="E80">
            <v>0</v>
          </cell>
          <cell r="F80">
            <v>14148000</v>
          </cell>
          <cell r="G80">
            <v>38594000</v>
          </cell>
          <cell r="H80">
            <v>37658000</v>
          </cell>
          <cell r="I80">
            <v>652000</v>
          </cell>
          <cell r="J80">
            <v>5578000</v>
          </cell>
          <cell r="K80">
            <v>0</v>
          </cell>
          <cell r="L80">
            <v>1011000</v>
          </cell>
          <cell r="M80">
            <v>6123000</v>
          </cell>
          <cell r="N80">
            <v>0</v>
          </cell>
        </row>
        <row r="81">
          <cell r="A81">
            <v>1977</v>
          </cell>
          <cell r="C81" t="str">
            <v>NE</v>
          </cell>
          <cell r="D81">
            <v>79873000</v>
          </cell>
          <cell r="E81">
            <v>0</v>
          </cell>
          <cell r="F81">
            <v>26324000</v>
          </cell>
          <cell r="G81">
            <v>120020000</v>
          </cell>
          <cell r="H81">
            <v>62813000</v>
          </cell>
          <cell r="I81">
            <v>291000</v>
          </cell>
          <cell r="J81">
            <v>7325000</v>
          </cell>
          <cell r="K81">
            <v>0</v>
          </cell>
          <cell r="L81">
            <v>855000</v>
          </cell>
          <cell r="M81">
            <v>9870000</v>
          </cell>
          <cell r="N81">
            <v>0</v>
          </cell>
        </row>
        <row r="82">
          <cell r="A82">
            <v>1977</v>
          </cell>
          <cell r="C82" t="str">
            <v>NV</v>
          </cell>
          <cell r="D82">
            <v>68389000</v>
          </cell>
          <cell r="E82">
            <v>0</v>
          </cell>
          <cell r="F82">
            <v>20225000</v>
          </cell>
          <cell r="G82">
            <v>70940000</v>
          </cell>
          <cell r="H82">
            <v>25645000</v>
          </cell>
          <cell r="I82">
            <v>4311000</v>
          </cell>
          <cell r="J82">
            <v>4393000</v>
          </cell>
          <cell r="K82">
            <v>0</v>
          </cell>
          <cell r="L82">
            <v>4728000</v>
          </cell>
          <cell r="M82">
            <v>6269000</v>
          </cell>
          <cell r="N82">
            <v>0</v>
          </cell>
        </row>
        <row r="83">
          <cell r="A83">
            <v>1977</v>
          </cell>
          <cell r="C83" t="str">
            <v>NH</v>
          </cell>
          <cell r="D83">
            <v>9962000</v>
          </cell>
          <cell r="E83">
            <v>0</v>
          </cell>
          <cell r="F83">
            <v>12799000</v>
          </cell>
          <cell r="G83">
            <v>30704000</v>
          </cell>
          <cell r="H83">
            <v>35195000</v>
          </cell>
          <cell r="I83">
            <v>37000</v>
          </cell>
          <cell r="J83">
            <v>21175000</v>
          </cell>
          <cell r="K83">
            <v>0</v>
          </cell>
          <cell r="L83">
            <v>151000</v>
          </cell>
          <cell r="M83">
            <v>21568000</v>
          </cell>
          <cell r="N83">
            <v>0</v>
          </cell>
        </row>
        <row r="84">
          <cell r="A84">
            <v>1977</v>
          </cell>
          <cell r="C84" t="str">
            <v>NJ</v>
          </cell>
          <cell r="D84">
            <v>121571000</v>
          </cell>
          <cell r="E84">
            <v>0</v>
          </cell>
          <cell r="F84">
            <v>132162000</v>
          </cell>
          <cell r="G84">
            <v>329639000</v>
          </cell>
          <cell r="H84">
            <v>496603000</v>
          </cell>
          <cell r="I84">
            <v>3162000</v>
          </cell>
          <cell r="J84">
            <v>51082000</v>
          </cell>
          <cell r="K84">
            <v>0</v>
          </cell>
          <cell r="L84">
            <v>3795000</v>
          </cell>
          <cell r="M84">
            <v>55112000</v>
          </cell>
          <cell r="N84">
            <v>0</v>
          </cell>
        </row>
        <row r="85">
          <cell r="A85">
            <v>1977</v>
          </cell>
          <cell r="C85" t="str">
            <v>NM</v>
          </cell>
          <cell r="D85">
            <v>42081000</v>
          </cell>
          <cell r="E85">
            <v>0</v>
          </cell>
          <cell r="F85">
            <v>25728000</v>
          </cell>
          <cell r="G85">
            <v>64699000</v>
          </cell>
          <cell r="H85">
            <v>41784000</v>
          </cell>
          <cell r="I85">
            <v>1050000</v>
          </cell>
          <cell r="J85">
            <v>9840000</v>
          </cell>
          <cell r="K85">
            <v>0</v>
          </cell>
          <cell r="L85">
            <v>1367000</v>
          </cell>
          <cell r="M85">
            <v>11117000</v>
          </cell>
          <cell r="N85">
            <v>0</v>
          </cell>
        </row>
        <row r="86">
          <cell r="A86">
            <v>1977</v>
          </cell>
          <cell r="C86" t="str">
            <v>NY</v>
          </cell>
          <cell r="D86">
            <v>499957000</v>
          </cell>
          <cell r="E86">
            <v>0</v>
          </cell>
          <cell r="F86">
            <v>621112000</v>
          </cell>
          <cell r="G86">
            <v>1927830000</v>
          </cell>
          <cell r="H86">
            <v>2130477000</v>
          </cell>
          <cell r="I86">
            <v>11483000</v>
          </cell>
          <cell r="J86">
            <v>158095000</v>
          </cell>
          <cell r="K86">
            <v>0</v>
          </cell>
          <cell r="L86">
            <v>16013000</v>
          </cell>
          <cell r="M86">
            <v>175207000</v>
          </cell>
          <cell r="N86">
            <v>0</v>
          </cell>
        </row>
        <row r="87">
          <cell r="A87">
            <v>1977</v>
          </cell>
          <cell r="C87" t="str">
            <v>NC</v>
          </cell>
          <cell r="D87">
            <v>222887000</v>
          </cell>
          <cell r="E87">
            <v>0</v>
          </cell>
          <cell r="F87">
            <v>135206000</v>
          </cell>
          <cell r="G87">
            <v>377190000</v>
          </cell>
          <cell r="H87">
            <v>136400000</v>
          </cell>
          <cell r="I87">
            <v>9083000</v>
          </cell>
          <cell r="J87">
            <v>42724000</v>
          </cell>
          <cell r="K87">
            <v>0</v>
          </cell>
          <cell r="L87">
            <v>11334000</v>
          </cell>
          <cell r="M87">
            <v>51347000</v>
          </cell>
          <cell r="N87">
            <v>0</v>
          </cell>
        </row>
        <row r="88">
          <cell r="A88">
            <v>1977</v>
          </cell>
          <cell r="C88" t="str">
            <v>ND</v>
          </cell>
          <cell r="D88">
            <v>8140000</v>
          </cell>
          <cell r="E88">
            <v>0</v>
          </cell>
          <cell r="F88">
            <v>7661000</v>
          </cell>
          <cell r="G88">
            <v>21085000</v>
          </cell>
          <cell r="H88">
            <v>35492000</v>
          </cell>
          <cell r="I88">
            <v>4000</v>
          </cell>
          <cell r="J88">
            <v>1505000</v>
          </cell>
          <cell r="K88">
            <v>0</v>
          </cell>
          <cell r="L88">
            <v>603000</v>
          </cell>
          <cell r="M88">
            <v>1726000</v>
          </cell>
          <cell r="N88">
            <v>0</v>
          </cell>
        </row>
        <row r="89">
          <cell r="A89">
            <v>1977</v>
          </cell>
          <cell r="C89" t="str">
            <v>OH</v>
          </cell>
          <cell r="D89">
            <v>321143000</v>
          </cell>
          <cell r="E89">
            <v>0</v>
          </cell>
          <cell r="F89">
            <v>287340000</v>
          </cell>
          <cell r="G89">
            <v>559232000</v>
          </cell>
          <cell r="H89">
            <v>426032000</v>
          </cell>
          <cell r="I89">
            <v>95834000</v>
          </cell>
          <cell r="J89">
            <v>93450000</v>
          </cell>
          <cell r="K89">
            <v>0</v>
          </cell>
          <cell r="L89">
            <v>101643000</v>
          </cell>
          <cell r="M89">
            <v>103244000</v>
          </cell>
          <cell r="N89">
            <v>0</v>
          </cell>
        </row>
        <row r="90">
          <cell r="A90">
            <v>1977</v>
          </cell>
          <cell r="C90" t="str">
            <v>OK</v>
          </cell>
          <cell r="D90">
            <v>122754000</v>
          </cell>
          <cell r="E90">
            <v>0</v>
          </cell>
          <cell r="F90">
            <v>25608000</v>
          </cell>
          <cell r="G90">
            <v>182160000</v>
          </cell>
          <cell r="H90">
            <v>200571000</v>
          </cell>
          <cell r="I90">
            <v>973000</v>
          </cell>
          <cell r="J90">
            <v>17861000</v>
          </cell>
          <cell r="K90">
            <v>0</v>
          </cell>
          <cell r="L90">
            <v>2060000</v>
          </cell>
          <cell r="M90">
            <v>26913000</v>
          </cell>
          <cell r="N90">
            <v>0</v>
          </cell>
        </row>
        <row r="91">
          <cell r="A91">
            <v>1977</v>
          </cell>
          <cell r="C91" t="str">
            <v>OR</v>
          </cell>
          <cell r="D91">
            <v>73078000</v>
          </cell>
          <cell r="E91">
            <v>0</v>
          </cell>
          <cell r="F91">
            <v>62274000</v>
          </cell>
          <cell r="G91">
            <v>129196000</v>
          </cell>
          <cell r="H91">
            <v>105253000</v>
          </cell>
          <cell r="I91">
            <v>886000</v>
          </cell>
          <cell r="J91">
            <v>3616000</v>
          </cell>
          <cell r="K91">
            <v>0</v>
          </cell>
          <cell r="L91">
            <v>1307000</v>
          </cell>
          <cell r="M91">
            <v>4828000</v>
          </cell>
          <cell r="N91">
            <v>0</v>
          </cell>
        </row>
        <row r="92">
          <cell r="A92">
            <v>1977</v>
          </cell>
          <cell r="C92" t="str">
            <v>PA</v>
          </cell>
          <cell r="D92">
            <v>101516000</v>
          </cell>
          <cell r="E92">
            <v>0</v>
          </cell>
          <cell r="F92">
            <v>249138000</v>
          </cell>
          <cell r="G92">
            <v>611082000</v>
          </cell>
          <cell r="H92">
            <v>829254000</v>
          </cell>
          <cell r="I92">
            <v>1362000</v>
          </cell>
          <cell r="J92">
            <v>114770000</v>
          </cell>
          <cell r="K92">
            <v>0</v>
          </cell>
          <cell r="L92">
            <v>2858000</v>
          </cell>
          <cell r="M92">
            <v>117758000</v>
          </cell>
          <cell r="N92">
            <v>0</v>
          </cell>
        </row>
        <row r="93">
          <cell r="A93">
            <v>1977</v>
          </cell>
          <cell r="C93" t="str">
            <v>RI</v>
          </cell>
          <cell r="D93">
            <v>46857000</v>
          </cell>
          <cell r="E93">
            <v>0</v>
          </cell>
          <cell r="F93">
            <v>23940000</v>
          </cell>
          <cell r="G93">
            <v>60033000</v>
          </cell>
          <cell r="H93">
            <v>115543000</v>
          </cell>
          <cell r="I93">
            <v>8368000</v>
          </cell>
          <cell r="J93">
            <v>2767000</v>
          </cell>
          <cell r="K93">
            <v>0</v>
          </cell>
          <cell r="L93">
            <v>8576000</v>
          </cell>
          <cell r="M93">
            <v>3369000</v>
          </cell>
          <cell r="N93">
            <v>0</v>
          </cell>
        </row>
        <row r="94">
          <cell r="A94">
            <v>1977</v>
          </cell>
          <cell r="C94" t="str">
            <v>SC</v>
          </cell>
          <cell r="D94">
            <v>168491000</v>
          </cell>
          <cell r="E94">
            <v>0</v>
          </cell>
          <cell r="F94">
            <v>88601000</v>
          </cell>
          <cell r="G94">
            <v>244566000</v>
          </cell>
          <cell r="H94">
            <v>124557000</v>
          </cell>
          <cell r="I94">
            <v>4688000</v>
          </cell>
          <cell r="J94">
            <v>8376000</v>
          </cell>
          <cell r="K94">
            <v>0</v>
          </cell>
          <cell r="L94">
            <v>7473000</v>
          </cell>
          <cell r="M94">
            <v>13455000</v>
          </cell>
          <cell r="N94">
            <v>0</v>
          </cell>
        </row>
        <row r="95">
          <cell r="A95">
            <v>1977</v>
          </cell>
          <cell r="C95" t="str">
            <v>SD</v>
          </cell>
          <cell r="D95">
            <v>7314000</v>
          </cell>
          <cell r="E95">
            <v>0</v>
          </cell>
          <cell r="F95">
            <v>9044000</v>
          </cell>
          <cell r="G95">
            <v>23248000</v>
          </cell>
          <cell r="H95">
            <v>34886000</v>
          </cell>
          <cell r="I95">
            <v>6000</v>
          </cell>
          <cell r="J95">
            <v>22547000</v>
          </cell>
          <cell r="K95">
            <v>0</v>
          </cell>
          <cell r="L95">
            <v>519000</v>
          </cell>
          <cell r="M95">
            <v>22818000</v>
          </cell>
          <cell r="N95">
            <v>0</v>
          </cell>
        </row>
        <row r="96">
          <cell r="A96">
            <v>1977</v>
          </cell>
          <cell r="C96" t="str">
            <v>TN</v>
          </cell>
          <cell r="D96">
            <v>261722000</v>
          </cell>
          <cell r="E96">
            <v>0</v>
          </cell>
          <cell r="F96">
            <v>85462000</v>
          </cell>
          <cell r="G96">
            <v>348889000</v>
          </cell>
          <cell r="H96">
            <v>225881000</v>
          </cell>
          <cell r="I96">
            <v>3122000</v>
          </cell>
          <cell r="J96">
            <v>21908000</v>
          </cell>
          <cell r="K96">
            <v>0</v>
          </cell>
          <cell r="L96">
            <v>5598000</v>
          </cell>
          <cell r="M96">
            <v>29813000</v>
          </cell>
          <cell r="N96">
            <v>0</v>
          </cell>
        </row>
        <row r="97">
          <cell r="A97">
            <v>1977</v>
          </cell>
          <cell r="C97" t="str">
            <v>TX</v>
          </cell>
          <cell r="D97">
            <v>474456000</v>
          </cell>
          <cell r="E97">
            <v>0</v>
          </cell>
          <cell r="F97">
            <v>160745000</v>
          </cell>
          <cell r="G97">
            <v>969393000</v>
          </cell>
          <cell r="H97">
            <v>624900000</v>
          </cell>
          <cell r="I97">
            <v>4862000</v>
          </cell>
          <cell r="J97">
            <v>68343000</v>
          </cell>
          <cell r="K97">
            <v>0</v>
          </cell>
          <cell r="L97">
            <v>9471000</v>
          </cell>
          <cell r="M97">
            <v>124102000</v>
          </cell>
          <cell r="N97">
            <v>0</v>
          </cell>
        </row>
        <row r="98">
          <cell r="A98">
            <v>1977</v>
          </cell>
          <cell r="C98" t="str">
            <v>US</v>
          </cell>
          <cell r="D98">
            <v>8498302000</v>
          </cell>
          <cell r="E98">
            <v>0</v>
          </cell>
          <cell r="F98">
            <v>5187293000</v>
          </cell>
          <cell r="G98">
            <v>15301147000</v>
          </cell>
          <cell r="H98">
            <v>14929307000</v>
          </cell>
          <cell r="I98">
            <v>228975000</v>
          </cell>
          <cell r="J98">
            <v>1519152000</v>
          </cell>
          <cell r="K98">
            <v>0</v>
          </cell>
          <cell r="L98">
            <v>310022000</v>
          </cell>
          <cell r="M98">
            <v>1835808000</v>
          </cell>
          <cell r="N98">
            <v>0</v>
          </cell>
        </row>
        <row r="99">
          <cell r="A99">
            <v>1977</v>
          </cell>
          <cell r="C99" t="str">
            <v>UT</v>
          </cell>
          <cell r="D99">
            <v>46390000</v>
          </cell>
          <cell r="E99">
            <v>0</v>
          </cell>
          <cell r="F99">
            <v>32887000</v>
          </cell>
          <cell r="G99">
            <v>51250000</v>
          </cell>
          <cell r="H99">
            <v>54144000</v>
          </cell>
          <cell r="I99">
            <v>924000</v>
          </cell>
          <cell r="J99">
            <v>2383000</v>
          </cell>
          <cell r="K99">
            <v>0</v>
          </cell>
          <cell r="L99">
            <v>1800000</v>
          </cell>
          <cell r="M99">
            <v>5279000</v>
          </cell>
          <cell r="N99">
            <v>0</v>
          </cell>
        </row>
        <row r="100">
          <cell r="A100">
            <v>1977</v>
          </cell>
          <cell r="C100" t="str">
            <v>VT</v>
          </cell>
          <cell r="D100">
            <v>994000</v>
          </cell>
          <cell r="E100">
            <v>0</v>
          </cell>
          <cell r="F100">
            <v>18920000</v>
          </cell>
          <cell r="G100">
            <v>12417000</v>
          </cell>
          <cell r="H100">
            <v>36969000</v>
          </cell>
          <cell r="I100">
            <v>15000</v>
          </cell>
          <cell r="J100">
            <v>1208000</v>
          </cell>
          <cell r="K100">
            <v>0</v>
          </cell>
          <cell r="L100">
            <v>153000</v>
          </cell>
          <cell r="M100">
            <v>1502000</v>
          </cell>
          <cell r="N100">
            <v>0</v>
          </cell>
        </row>
        <row r="101">
          <cell r="A101">
            <v>1977</v>
          </cell>
          <cell r="C101" t="str">
            <v>VA</v>
          </cell>
          <cell r="D101">
            <v>222289000</v>
          </cell>
          <cell r="E101">
            <v>0</v>
          </cell>
          <cell r="F101">
            <v>152824000</v>
          </cell>
          <cell r="G101">
            <v>256169000</v>
          </cell>
          <cell r="H101">
            <v>251800000</v>
          </cell>
          <cell r="I101">
            <v>3545000</v>
          </cell>
          <cell r="J101">
            <v>32311000</v>
          </cell>
          <cell r="K101">
            <v>0</v>
          </cell>
          <cell r="L101">
            <v>4768000</v>
          </cell>
          <cell r="M101">
            <v>39378000</v>
          </cell>
          <cell r="N101">
            <v>0</v>
          </cell>
        </row>
        <row r="102">
          <cell r="A102">
            <v>1977</v>
          </cell>
          <cell r="C102" t="str">
            <v>WA</v>
          </cell>
          <cell r="D102">
            <v>95994000</v>
          </cell>
          <cell r="E102">
            <v>0</v>
          </cell>
          <cell r="F102">
            <v>98503000</v>
          </cell>
          <cell r="G102">
            <v>171446000</v>
          </cell>
          <cell r="H102">
            <v>183402000</v>
          </cell>
          <cell r="I102">
            <v>3413000</v>
          </cell>
          <cell r="J102">
            <v>9227000</v>
          </cell>
          <cell r="K102">
            <v>0</v>
          </cell>
          <cell r="L102">
            <v>9832000</v>
          </cell>
          <cell r="M102">
            <v>13842000</v>
          </cell>
          <cell r="N102">
            <v>0</v>
          </cell>
        </row>
        <row r="103">
          <cell r="A103">
            <v>1977</v>
          </cell>
          <cell r="C103" t="str">
            <v>WV</v>
          </cell>
          <cell r="D103">
            <v>58821000</v>
          </cell>
          <cell r="E103">
            <v>0</v>
          </cell>
          <cell r="F103">
            <v>36097000</v>
          </cell>
          <cell r="G103">
            <v>93841000</v>
          </cell>
          <cell r="H103">
            <v>64178000</v>
          </cell>
          <cell r="I103">
            <v>6008000</v>
          </cell>
          <cell r="J103">
            <v>1555000</v>
          </cell>
          <cell r="K103">
            <v>0</v>
          </cell>
          <cell r="L103">
            <v>6952000</v>
          </cell>
          <cell r="M103">
            <v>2889000</v>
          </cell>
          <cell r="N103">
            <v>0</v>
          </cell>
        </row>
        <row r="104">
          <cell r="A104">
            <v>1977</v>
          </cell>
          <cell r="C104" t="str">
            <v>WI</v>
          </cell>
          <cell r="D104">
            <v>216959000</v>
          </cell>
          <cell r="E104">
            <v>0</v>
          </cell>
          <cell r="F104">
            <v>115416000</v>
          </cell>
          <cell r="G104">
            <v>281105000</v>
          </cell>
          <cell r="H104">
            <v>496104000</v>
          </cell>
          <cell r="I104">
            <v>3436000</v>
          </cell>
          <cell r="J104">
            <v>30069000</v>
          </cell>
          <cell r="K104">
            <v>0</v>
          </cell>
          <cell r="L104">
            <v>4146000</v>
          </cell>
          <cell r="M104">
            <v>33380000</v>
          </cell>
          <cell r="N104">
            <v>0</v>
          </cell>
        </row>
        <row r="105">
          <cell r="A105">
            <v>1977</v>
          </cell>
          <cell r="C105" t="str">
            <v>WY</v>
          </cell>
          <cell r="D105">
            <v>35928000</v>
          </cell>
          <cell r="E105">
            <v>0</v>
          </cell>
          <cell r="F105">
            <v>8016000</v>
          </cell>
          <cell r="G105">
            <v>46801000</v>
          </cell>
          <cell r="H105">
            <v>6407000</v>
          </cell>
          <cell r="I105">
            <v>54000</v>
          </cell>
          <cell r="J105">
            <v>5512000</v>
          </cell>
          <cell r="K105">
            <v>0</v>
          </cell>
          <cell r="L105">
            <v>189000</v>
          </cell>
          <cell r="M105">
            <v>6881000</v>
          </cell>
          <cell r="N105">
            <v>0</v>
          </cell>
        </row>
        <row r="106">
          <cell r="A106">
            <v>1978</v>
          </cell>
          <cell r="C106" t="str">
            <v>AL</v>
          </cell>
          <cell r="D106">
            <v>310792000</v>
          </cell>
          <cell r="E106">
            <v>0</v>
          </cell>
          <cell r="F106">
            <v>80129000</v>
          </cell>
          <cell r="G106">
            <v>375417000</v>
          </cell>
          <cell r="H106">
            <v>202931000</v>
          </cell>
          <cell r="I106">
            <v>2594000</v>
          </cell>
          <cell r="J106">
            <v>42332000</v>
          </cell>
          <cell r="K106">
            <v>0</v>
          </cell>
          <cell r="L106">
            <v>8137000</v>
          </cell>
          <cell r="M106">
            <v>54440000</v>
          </cell>
          <cell r="N106">
            <v>0</v>
          </cell>
        </row>
        <row r="107">
          <cell r="A107">
            <v>1978</v>
          </cell>
          <cell r="C107" t="str">
            <v>AK</v>
          </cell>
          <cell r="D107">
            <v>5683000</v>
          </cell>
          <cell r="E107">
            <v>0</v>
          </cell>
          <cell r="F107">
            <v>28371000</v>
          </cell>
          <cell r="G107">
            <v>17493000</v>
          </cell>
          <cell r="H107">
            <v>16784000</v>
          </cell>
          <cell r="I107">
            <v>110000</v>
          </cell>
          <cell r="J107">
            <v>43000</v>
          </cell>
          <cell r="K107">
            <v>0</v>
          </cell>
          <cell r="L107">
            <v>480000</v>
          </cell>
          <cell r="M107">
            <v>114000</v>
          </cell>
          <cell r="N107">
            <v>0</v>
          </cell>
        </row>
        <row r="108">
          <cell r="A108">
            <v>1978</v>
          </cell>
          <cell r="C108" t="str">
            <v>AZ</v>
          </cell>
          <cell r="D108">
            <v>56325000</v>
          </cell>
          <cell r="E108">
            <v>0</v>
          </cell>
          <cell r="F108">
            <v>71931000</v>
          </cell>
          <cell r="G108">
            <v>149841000</v>
          </cell>
          <cell r="H108">
            <v>13592000</v>
          </cell>
          <cell r="I108">
            <v>2432000</v>
          </cell>
          <cell r="J108">
            <v>5581000</v>
          </cell>
          <cell r="K108">
            <v>0</v>
          </cell>
          <cell r="L108">
            <v>3574000</v>
          </cell>
          <cell r="M108">
            <v>9533000</v>
          </cell>
          <cell r="N108">
            <v>0</v>
          </cell>
        </row>
        <row r="109">
          <cell r="A109">
            <v>1978</v>
          </cell>
          <cell r="C109" t="str">
            <v>AR</v>
          </cell>
          <cell r="D109">
            <v>112144000</v>
          </cell>
          <cell r="E109">
            <v>0</v>
          </cell>
          <cell r="F109">
            <v>31768000</v>
          </cell>
          <cell r="G109">
            <v>154945000</v>
          </cell>
          <cell r="H109">
            <v>166296000</v>
          </cell>
          <cell r="I109">
            <v>868000</v>
          </cell>
          <cell r="J109">
            <v>16029000</v>
          </cell>
          <cell r="K109">
            <v>0</v>
          </cell>
          <cell r="L109">
            <v>2114000</v>
          </cell>
          <cell r="M109">
            <v>18433000</v>
          </cell>
          <cell r="N109">
            <v>0</v>
          </cell>
        </row>
        <row r="110">
          <cell r="A110">
            <v>1978</v>
          </cell>
          <cell r="C110" t="str">
            <v>CA</v>
          </cell>
          <cell r="D110">
            <v>1050624000</v>
          </cell>
          <cell r="E110">
            <v>0</v>
          </cell>
          <cell r="F110">
            <v>795600000</v>
          </cell>
          <cell r="G110">
            <v>1837694000</v>
          </cell>
          <cell r="H110">
            <v>2817309000</v>
          </cell>
          <cell r="I110">
            <v>10105000</v>
          </cell>
          <cell r="J110">
            <v>58181000</v>
          </cell>
          <cell r="K110">
            <v>0</v>
          </cell>
          <cell r="L110">
            <v>18762000</v>
          </cell>
          <cell r="M110">
            <v>104674000</v>
          </cell>
          <cell r="N110">
            <v>0</v>
          </cell>
        </row>
        <row r="111">
          <cell r="A111">
            <v>1978</v>
          </cell>
          <cell r="C111" t="str">
            <v>CO</v>
          </cell>
          <cell r="D111">
            <v>124767000</v>
          </cell>
          <cell r="E111">
            <v>0</v>
          </cell>
          <cell r="F111">
            <v>86866000</v>
          </cell>
          <cell r="G111">
            <v>179185000</v>
          </cell>
          <cell r="H111">
            <v>158282000</v>
          </cell>
          <cell r="I111">
            <v>1140000</v>
          </cell>
          <cell r="J111">
            <v>8325000</v>
          </cell>
          <cell r="K111">
            <v>0</v>
          </cell>
          <cell r="L111">
            <v>2631000</v>
          </cell>
          <cell r="M111">
            <v>15850000</v>
          </cell>
          <cell r="N111">
            <v>0</v>
          </cell>
        </row>
        <row r="112">
          <cell r="A112">
            <v>1978</v>
          </cell>
          <cell r="C112" t="str">
            <v>CT</v>
          </cell>
          <cell r="D112">
            <v>47371000</v>
          </cell>
          <cell r="E112">
            <v>0</v>
          </cell>
          <cell r="F112">
            <v>61842000</v>
          </cell>
          <cell r="G112">
            <v>159872000</v>
          </cell>
          <cell r="H112">
            <v>229089000</v>
          </cell>
          <cell r="I112">
            <v>68000</v>
          </cell>
          <cell r="J112">
            <v>3369000</v>
          </cell>
          <cell r="K112">
            <v>0</v>
          </cell>
          <cell r="L112">
            <v>728000</v>
          </cell>
          <cell r="M112">
            <v>5103000</v>
          </cell>
          <cell r="N112">
            <v>0</v>
          </cell>
        </row>
        <row r="113">
          <cell r="A113">
            <v>1978</v>
          </cell>
          <cell r="C113" t="str">
            <v>DE</v>
          </cell>
          <cell r="D113">
            <v>14443000</v>
          </cell>
          <cell r="E113">
            <v>0</v>
          </cell>
          <cell r="F113">
            <v>15977000</v>
          </cell>
          <cell r="G113">
            <v>22609000</v>
          </cell>
          <cell r="H113">
            <v>21538000</v>
          </cell>
          <cell r="I113">
            <v>430000</v>
          </cell>
          <cell r="J113">
            <v>732000</v>
          </cell>
          <cell r="K113">
            <v>0</v>
          </cell>
          <cell r="L113">
            <v>903000</v>
          </cell>
          <cell r="M113">
            <v>1727000</v>
          </cell>
          <cell r="N113">
            <v>0</v>
          </cell>
        </row>
        <row r="114">
          <cell r="A114">
            <v>1978</v>
          </cell>
          <cell r="C114" t="str">
            <v>DC</v>
          </cell>
          <cell r="D114">
            <v>10907000</v>
          </cell>
          <cell r="E114">
            <v>0</v>
          </cell>
          <cell r="F114">
            <v>47723000</v>
          </cell>
          <cell r="G114">
            <v>60453000</v>
          </cell>
          <cell r="H114">
            <v>103426000</v>
          </cell>
          <cell r="I114">
            <v>0</v>
          </cell>
          <cell r="J114">
            <v>7927000</v>
          </cell>
          <cell r="K114">
            <v>0</v>
          </cell>
          <cell r="L114">
            <v>14000</v>
          </cell>
          <cell r="M114">
            <v>8735000</v>
          </cell>
          <cell r="N114">
            <v>0</v>
          </cell>
        </row>
        <row r="115">
          <cell r="A115">
            <v>1978</v>
          </cell>
          <cell r="C115" t="str">
            <v>FL</v>
          </cell>
          <cell r="D115">
            <v>636244000</v>
          </cell>
          <cell r="E115">
            <v>0</v>
          </cell>
          <cell r="F115">
            <v>291529000</v>
          </cell>
          <cell r="G115">
            <v>780597000</v>
          </cell>
          <cell r="H115">
            <v>275338000</v>
          </cell>
          <cell r="I115">
            <v>4096000</v>
          </cell>
          <cell r="J115">
            <v>62913000</v>
          </cell>
          <cell r="K115">
            <v>0</v>
          </cell>
          <cell r="L115">
            <v>7993000</v>
          </cell>
          <cell r="M115">
            <v>77544000</v>
          </cell>
          <cell r="N115">
            <v>0</v>
          </cell>
        </row>
        <row r="116">
          <cell r="A116">
            <v>1978</v>
          </cell>
          <cell r="C116" t="str">
            <v>GA</v>
          </cell>
          <cell r="D116">
            <v>539248000</v>
          </cell>
          <cell r="E116">
            <v>0</v>
          </cell>
          <cell r="F116">
            <v>139462000</v>
          </cell>
          <cell r="G116">
            <v>712082000</v>
          </cell>
          <cell r="H116">
            <v>353417000</v>
          </cell>
          <cell r="I116">
            <v>1193000</v>
          </cell>
          <cell r="J116">
            <v>16993000</v>
          </cell>
          <cell r="K116">
            <v>0</v>
          </cell>
          <cell r="L116">
            <v>3534000</v>
          </cell>
          <cell r="M116">
            <v>32153000</v>
          </cell>
          <cell r="N116">
            <v>0</v>
          </cell>
        </row>
        <row r="117">
          <cell r="A117">
            <v>1978</v>
          </cell>
          <cell r="C117" t="str">
            <v>HI</v>
          </cell>
          <cell r="D117">
            <v>17981000</v>
          </cell>
          <cell r="E117">
            <v>0</v>
          </cell>
          <cell r="F117">
            <v>40579000</v>
          </cell>
          <cell r="G117">
            <v>61051000</v>
          </cell>
          <cell r="H117">
            <v>72958000</v>
          </cell>
          <cell r="I117">
            <v>2846000</v>
          </cell>
          <cell r="J117">
            <v>3609000</v>
          </cell>
          <cell r="K117">
            <v>0</v>
          </cell>
          <cell r="L117">
            <v>3219000</v>
          </cell>
          <cell r="M117">
            <v>5224000</v>
          </cell>
          <cell r="N117">
            <v>0</v>
          </cell>
        </row>
        <row r="118">
          <cell r="A118">
            <v>1978</v>
          </cell>
          <cell r="C118" t="str">
            <v>ID</v>
          </cell>
          <cell r="D118">
            <v>52786000</v>
          </cell>
          <cell r="E118">
            <v>0</v>
          </cell>
          <cell r="F118">
            <v>28997000</v>
          </cell>
          <cell r="G118">
            <v>55878000</v>
          </cell>
          <cell r="H118">
            <v>39907000</v>
          </cell>
          <cell r="I118">
            <v>1151000</v>
          </cell>
          <cell r="J118">
            <v>4919000</v>
          </cell>
          <cell r="K118">
            <v>0</v>
          </cell>
          <cell r="L118">
            <v>1703000</v>
          </cell>
          <cell r="M118">
            <v>5790000</v>
          </cell>
          <cell r="N118">
            <v>0</v>
          </cell>
        </row>
        <row r="119">
          <cell r="A119">
            <v>1978</v>
          </cell>
          <cell r="C119" t="str">
            <v>IL</v>
          </cell>
          <cell r="D119">
            <v>208625000</v>
          </cell>
          <cell r="E119">
            <v>0</v>
          </cell>
          <cell r="F119">
            <v>223510000</v>
          </cell>
          <cell r="G119">
            <v>611491000</v>
          </cell>
          <cell r="H119">
            <v>1017718000</v>
          </cell>
          <cell r="I119">
            <v>482000</v>
          </cell>
          <cell r="J119">
            <v>30688000</v>
          </cell>
          <cell r="K119">
            <v>0</v>
          </cell>
          <cell r="L119">
            <v>7217000</v>
          </cell>
          <cell r="M119">
            <v>39058000</v>
          </cell>
          <cell r="N119">
            <v>0</v>
          </cell>
        </row>
        <row r="120">
          <cell r="A120">
            <v>1978</v>
          </cell>
          <cell r="C120" t="str">
            <v>IN</v>
          </cell>
          <cell r="D120">
            <v>323839000</v>
          </cell>
          <cell r="E120">
            <v>0</v>
          </cell>
          <cell r="F120">
            <v>102583000</v>
          </cell>
          <cell r="G120">
            <v>421308000</v>
          </cell>
          <cell r="H120">
            <v>258341000</v>
          </cell>
          <cell r="I120">
            <v>531000</v>
          </cell>
          <cell r="J120">
            <v>24265000</v>
          </cell>
          <cell r="K120">
            <v>0</v>
          </cell>
          <cell r="L120">
            <v>1556000</v>
          </cell>
          <cell r="M120">
            <v>34385000</v>
          </cell>
          <cell r="N120">
            <v>0</v>
          </cell>
        </row>
        <row r="121">
          <cell r="A121">
            <v>1978</v>
          </cell>
          <cell r="C121" t="str">
            <v>IA</v>
          </cell>
          <cell r="D121">
            <v>169179000</v>
          </cell>
          <cell r="E121">
            <v>0</v>
          </cell>
          <cell r="F121">
            <v>48210000</v>
          </cell>
          <cell r="G121">
            <v>251821000</v>
          </cell>
          <cell r="H121">
            <v>159035000</v>
          </cell>
          <cell r="I121">
            <v>1570000</v>
          </cell>
          <cell r="J121">
            <v>24096000</v>
          </cell>
          <cell r="K121">
            <v>0</v>
          </cell>
          <cell r="L121">
            <v>2170000</v>
          </cell>
          <cell r="M121">
            <v>31199000</v>
          </cell>
          <cell r="N121">
            <v>0</v>
          </cell>
        </row>
        <row r="122">
          <cell r="A122">
            <v>1978</v>
          </cell>
          <cell r="C122" t="str">
            <v>KS</v>
          </cell>
          <cell r="D122">
            <v>118246000</v>
          </cell>
          <cell r="E122">
            <v>0</v>
          </cell>
          <cell r="F122">
            <v>38011000</v>
          </cell>
          <cell r="G122">
            <v>170952000</v>
          </cell>
          <cell r="H122">
            <v>141786000</v>
          </cell>
          <cell r="I122">
            <v>664000</v>
          </cell>
          <cell r="J122">
            <v>24344000</v>
          </cell>
          <cell r="K122">
            <v>0</v>
          </cell>
          <cell r="L122">
            <v>1852000</v>
          </cell>
          <cell r="M122">
            <v>32163000</v>
          </cell>
          <cell r="N122">
            <v>0</v>
          </cell>
        </row>
        <row r="123">
          <cell r="A123">
            <v>1978</v>
          </cell>
          <cell r="C123" t="str">
            <v>KY</v>
          </cell>
          <cell r="D123">
            <v>100378000</v>
          </cell>
          <cell r="E123">
            <v>0</v>
          </cell>
          <cell r="F123">
            <v>93700000</v>
          </cell>
          <cell r="G123">
            <v>127798000</v>
          </cell>
          <cell r="H123">
            <v>204692000</v>
          </cell>
          <cell r="I123">
            <v>1796000</v>
          </cell>
          <cell r="J123">
            <v>24717000</v>
          </cell>
          <cell r="K123">
            <v>0</v>
          </cell>
          <cell r="L123">
            <v>3280000</v>
          </cell>
          <cell r="M123">
            <v>27940000</v>
          </cell>
          <cell r="N123">
            <v>0</v>
          </cell>
        </row>
        <row r="124">
          <cell r="A124">
            <v>1978</v>
          </cell>
          <cell r="C124" t="str">
            <v>LA</v>
          </cell>
          <cell r="D124">
            <v>194124000</v>
          </cell>
          <cell r="E124">
            <v>0</v>
          </cell>
          <cell r="F124">
            <v>91777000</v>
          </cell>
          <cell r="G124">
            <v>381478000</v>
          </cell>
          <cell r="H124">
            <v>270374000</v>
          </cell>
          <cell r="I124">
            <v>396000</v>
          </cell>
          <cell r="J124">
            <v>20382000</v>
          </cell>
          <cell r="K124">
            <v>0</v>
          </cell>
          <cell r="L124">
            <v>1344000</v>
          </cell>
          <cell r="M124">
            <v>36106000</v>
          </cell>
          <cell r="N124">
            <v>0</v>
          </cell>
        </row>
        <row r="125">
          <cell r="A125">
            <v>1978</v>
          </cell>
          <cell r="C125" t="str">
            <v>ME</v>
          </cell>
          <cell r="D125">
            <v>18337000</v>
          </cell>
          <cell r="E125">
            <v>0</v>
          </cell>
          <cell r="F125">
            <v>22627000</v>
          </cell>
          <cell r="G125">
            <v>28616000</v>
          </cell>
          <cell r="H125">
            <v>114770000</v>
          </cell>
          <cell r="I125">
            <v>126000</v>
          </cell>
          <cell r="J125">
            <v>5400000</v>
          </cell>
          <cell r="K125">
            <v>0</v>
          </cell>
          <cell r="L125">
            <v>272000</v>
          </cell>
          <cell r="M125">
            <v>5707000</v>
          </cell>
          <cell r="N125">
            <v>0</v>
          </cell>
        </row>
        <row r="126">
          <cell r="A126">
            <v>1978</v>
          </cell>
          <cell r="C126" t="str">
            <v>MD</v>
          </cell>
          <cell r="D126">
            <v>136765000</v>
          </cell>
          <cell r="E126">
            <v>0</v>
          </cell>
          <cell r="F126">
            <v>119546000</v>
          </cell>
          <cell r="G126">
            <v>281965000</v>
          </cell>
          <cell r="H126">
            <v>285345000</v>
          </cell>
          <cell r="I126">
            <v>2386000</v>
          </cell>
          <cell r="J126">
            <v>24892000</v>
          </cell>
          <cell r="K126">
            <v>0</v>
          </cell>
          <cell r="L126">
            <v>3540000</v>
          </cell>
          <cell r="M126">
            <v>36497000</v>
          </cell>
          <cell r="N126">
            <v>0</v>
          </cell>
        </row>
        <row r="127">
          <cell r="A127">
            <v>1978</v>
          </cell>
          <cell r="C127" t="str">
            <v>MA</v>
          </cell>
          <cell r="D127">
            <v>177830000</v>
          </cell>
          <cell r="E127">
            <v>0</v>
          </cell>
          <cell r="F127">
            <v>189551000</v>
          </cell>
          <cell r="G127">
            <v>432703000</v>
          </cell>
          <cell r="H127">
            <v>654678000</v>
          </cell>
          <cell r="I127">
            <v>2026000</v>
          </cell>
          <cell r="J127">
            <v>13749000</v>
          </cell>
          <cell r="K127">
            <v>0</v>
          </cell>
          <cell r="L127">
            <v>3665000</v>
          </cell>
          <cell r="M127">
            <v>16594000</v>
          </cell>
          <cell r="N127">
            <v>0</v>
          </cell>
        </row>
        <row r="128">
          <cell r="A128">
            <v>1978</v>
          </cell>
          <cell r="C128" t="str">
            <v>MI</v>
          </cell>
          <cell r="D128">
            <v>501159000</v>
          </cell>
          <cell r="E128">
            <v>0</v>
          </cell>
          <cell r="F128">
            <v>324834000</v>
          </cell>
          <cell r="G128">
            <v>785570000</v>
          </cell>
          <cell r="H128">
            <v>797500000</v>
          </cell>
          <cell r="I128">
            <v>1384000</v>
          </cell>
          <cell r="J128">
            <v>30310000</v>
          </cell>
          <cell r="K128">
            <v>0</v>
          </cell>
          <cell r="L128">
            <v>6637000</v>
          </cell>
          <cell r="M128">
            <v>36730000</v>
          </cell>
          <cell r="N128">
            <v>0</v>
          </cell>
        </row>
        <row r="129">
          <cell r="A129">
            <v>1978</v>
          </cell>
          <cell r="C129" t="str">
            <v>MN</v>
          </cell>
          <cell r="D129">
            <v>250690000</v>
          </cell>
          <cell r="E129">
            <v>0</v>
          </cell>
          <cell r="F129">
            <v>81898000</v>
          </cell>
          <cell r="G129">
            <v>356652000</v>
          </cell>
          <cell r="H129">
            <v>457584000</v>
          </cell>
          <cell r="I129">
            <v>830000</v>
          </cell>
          <cell r="J129">
            <v>12833000</v>
          </cell>
          <cell r="K129">
            <v>0</v>
          </cell>
          <cell r="L129">
            <v>1911000</v>
          </cell>
          <cell r="M129">
            <v>23409000</v>
          </cell>
          <cell r="N129">
            <v>0</v>
          </cell>
        </row>
        <row r="130">
          <cell r="A130">
            <v>1978</v>
          </cell>
          <cell r="C130" t="str">
            <v>MS</v>
          </cell>
          <cell r="D130">
            <v>216695000</v>
          </cell>
          <cell r="E130">
            <v>0</v>
          </cell>
          <cell r="F130">
            <v>47926000</v>
          </cell>
          <cell r="G130">
            <v>257259000</v>
          </cell>
          <cell r="H130">
            <v>185020000</v>
          </cell>
          <cell r="I130">
            <v>160000</v>
          </cell>
          <cell r="J130">
            <v>13826000</v>
          </cell>
          <cell r="K130">
            <v>0</v>
          </cell>
          <cell r="L130">
            <v>1394000</v>
          </cell>
          <cell r="M130">
            <v>17415000</v>
          </cell>
          <cell r="N130">
            <v>0</v>
          </cell>
        </row>
        <row r="131">
          <cell r="A131">
            <v>1978</v>
          </cell>
          <cell r="C131" t="str">
            <v>MO</v>
          </cell>
          <cell r="D131">
            <v>168072000</v>
          </cell>
          <cell r="E131">
            <v>0</v>
          </cell>
          <cell r="F131">
            <v>101701000</v>
          </cell>
          <cell r="G131">
            <v>340677000</v>
          </cell>
          <cell r="H131">
            <v>218972000</v>
          </cell>
          <cell r="I131">
            <v>7596000</v>
          </cell>
          <cell r="J131">
            <v>16310000</v>
          </cell>
          <cell r="K131">
            <v>0</v>
          </cell>
          <cell r="L131">
            <v>11364000</v>
          </cell>
          <cell r="M131">
            <v>21131000</v>
          </cell>
          <cell r="N131">
            <v>0</v>
          </cell>
        </row>
        <row r="132">
          <cell r="A132">
            <v>1978</v>
          </cell>
          <cell r="C132" t="str">
            <v>MT</v>
          </cell>
          <cell r="D132">
            <v>18445000</v>
          </cell>
          <cell r="E132">
            <v>0</v>
          </cell>
          <cell r="F132">
            <v>29880000</v>
          </cell>
          <cell r="G132">
            <v>37967000</v>
          </cell>
          <cell r="H132">
            <v>43221000</v>
          </cell>
          <cell r="I132">
            <v>1339000</v>
          </cell>
          <cell r="J132">
            <v>1580000</v>
          </cell>
          <cell r="K132">
            <v>0</v>
          </cell>
          <cell r="L132">
            <v>1911000</v>
          </cell>
          <cell r="M132">
            <v>1738000</v>
          </cell>
          <cell r="N132">
            <v>0</v>
          </cell>
        </row>
        <row r="133">
          <cell r="A133">
            <v>1978</v>
          </cell>
          <cell r="C133" t="str">
            <v>NE</v>
          </cell>
          <cell r="D133">
            <v>89912000</v>
          </cell>
          <cell r="E133">
            <v>0</v>
          </cell>
          <cell r="F133">
            <v>29355000</v>
          </cell>
          <cell r="G133">
            <v>135351000</v>
          </cell>
          <cell r="H133">
            <v>74039000</v>
          </cell>
          <cell r="I133">
            <v>140000</v>
          </cell>
          <cell r="J133">
            <v>2852000</v>
          </cell>
          <cell r="K133">
            <v>0</v>
          </cell>
          <cell r="L133">
            <v>847000</v>
          </cell>
          <cell r="M133">
            <v>6746000</v>
          </cell>
          <cell r="N133">
            <v>0</v>
          </cell>
        </row>
        <row r="134">
          <cell r="A134">
            <v>1978</v>
          </cell>
          <cell r="C134" t="str">
            <v>NV</v>
          </cell>
          <cell r="D134">
            <v>84649000</v>
          </cell>
          <cell r="E134">
            <v>0</v>
          </cell>
          <cell r="F134">
            <v>23593000</v>
          </cell>
          <cell r="G134">
            <v>93685000</v>
          </cell>
          <cell r="H134">
            <v>28337000</v>
          </cell>
          <cell r="I134">
            <v>3510000</v>
          </cell>
          <cell r="J134">
            <v>9759000</v>
          </cell>
          <cell r="K134">
            <v>0</v>
          </cell>
          <cell r="L134">
            <v>4052000</v>
          </cell>
          <cell r="M134">
            <v>10816000</v>
          </cell>
          <cell r="N134">
            <v>0</v>
          </cell>
        </row>
        <row r="135">
          <cell r="A135">
            <v>1978</v>
          </cell>
          <cell r="C135" t="str">
            <v>NH</v>
          </cell>
          <cell r="D135">
            <v>9782000</v>
          </cell>
          <cell r="E135">
            <v>0</v>
          </cell>
          <cell r="F135">
            <v>13739000</v>
          </cell>
          <cell r="G135">
            <v>31792000</v>
          </cell>
          <cell r="H135">
            <v>35684000</v>
          </cell>
          <cell r="I135">
            <v>1000</v>
          </cell>
          <cell r="J135">
            <v>1061000</v>
          </cell>
          <cell r="K135">
            <v>0</v>
          </cell>
          <cell r="L135">
            <v>98000</v>
          </cell>
          <cell r="M135">
            <v>1857000</v>
          </cell>
          <cell r="N135">
            <v>0</v>
          </cell>
        </row>
        <row r="136">
          <cell r="A136">
            <v>1978</v>
          </cell>
          <cell r="C136" t="str">
            <v>NJ</v>
          </cell>
          <cell r="D136">
            <v>134409000</v>
          </cell>
          <cell r="E136">
            <v>0</v>
          </cell>
          <cell r="F136">
            <v>130691000</v>
          </cell>
          <cell r="G136">
            <v>348595000</v>
          </cell>
          <cell r="H136">
            <v>551699000</v>
          </cell>
          <cell r="I136">
            <v>5065000</v>
          </cell>
          <cell r="J136">
            <v>8484000</v>
          </cell>
          <cell r="K136">
            <v>0</v>
          </cell>
          <cell r="L136">
            <v>5711000</v>
          </cell>
          <cell r="M136">
            <v>12037000</v>
          </cell>
          <cell r="N136">
            <v>0</v>
          </cell>
        </row>
        <row r="137">
          <cell r="A137">
            <v>1978</v>
          </cell>
          <cell r="C137" t="str">
            <v>NM</v>
          </cell>
          <cell r="D137">
            <v>49433000</v>
          </cell>
          <cell r="E137">
            <v>0</v>
          </cell>
          <cell r="F137">
            <v>29193000</v>
          </cell>
          <cell r="G137">
            <v>75596000</v>
          </cell>
          <cell r="H137">
            <v>42355000</v>
          </cell>
          <cell r="I137">
            <v>613000</v>
          </cell>
          <cell r="J137">
            <v>4652000</v>
          </cell>
          <cell r="K137">
            <v>0</v>
          </cell>
          <cell r="L137">
            <v>1206000</v>
          </cell>
          <cell r="M137">
            <v>5671000</v>
          </cell>
          <cell r="N137">
            <v>0</v>
          </cell>
        </row>
        <row r="138">
          <cell r="A138">
            <v>1978</v>
          </cell>
          <cell r="C138" t="str">
            <v>NY</v>
          </cell>
          <cell r="D138">
            <v>532963000</v>
          </cell>
          <cell r="E138">
            <v>0</v>
          </cell>
          <cell r="F138">
            <v>691730000</v>
          </cell>
          <cell r="G138">
            <v>2007109000</v>
          </cell>
          <cell r="H138">
            <v>1861331000</v>
          </cell>
          <cell r="I138">
            <v>6726000</v>
          </cell>
          <cell r="J138">
            <v>115813000</v>
          </cell>
          <cell r="K138">
            <v>0</v>
          </cell>
          <cell r="L138">
            <v>11260000</v>
          </cell>
          <cell r="M138">
            <v>132274000</v>
          </cell>
          <cell r="N138">
            <v>0</v>
          </cell>
        </row>
        <row r="139">
          <cell r="A139">
            <v>1978</v>
          </cell>
          <cell r="C139" t="str">
            <v>NC</v>
          </cell>
          <cell r="D139">
            <v>228775000</v>
          </cell>
          <cell r="E139">
            <v>0</v>
          </cell>
          <cell r="F139">
            <v>151711000</v>
          </cell>
          <cell r="G139">
            <v>379829000</v>
          </cell>
          <cell r="H139">
            <v>137076000</v>
          </cell>
          <cell r="I139">
            <v>6480000</v>
          </cell>
          <cell r="J139">
            <v>27808000</v>
          </cell>
          <cell r="K139">
            <v>0</v>
          </cell>
          <cell r="L139">
            <v>9856000</v>
          </cell>
          <cell r="M139">
            <v>35755000</v>
          </cell>
          <cell r="N139">
            <v>0</v>
          </cell>
        </row>
        <row r="140">
          <cell r="A140">
            <v>1978</v>
          </cell>
          <cell r="C140" t="str">
            <v>ND</v>
          </cell>
          <cell r="D140">
            <v>9204000</v>
          </cell>
          <cell r="E140">
            <v>0</v>
          </cell>
          <cell r="F140">
            <v>9486000</v>
          </cell>
          <cell r="G140">
            <v>22909000</v>
          </cell>
          <cell r="H140">
            <v>34550000</v>
          </cell>
          <cell r="I140">
            <v>4000</v>
          </cell>
          <cell r="J140">
            <v>1303000</v>
          </cell>
          <cell r="K140">
            <v>0</v>
          </cell>
          <cell r="L140">
            <v>360000</v>
          </cell>
          <cell r="M140">
            <v>1701000</v>
          </cell>
          <cell r="N140">
            <v>0</v>
          </cell>
        </row>
        <row r="141">
          <cell r="A141">
            <v>1978</v>
          </cell>
          <cell r="C141" t="str">
            <v>OH</v>
          </cell>
          <cell r="D141">
            <v>355872000</v>
          </cell>
          <cell r="E141">
            <v>0</v>
          </cell>
          <cell r="F141">
            <v>355772000</v>
          </cell>
          <cell r="G141">
            <v>607761000</v>
          </cell>
          <cell r="H141">
            <v>620827000</v>
          </cell>
          <cell r="I141">
            <v>75925000</v>
          </cell>
          <cell r="J141">
            <v>92904000</v>
          </cell>
          <cell r="K141">
            <v>0</v>
          </cell>
          <cell r="L141">
            <v>82288000</v>
          </cell>
          <cell r="M141">
            <v>101986000</v>
          </cell>
          <cell r="N141">
            <v>0</v>
          </cell>
        </row>
        <row r="142">
          <cell r="A142">
            <v>1978</v>
          </cell>
          <cell r="C142" t="str">
            <v>OK</v>
          </cell>
          <cell r="D142">
            <v>140790000</v>
          </cell>
          <cell r="E142">
            <v>0</v>
          </cell>
          <cell r="F142">
            <v>32398000</v>
          </cell>
          <cell r="G142">
            <v>193989000</v>
          </cell>
          <cell r="H142">
            <v>229308000</v>
          </cell>
          <cell r="I142">
            <v>2039000</v>
          </cell>
          <cell r="J142">
            <v>10223000</v>
          </cell>
          <cell r="K142">
            <v>0</v>
          </cell>
          <cell r="L142">
            <v>3195000</v>
          </cell>
          <cell r="M142">
            <v>17261000</v>
          </cell>
          <cell r="N142">
            <v>0</v>
          </cell>
        </row>
        <row r="143">
          <cell r="A143">
            <v>1978</v>
          </cell>
          <cell r="C143" t="str">
            <v>OR</v>
          </cell>
          <cell r="D143">
            <v>62441000</v>
          </cell>
          <cell r="E143">
            <v>0</v>
          </cell>
          <cell r="F143">
            <v>68921000</v>
          </cell>
          <cell r="G143">
            <v>138314000</v>
          </cell>
          <cell r="H143">
            <v>162749000</v>
          </cell>
          <cell r="I143">
            <v>320000</v>
          </cell>
          <cell r="J143">
            <v>1384000</v>
          </cell>
          <cell r="K143">
            <v>0</v>
          </cell>
          <cell r="L143">
            <v>798000</v>
          </cell>
          <cell r="M143">
            <v>2150000</v>
          </cell>
          <cell r="N143">
            <v>0</v>
          </cell>
        </row>
        <row r="144">
          <cell r="A144">
            <v>1978</v>
          </cell>
          <cell r="C144" t="str">
            <v>PA</v>
          </cell>
          <cell r="D144">
            <v>115253000</v>
          </cell>
          <cell r="E144">
            <v>0</v>
          </cell>
          <cell r="F144">
            <v>280145000</v>
          </cell>
          <cell r="G144">
            <v>599149000</v>
          </cell>
          <cell r="H144">
            <v>958964000</v>
          </cell>
          <cell r="I144">
            <v>3607000</v>
          </cell>
          <cell r="J144">
            <v>35549000</v>
          </cell>
          <cell r="K144">
            <v>0</v>
          </cell>
          <cell r="L144">
            <v>5025000</v>
          </cell>
          <cell r="M144">
            <v>40230000</v>
          </cell>
          <cell r="N144">
            <v>0</v>
          </cell>
        </row>
        <row r="145">
          <cell r="A145">
            <v>1978</v>
          </cell>
          <cell r="C145" t="str">
            <v>RI</v>
          </cell>
          <cell r="D145">
            <v>48493000</v>
          </cell>
          <cell r="E145">
            <v>0</v>
          </cell>
          <cell r="F145">
            <v>28629000</v>
          </cell>
          <cell r="G145">
            <v>71580000</v>
          </cell>
          <cell r="H145">
            <v>122922000</v>
          </cell>
          <cell r="I145">
            <v>4678000</v>
          </cell>
          <cell r="J145">
            <v>4124000</v>
          </cell>
          <cell r="K145">
            <v>0</v>
          </cell>
          <cell r="L145">
            <v>5535000</v>
          </cell>
          <cell r="M145">
            <v>4703000</v>
          </cell>
          <cell r="N145">
            <v>0</v>
          </cell>
        </row>
        <row r="146">
          <cell r="A146">
            <v>1978</v>
          </cell>
          <cell r="C146" t="str">
            <v>SC</v>
          </cell>
          <cell r="D146">
            <v>202207000</v>
          </cell>
          <cell r="E146">
            <v>0</v>
          </cell>
          <cell r="F146">
            <v>110804000</v>
          </cell>
          <cell r="G146">
            <v>285067000</v>
          </cell>
          <cell r="H146">
            <v>149071000</v>
          </cell>
          <cell r="I146">
            <v>5027000</v>
          </cell>
          <cell r="J146">
            <v>12432000</v>
          </cell>
          <cell r="K146">
            <v>0</v>
          </cell>
          <cell r="L146">
            <v>7896000</v>
          </cell>
          <cell r="M146">
            <v>20575000</v>
          </cell>
          <cell r="N146">
            <v>0</v>
          </cell>
        </row>
        <row r="147">
          <cell r="A147">
            <v>1978</v>
          </cell>
          <cell r="C147" t="str">
            <v>SD</v>
          </cell>
          <cell r="D147">
            <v>7627000</v>
          </cell>
          <cell r="E147">
            <v>0</v>
          </cell>
          <cell r="F147">
            <v>13001000</v>
          </cell>
          <cell r="G147">
            <v>24717000</v>
          </cell>
          <cell r="H147">
            <v>32583000</v>
          </cell>
          <cell r="I147">
            <v>13000</v>
          </cell>
          <cell r="J147">
            <v>18250000</v>
          </cell>
          <cell r="K147">
            <v>0</v>
          </cell>
          <cell r="L147">
            <v>886000</v>
          </cell>
          <cell r="M147">
            <v>18650000</v>
          </cell>
          <cell r="N147">
            <v>0</v>
          </cell>
        </row>
        <row r="148">
          <cell r="A148">
            <v>1978</v>
          </cell>
          <cell r="C148" t="str">
            <v>TN</v>
          </cell>
          <cell r="D148">
            <v>281754000</v>
          </cell>
          <cell r="E148">
            <v>0</v>
          </cell>
          <cell r="F148">
            <v>94100000</v>
          </cell>
          <cell r="G148">
            <v>378563000</v>
          </cell>
          <cell r="H148">
            <v>263447000</v>
          </cell>
          <cell r="I148">
            <v>1589000</v>
          </cell>
          <cell r="J148">
            <v>24889000</v>
          </cell>
          <cell r="K148">
            <v>0</v>
          </cell>
          <cell r="L148">
            <v>3510000</v>
          </cell>
          <cell r="M148">
            <v>34112000</v>
          </cell>
          <cell r="N148">
            <v>0</v>
          </cell>
        </row>
        <row r="149">
          <cell r="A149">
            <v>1978</v>
          </cell>
          <cell r="C149" t="str">
            <v>TX</v>
          </cell>
          <cell r="D149">
            <v>510237000</v>
          </cell>
          <cell r="E149">
            <v>0</v>
          </cell>
          <cell r="F149">
            <v>173372000</v>
          </cell>
          <cell r="G149">
            <v>1022579000</v>
          </cell>
          <cell r="H149">
            <v>701163000</v>
          </cell>
          <cell r="I149">
            <v>5032000</v>
          </cell>
          <cell r="J149">
            <v>60915000</v>
          </cell>
          <cell r="K149">
            <v>0</v>
          </cell>
          <cell r="L149">
            <v>11114000</v>
          </cell>
          <cell r="M149">
            <v>91373000</v>
          </cell>
          <cell r="N149">
            <v>0</v>
          </cell>
        </row>
        <row r="150">
          <cell r="A150">
            <v>1978</v>
          </cell>
          <cell r="C150" t="str">
            <v>US</v>
          </cell>
          <cell r="D150">
            <v>9226550000</v>
          </cell>
          <cell r="E150">
            <v>0</v>
          </cell>
          <cell r="F150">
            <v>6022477000</v>
          </cell>
          <cell r="G150">
            <v>16508548000</v>
          </cell>
          <cell r="H150">
            <v>16487033000</v>
          </cell>
          <cell r="I150">
            <v>183393000</v>
          </cell>
          <cell r="J150">
            <v>1004790000</v>
          </cell>
          <cell r="K150">
            <v>0</v>
          </cell>
          <cell r="L150">
            <v>280557000</v>
          </cell>
          <cell r="M150">
            <v>1337597000</v>
          </cell>
          <cell r="N150">
            <v>0</v>
          </cell>
        </row>
        <row r="151">
          <cell r="A151">
            <v>1978</v>
          </cell>
          <cell r="C151" t="str">
            <v>UT</v>
          </cell>
          <cell r="D151">
            <v>56604000</v>
          </cell>
          <cell r="E151">
            <v>0</v>
          </cell>
          <cell r="F151">
            <v>38198000</v>
          </cell>
          <cell r="G151">
            <v>59871000</v>
          </cell>
          <cell r="H151">
            <v>67926000</v>
          </cell>
          <cell r="I151">
            <v>453000</v>
          </cell>
          <cell r="J151">
            <v>730000</v>
          </cell>
          <cell r="K151">
            <v>0</v>
          </cell>
          <cell r="L151">
            <v>1286000</v>
          </cell>
          <cell r="M151">
            <v>3567000</v>
          </cell>
          <cell r="N151">
            <v>0</v>
          </cell>
        </row>
        <row r="152">
          <cell r="A152">
            <v>1978</v>
          </cell>
          <cell r="C152" t="str">
            <v>VT</v>
          </cell>
          <cell r="D152">
            <v>1403000</v>
          </cell>
          <cell r="E152">
            <v>0</v>
          </cell>
          <cell r="F152">
            <v>21318000</v>
          </cell>
          <cell r="G152">
            <v>14336000</v>
          </cell>
          <cell r="H152">
            <v>39158000</v>
          </cell>
          <cell r="I152">
            <v>17000</v>
          </cell>
          <cell r="J152">
            <v>647000</v>
          </cell>
          <cell r="K152">
            <v>0</v>
          </cell>
          <cell r="L152">
            <v>184000</v>
          </cell>
          <cell r="M152">
            <v>1124000</v>
          </cell>
          <cell r="N152">
            <v>0</v>
          </cell>
        </row>
        <row r="153">
          <cell r="A153">
            <v>1978</v>
          </cell>
          <cell r="C153" t="str">
            <v>VA</v>
          </cell>
          <cell r="D153">
            <v>269997000</v>
          </cell>
          <cell r="E153">
            <v>0</v>
          </cell>
          <cell r="F153">
            <v>172914000</v>
          </cell>
          <cell r="G153">
            <v>306663000</v>
          </cell>
          <cell r="H153">
            <v>269165000</v>
          </cell>
          <cell r="I153">
            <v>1956000</v>
          </cell>
          <cell r="J153">
            <v>26542000</v>
          </cell>
          <cell r="K153">
            <v>0</v>
          </cell>
          <cell r="L153">
            <v>4042000</v>
          </cell>
          <cell r="M153">
            <v>39337000</v>
          </cell>
          <cell r="N153">
            <v>0</v>
          </cell>
        </row>
        <row r="154">
          <cell r="A154">
            <v>1978</v>
          </cell>
          <cell r="C154" t="str">
            <v>WA</v>
          </cell>
          <cell r="D154">
            <v>84293000</v>
          </cell>
          <cell r="E154">
            <v>0</v>
          </cell>
          <cell r="F154">
            <v>101766000</v>
          </cell>
          <cell r="G154">
            <v>172759000</v>
          </cell>
          <cell r="H154">
            <v>218457000</v>
          </cell>
          <cell r="I154">
            <v>2414000</v>
          </cell>
          <cell r="J154">
            <v>11885000</v>
          </cell>
          <cell r="K154">
            <v>0</v>
          </cell>
          <cell r="L154">
            <v>7486000</v>
          </cell>
          <cell r="M154">
            <v>14913000</v>
          </cell>
          <cell r="N154">
            <v>0</v>
          </cell>
        </row>
        <row r="155">
          <cell r="A155">
            <v>1978</v>
          </cell>
          <cell r="C155" t="str">
            <v>WV</v>
          </cell>
          <cell r="D155">
            <v>76717000</v>
          </cell>
          <cell r="E155">
            <v>0</v>
          </cell>
          <cell r="F155">
            <v>46661000</v>
          </cell>
          <cell r="G155">
            <v>108016000</v>
          </cell>
          <cell r="H155">
            <v>74937000</v>
          </cell>
          <cell r="I155">
            <v>5590000</v>
          </cell>
          <cell r="J155">
            <v>2427000</v>
          </cell>
          <cell r="K155">
            <v>0</v>
          </cell>
          <cell r="L155">
            <v>7033000</v>
          </cell>
          <cell r="M155">
            <v>3561000</v>
          </cell>
          <cell r="N155">
            <v>0</v>
          </cell>
        </row>
        <row r="156">
          <cell r="A156">
            <v>1978</v>
          </cell>
          <cell r="C156" t="str">
            <v>WI</v>
          </cell>
          <cell r="D156">
            <v>255041000</v>
          </cell>
          <cell r="E156">
            <v>0</v>
          </cell>
          <cell r="F156">
            <v>157201000</v>
          </cell>
          <cell r="G156">
            <v>327578000</v>
          </cell>
          <cell r="H156">
            <v>520794000</v>
          </cell>
          <cell r="I156">
            <v>2527000</v>
          </cell>
          <cell r="J156">
            <v>29090000</v>
          </cell>
          <cell r="K156">
            <v>0</v>
          </cell>
          <cell r="L156">
            <v>3349000</v>
          </cell>
          <cell r="M156">
            <v>32356000</v>
          </cell>
          <cell r="N156">
            <v>0</v>
          </cell>
        </row>
        <row r="157">
          <cell r="A157">
            <v>1978</v>
          </cell>
          <cell r="C157" t="str">
            <v>WY</v>
          </cell>
          <cell r="D157">
            <v>36995000</v>
          </cell>
          <cell r="E157">
            <v>0</v>
          </cell>
          <cell r="F157">
            <v>11251000</v>
          </cell>
          <cell r="G157">
            <v>49366000</v>
          </cell>
          <cell r="H157">
            <v>10588000</v>
          </cell>
          <cell r="I157">
            <v>1348000</v>
          </cell>
          <cell r="J157">
            <v>2722000</v>
          </cell>
          <cell r="K157">
            <v>0</v>
          </cell>
          <cell r="L157">
            <v>1635000</v>
          </cell>
          <cell r="M157">
            <v>5450000</v>
          </cell>
          <cell r="N157">
            <v>0</v>
          </cell>
        </row>
        <row r="158">
          <cell r="A158">
            <v>1979</v>
          </cell>
          <cell r="C158" t="str">
            <v>AL</v>
          </cell>
          <cell r="D158">
            <v>379268000</v>
          </cell>
          <cell r="E158">
            <v>0</v>
          </cell>
          <cell r="F158">
            <v>105871000</v>
          </cell>
          <cell r="G158">
            <v>436812000</v>
          </cell>
          <cell r="H158">
            <v>239699000</v>
          </cell>
          <cell r="I158">
            <v>3930000</v>
          </cell>
          <cell r="J158">
            <v>19125000</v>
          </cell>
          <cell r="K158">
            <v>0</v>
          </cell>
          <cell r="L158">
            <v>5139000</v>
          </cell>
          <cell r="M158">
            <v>28038000</v>
          </cell>
          <cell r="N158">
            <v>0</v>
          </cell>
        </row>
        <row r="159">
          <cell r="A159">
            <v>1979</v>
          </cell>
          <cell r="C159" t="str">
            <v>AK</v>
          </cell>
          <cell r="D159">
            <v>2578000</v>
          </cell>
          <cell r="E159">
            <v>0</v>
          </cell>
          <cell r="F159">
            <v>31634000</v>
          </cell>
          <cell r="G159">
            <v>18841000</v>
          </cell>
          <cell r="H159">
            <v>31346000</v>
          </cell>
          <cell r="I159">
            <v>527000</v>
          </cell>
          <cell r="J159">
            <v>14000</v>
          </cell>
          <cell r="K159">
            <v>0</v>
          </cell>
          <cell r="L159">
            <v>852000</v>
          </cell>
          <cell r="M159">
            <v>186000</v>
          </cell>
          <cell r="N159">
            <v>0</v>
          </cell>
        </row>
        <row r="160">
          <cell r="A160">
            <v>1979</v>
          </cell>
          <cell r="C160" t="str">
            <v>AZ</v>
          </cell>
          <cell r="D160">
            <v>111053000</v>
          </cell>
          <cell r="E160">
            <v>0</v>
          </cell>
          <cell r="F160">
            <v>94198000</v>
          </cell>
          <cell r="G160">
            <v>198298000</v>
          </cell>
          <cell r="H160">
            <v>14274000</v>
          </cell>
          <cell r="I160">
            <v>1856000</v>
          </cell>
          <cell r="J160">
            <v>1915000</v>
          </cell>
          <cell r="K160">
            <v>0</v>
          </cell>
          <cell r="L160">
            <v>3424000</v>
          </cell>
          <cell r="M160">
            <v>5044000</v>
          </cell>
          <cell r="N160">
            <v>0</v>
          </cell>
        </row>
        <row r="161">
          <cell r="A161">
            <v>1979</v>
          </cell>
          <cell r="C161" t="str">
            <v>AR</v>
          </cell>
          <cell r="D161">
            <v>129093000</v>
          </cell>
          <cell r="E161">
            <v>0</v>
          </cell>
          <cell r="F161">
            <v>37826000</v>
          </cell>
          <cell r="G161">
            <v>180626000</v>
          </cell>
          <cell r="H161">
            <v>196252000</v>
          </cell>
          <cell r="I161">
            <v>962000</v>
          </cell>
          <cell r="J161">
            <v>13295000</v>
          </cell>
          <cell r="K161">
            <v>0</v>
          </cell>
          <cell r="L161">
            <v>2224000</v>
          </cell>
          <cell r="M161">
            <v>16232000</v>
          </cell>
          <cell r="N161">
            <v>0</v>
          </cell>
        </row>
        <row r="162">
          <cell r="A162">
            <v>1979</v>
          </cell>
          <cell r="C162" t="str">
            <v>CA</v>
          </cell>
          <cell r="D162">
            <v>1335505000</v>
          </cell>
          <cell r="E162">
            <v>0</v>
          </cell>
          <cell r="F162">
            <v>849350000</v>
          </cell>
          <cell r="G162">
            <v>2170130000</v>
          </cell>
          <cell r="H162">
            <v>2930533000</v>
          </cell>
          <cell r="I162">
            <v>10863000</v>
          </cell>
          <cell r="J162">
            <v>55147000</v>
          </cell>
          <cell r="K162">
            <v>0</v>
          </cell>
          <cell r="L162">
            <v>20821000</v>
          </cell>
          <cell r="M162">
            <v>90383000</v>
          </cell>
          <cell r="N162">
            <v>0</v>
          </cell>
        </row>
        <row r="163">
          <cell r="A163">
            <v>1979</v>
          </cell>
          <cell r="C163" t="str">
            <v>CO</v>
          </cell>
          <cell r="D163">
            <v>146112000</v>
          </cell>
          <cell r="E163">
            <v>0</v>
          </cell>
          <cell r="F163">
            <v>102207000</v>
          </cell>
          <cell r="G163">
            <v>206234000</v>
          </cell>
          <cell r="H163">
            <v>167981000</v>
          </cell>
          <cell r="I163">
            <v>3663000</v>
          </cell>
          <cell r="J163">
            <v>14048000</v>
          </cell>
          <cell r="K163">
            <v>0</v>
          </cell>
          <cell r="L163">
            <v>4895000</v>
          </cell>
          <cell r="M163">
            <v>19255000</v>
          </cell>
          <cell r="N163">
            <v>0</v>
          </cell>
        </row>
        <row r="164">
          <cell r="A164">
            <v>1979</v>
          </cell>
          <cell r="C164" t="str">
            <v>CT</v>
          </cell>
          <cell r="D164">
            <v>61141000</v>
          </cell>
          <cell r="E164">
            <v>0</v>
          </cell>
          <cell r="F164">
            <v>58820000</v>
          </cell>
          <cell r="G164">
            <v>178257000</v>
          </cell>
          <cell r="H164">
            <v>280993000</v>
          </cell>
          <cell r="I164">
            <v>3053000</v>
          </cell>
          <cell r="J164">
            <v>8798000</v>
          </cell>
          <cell r="K164">
            <v>0</v>
          </cell>
          <cell r="L164">
            <v>3454000</v>
          </cell>
          <cell r="M164">
            <v>11434000</v>
          </cell>
          <cell r="N164">
            <v>0</v>
          </cell>
        </row>
        <row r="165">
          <cell r="A165">
            <v>1979</v>
          </cell>
          <cell r="C165" t="str">
            <v>DE</v>
          </cell>
          <cell r="D165">
            <v>18435000</v>
          </cell>
          <cell r="E165">
            <v>0</v>
          </cell>
          <cell r="F165">
            <v>18577000</v>
          </cell>
          <cell r="G165">
            <v>26076000</v>
          </cell>
          <cell r="H165">
            <v>21391000</v>
          </cell>
          <cell r="I165">
            <v>329000</v>
          </cell>
          <cell r="J165">
            <v>491000</v>
          </cell>
          <cell r="K165">
            <v>0</v>
          </cell>
          <cell r="L165">
            <v>813000</v>
          </cell>
          <cell r="M165">
            <v>914000</v>
          </cell>
          <cell r="N165">
            <v>0</v>
          </cell>
        </row>
        <row r="166">
          <cell r="A166">
            <v>1979</v>
          </cell>
          <cell r="C166" t="str">
            <v>DC</v>
          </cell>
          <cell r="D166">
            <v>5197000</v>
          </cell>
          <cell r="E166">
            <v>0</v>
          </cell>
          <cell r="F166">
            <v>49787000</v>
          </cell>
          <cell r="G166">
            <v>77659000</v>
          </cell>
          <cell r="H166">
            <v>106565000</v>
          </cell>
          <cell r="I166">
            <v>0</v>
          </cell>
          <cell r="J166">
            <v>1028000</v>
          </cell>
          <cell r="K166">
            <v>0</v>
          </cell>
          <cell r="L166">
            <v>50000</v>
          </cell>
          <cell r="M166">
            <v>17265000</v>
          </cell>
          <cell r="N166">
            <v>0</v>
          </cell>
        </row>
        <row r="167">
          <cell r="A167">
            <v>1979</v>
          </cell>
          <cell r="C167" t="str">
            <v>FL</v>
          </cell>
          <cell r="D167">
            <v>711352000</v>
          </cell>
          <cell r="E167">
            <v>0</v>
          </cell>
          <cell r="F167">
            <v>340274000</v>
          </cell>
          <cell r="G167">
            <v>899437000</v>
          </cell>
          <cell r="H167">
            <v>338735000</v>
          </cell>
          <cell r="I167">
            <v>2629000</v>
          </cell>
          <cell r="J167">
            <v>39564000</v>
          </cell>
          <cell r="K167">
            <v>0</v>
          </cell>
          <cell r="L167">
            <v>8301000</v>
          </cell>
          <cell r="M167">
            <v>52675000</v>
          </cell>
          <cell r="N167">
            <v>0</v>
          </cell>
        </row>
        <row r="168">
          <cell r="A168">
            <v>1979</v>
          </cell>
          <cell r="C168" t="str">
            <v>GA</v>
          </cell>
          <cell r="D168">
            <v>677686000</v>
          </cell>
          <cell r="E168">
            <v>0</v>
          </cell>
          <cell r="F168">
            <v>142163000</v>
          </cell>
          <cell r="G168">
            <v>838477000</v>
          </cell>
          <cell r="H168">
            <v>388654000</v>
          </cell>
          <cell r="I168">
            <v>4860000</v>
          </cell>
          <cell r="J168">
            <v>24968000</v>
          </cell>
          <cell r="K168">
            <v>0</v>
          </cell>
          <cell r="L168">
            <v>8181000</v>
          </cell>
          <cell r="M168">
            <v>48752000</v>
          </cell>
          <cell r="N168">
            <v>0</v>
          </cell>
        </row>
        <row r="169">
          <cell r="A169">
            <v>1979</v>
          </cell>
          <cell r="C169" t="str">
            <v>HI</v>
          </cell>
          <cell r="D169">
            <v>18463000</v>
          </cell>
          <cell r="E169">
            <v>0</v>
          </cell>
          <cell r="F169">
            <v>42803000</v>
          </cell>
          <cell r="G169">
            <v>65319000</v>
          </cell>
          <cell r="H169">
            <v>78847000</v>
          </cell>
          <cell r="I169">
            <v>3420000</v>
          </cell>
          <cell r="J169">
            <v>8761000</v>
          </cell>
          <cell r="K169">
            <v>0</v>
          </cell>
          <cell r="L169">
            <v>3708000</v>
          </cell>
          <cell r="M169">
            <v>9148000</v>
          </cell>
          <cell r="N169">
            <v>0</v>
          </cell>
        </row>
        <row r="170">
          <cell r="A170">
            <v>1979</v>
          </cell>
          <cell r="C170" t="str">
            <v>ID</v>
          </cell>
          <cell r="D170">
            <v>56676000</v>
          </cell>
          <cell r="E170">
            <v>0</v>
          </cell>
          <cell r="F170">
            <v>33444000</v>
          </cell>
          <cell r="G170">
            <v>66046000</v>
          </cell>
          <cell r="H170">
            <v>47390000</v>
          </cell>
          <cell r="I170">
            <v>664000</v>
          </cell>
          <cell r="J170">
            <v>4576000</v>
          </cell>
          <cell r="K170">
            <v>0</v>
          </cell>
          <cell r="L170">
            <v>1507000</v>
          </cell>
          <cell r="M170">
            <v>5163000</v>
          </cell>
          <cell r="N170">
            <v>0</v>
          </cell>
        </row>
        <row r="171">
          <cell r="A171">
            <v>1979</v>
          </cell>
          <cell r="C171" t="str">
            <v>IL</v>
          </cell>
          <cell r="D171">
            <v>287232000</v>
          </cell>
          <cell r="E171">
            <v>0</v>
          </cell>
          <cell r="F171">
            <v>239113000</v>
          </cell>
          <cell r="G171">
            <v>702223000</v>
          </cell>
          <cell r="H171">
            <v>1126460000</v>
          </cell>
          <cell r="I171">
            <v>1903000</v>
          </cell>
          <cell r="J171">
            <v>30682000</v>
          </cell>
          <cell r="K171">
            <v>0</v>
          </cell>
          <cell r="L171">
            <v>5797000</v>
          </cell>
          <cell r="M171">
            <v>43319000</v>
          </cell>
          <cell r="N171">
            <v>0</v>
          </cell>
        </row>
        <row r="172">
          <cell r="A172">
            <v>1979</v>
          </cell>
          <cell r="C172" t="str">
            <v>IN</v>
          </cell>
          <cell r="D172">
            <v>369140000</v>
          </cell>
          <cell r="E172">
            <v>0</v>
          </cell>
          <cell r="F172">
            <v>127779000</v>
          </cell>
          <cell r="G172">
            <v>479165000</v>
          </cell>
          <cell r="H172">
            <v>295455000</v>
          </cell>
          <cell r="I172">
            <v>210000</v>
          </cell>
          <cell r="J172">
            <v>17809000</v>
          </cell>
          <cell r="K172">
            <v>0</v>
          </cell>
          <cell r="L172">
            <v>1301000</v>
          </cell>
          <cell r="M172">
            <v>26129000</v>
          </cell>
          <cell r="N172">
            <v>0</v>
          </cell>
        </row>
        <row r="173">
          <cell r="A173">
            <v>1979</v>
          </cell>
          <cell r="C173" t="str">
            <v>IA</v>
          </cell>
          <cell r="D173">
            <v>183036000</v>
          </cell>
          <cell r="E173">
            <v>0</v>
          </cell>
          <cell r="F173">
            <v>58315000</v>
          </cell>
          <cell r="G173">
            <v>277493000</v>
          </cell>
          <cell r="H173">
            <v>173946000</v>
          </cell>
          <cell r="I173">
            <v>1363000</v>
          </cell>
          <cell r="J173">
            <v>25949000</v>
          </cell>
          <cell r="K173">
            <v>0</v>
          </cell>
          <cell r="L173">
            <v>2078000</v>
          </cell>
          <cell r="M173">
            <v>31472000</v>
          </cell>
          <cell r="N173">
            <v>0</v>
          </cell>
        </row>
        <row r="174">
          <cell r="A174">
            <v>1979</v>
          </cell>
          <cell r="C174" t="str">
            <v>KS</v>
          </cell>
          <cell r="D174">
            <v>148002000</v>
          </cell>
          <cell r="E174">
            <v>0</v>
          </cell>
          <cell r="F174">
            <v>45722000</v>
          </cell>
          <cell r="G174">
            <v>195479000</v>
          </cell>
          <cell r="H174">
            <v>158480000</v>
          </cell>
          <cell r="I174">
            <v>510000</v>
          </cell>
          <cell r="J174">
            <v>59432000</v>
          </cell>
          <cell r="K174">
            <v>0</v>
          </cell>
          <cell r="L174">
            <v>2526000</v>
          </cell>
          <cell r="M174">
            <v>61422000</v>
          </cell>
          <cell r="N174">
            <v>0</v>
          </cell>
        </row>
        <row r="175">
          <cell r="A175">
            <v>1979</v>
          </cell>
          <cell r="C175" t="str">
            <v>KY</v>
          </cell>
          <cell r="D175">
            <v>90031000</v>
          </cell>
          <cell r="E175">
            <v>0</v>
          </cell>
          <cell r="F175">
            <v>104576000</v>
          </cell>
          <cell r="G175">
            <v>138992000</v>
          </cell>
          <cell r="H175">
            <v>246198000</v>
          </cell>
          <cell r="I175">
            <v>3903000</v>
          </cell>
          <cell r="J175">
            <v>5789000</v>
          </cell>
          <cell r="K175">
            <v>0</v>
          </cell>
          <cell r="L175">
            <v>6195000</v>
          </cell>
          <cell r="M175">
            <v>8324000</v>
          </cell>
          <cell r="N175">
            <v>0</v>
          </cell>
        </row>
        <row r="176">
          <cell r="A176">
            <v>1979</v>
          </cell>
          <cell r="C176" t="str">
            <v>LA</v>
          </cell>
          <cell r="D176">
            <v>236394000</v>
          </cell>
          <cell r="E176">
            <v>0</v>
          </cell>
          <cell r="F176">
            <v>91566000</v>
          </cell>
          <cell r="G176">
            <v>451362000</v>
          </cell>
          <cell r="H176">
            <v>290043000</v>
          </cell>
          <cell r="I176">
            <v>1915000</v>
          </cell>
          <cell r="J176">
            <v>29543000</v>
          </cell>
          <cell r="K176">
            <v>0</v>
          </cell>
          <cell r="L176">
            <v>3995000</v>
          </cell>
          <cell r="M176">
            <v>37667000</v>
          </cell>
          <cell r="N176">
            <v>0</v>
          </cell>
        </row>
        <row r="177">
          <cell r="A177">
            <v>1979</v>
          </cell>
          <cell r="C177" t="str">
            <v>ME</v>
          </cell>
          <cell r="D177">
            <v>13465000</v>
          </cell>
          <cell r="E177">
            <v>0</v>
          </cell>
          <cell r="F177">
            <v>23064000</v>
          </cell>
          <cell r="G177">
            <v>32595000</v>
          </cell>
          <cell r="H177">
            <v>127345000</v>
          </cell>
          <cell r="I177">
            <v>971000</v>
          </cell>
          <cell r="J177">
            <v>2799000</v>
          </cell>
          <cell r="K177">
            <v>0</v>
          </cell>
          <cell r="L177">
            <v>1439000</v>
          </cell>
          <cell r="M177">
            <v>3634000</v>
          </cell>
          <cell r="N177">
            <v>0</v>
          </cell>
        </row>
        <row r="178">
          <cell r="A178">
            <v>1979</v>
          </cell>
          <cell r="C178" t="str">
            <v>MD</v>
          </cell>
          <cell r="D178">
            <v>169854000</v>
          </cell>
          <cell r="E178">
            <v>0</v>
          </cell>
          <cell r="F178">
            <v>126665000</v>
          </cell>
          <cell r="G178">
            <v>320289000</v>
          </cell>
          <cell r="H178">
            <v>325788000</v>
          </cell>
          <cell r="I178">
            <v>5332000</v>
          </cell>
          <cell r="J178">
            <v>19698000</v>
          </cell>
          <cell r="K178">
            <v>0</v>
          </cell>
          <cell r="L178">
            <v>5915000</v>
          </cell>
          <cell r="M178">
            <v>26080000</v>
          </cell>
          <cell r="N178">
            <v>0</v>
          </cell>
        </row>
        <row r="179">
          <cell r="A179">
            <v>1979</v>
          </cell>
          <cell r="C179" t="str">
            <v>MA</v>
          </cell>
          <cell r="D179">
            <v>190671000</v>
          </cell>
          <cell r="E179">
            <v>0</v>
          </cell>
          <cell r="F179">
            <v>257290000</v>
          </cell>
          <cell r="G179">
            <v>441740000</v>
          </cell>
          <cell r="H179">
            <v>790445000</v>
          </cell>
          <cell r="I179">
            <v>3571000</v>
          </cell>
          <cell r="J179">
            <v>10538000</v>
          </cell>
          <cell r="K179">
            <v>0</v>
          </cell>
          <cell r="L179">
            <v>5275000</v>
          </cell>
          <cell r="M179">
            <v>15749000</v>
          </cell>
          <cell r="N179">
            <v>0</v>
          </cell>
        </row>
        <row r="180">
          <cell r="A180">
            <v>1979</v>
          </cell>
          <cell r="C180" t="str">
            <v>MI</v>
          </cell>
          <cell r="D180">
            <v>637428000</v>
          </cell>
          <cell r="E180">
            <v>0</v>
          </cell>
          <cell r="F180">
            <v>413315000</v>
          </cell>
          <cell r="G180">
            <v>896264000</v>
          </cell>
          <cell r="H180">
            <v>927226000</v>
          </cell>
          <cell r="I180">
            <v>7078000</v>
          </cell>
          <cell r="J180">
            <v>92427000</v>
          </cell>
          <cell r="K180">
            <v>0</v>
          </cell>
          <cell r="L180">
            <v>10711000</v>
          </cell>
          <cell r="M180">
            <v>107380000</v>
          </cell>
          <cell r="N180">
            <v>0</v>
          </cell>
        </row>
        <row r="181">
          <cell r="A181">
            <v>1979</v>
          </cell>
          <cell r="C181" t="str">
            <v>MN</v>
          </cell>
          <cell r="D181">
            <v>268522000</v>
          </cell>
          <cell r="E181">
            <v>0</v>
          </cell>
          <cell r="F181">
            <v>96620000</v>
          </cell>
          <cell r="G181">
            <v>376684000</v>
          </cell>
          <cell r="H181">
            <v>456734000</v>
          </cell>
          <cell r="I181">
            <v>2078000</v>
          </cell>
          <cell r="J181">
            <v>17760000</v>
          </cell>
          <cell r="K181">
            <v>0</v>
          </cell>
          <cell r="L181">
            <v>4031000</v>
          </cell>
          <cell r="M181">
            <v>25223000</v>
          </cell>
          <cell r="N181">
            <v>0</v>
          </cell>
        </row>
        <row r="182">
          <cell r="A182">
            <v>1979</v>
          </cell>
          <cell r="C182" t="str">
            <v>MS</v>
          </cell>
          <cell r="D182">
            <v>260908000</v>
          </cell>
          <cell r="E182">
            <v>0</v>
          </cell>
          <cell r="F182">
            <v>56862000</v>
          </cell>
          <cell r="G182">
            <v>300686000</v>
          </cell>
          <cell r="H182">
            <v>213079000</v>
          </cell>
          <cell r="I182">
            <v>702000</v>
          </cell>
          <cell r="J182">
            <v>19156000</v>
          </cell>
          <cell r="K182">
            <v>0</v>
          </cell>
          <cell r="L182">
            <v>1676000</v>
          </cell>
          <cell r="M182">
            <v>24070000</v>
          </cell>
          <cell r="N182">
            <v>0</v>
          </cell>
        </row>
        <row r="183">
          <cell r="A183">
            <v>1979</v>
          </cell>
          <cell r="C183" t="str">
            <v>MO</v>
          </cell>
          <cell r="D183">
            <v>217619000</v>
          </cell>
          <cell r="E183">
            <v>0</v>
          </cell>
          <cell r="F183">
            <v>122092000</v>
          </cell>
          <cell r="G183">
            <v>407629000</v>
          </cell>
          <cell r="H183">
            <v>248436000</v>
          </cell>
          <cell r="I183">
            <v>990000</v>
          </cell>
          <cell r="J183">
            <v>16300000</v>
          </cell>
          <cell r="K183">
            <v>0</v>
          </cell>
          <cell r="L183">
            <v>5901000</v>
          </cell>
          <cell r="M183">
            <v>23624000</v>
          </cell>
          <cell r="N183">
            <v>0</v>
          </cell>
        </row>
        <row r="184">
          <cell r="A184">
            <v>1979</v>
          </cell>
          <cell r="C184" t="str">
            <v>MT</v>
          </cell>
          <cell r="D184">
            <v>12533000</v>
          </cell>
          <cell r="E184">
            <v>0</v>
          </cell>
          <cell r="F184">
            <v>32141000</v>
          </cell>
          <cell r="G184">
            <v>35501000</v>
          </cell>
          <cell r="H184">
            <v>50459000</v>
          </cell>
          <cell r="I184">
            <v>167000</v>
          </cell>
          <cell r="J184">
            <v>641000</v>
          </cell>
          <cell r="K184">
            <v>0</v>
          </cell>
          <cell r="L184">
            <v>808000</v>
          </cell>
          <cell r="M184">
            <v>938000</v>
          </cell>
          <cell r="N184">
            <v>0</v>
          </cell>
        </row>
        <row r="185">
          <cell r="A185">
            <v>1979</v>
          </cell>
          <cell r="C185" t="str">
            <v>NE</v>
          </cell>
          <cell r="D185">
            <v>122056000</v>
          </cell>
          <cell r="E185">
            <v>0</v>
          </cell>
          <cell r="F185">
            <v>33799000</v>
          </cell>
          <cell r="G185">
            <v>164840000</v>
          </cell>
          <cell r="H185">
            <v>86347000</v>
          </cell>
          <cell r="I185">
            <v>523000</v>
          </cell>
          <cell r="J185">
            <v>1589000</v>
          </cell>
          <cell r="K185">
            <v>0</v>
          </cell>
          <cell r="L185">
            <v>1101000</v>
          </cell>
          <cell r="M185">
            <v>6984000</v>
          </cell>
          <cell r="N185">
            <v>0</v>
          </cell>
        </row>
        <row r="186">
          <cell r="A186">
            <v>1979</v>
          </cell>
          <cell r="C186" t="str">
            <v>NV</v>
          </cell>
          <cell r="D186">
            <v>78046000</v>
          </cell>
          <cell r="E186">
            <v>0</v>
          </cell>
          <cell r="F186">
            <v>26595000</v>
          </cell>
          <cell r="G186">
            <v>89861000</v>
          </cell>
          <cell r="H186">
            <v>33163000</v>
          </cell>
          <cell r="I186">
            <v>1420000</v>
          </cell>
          <cell r="J186">
            <v>15079000</v>
          </cell>
          <cell r="K186">
            <v>0</v>
          </cell>
          <cell r="L186">
            <v>2165000</v>
          </cell>
          <cell r="M186">
            <v>15947000</v>
          </cell>
          <cell r="N186">
            <v>0</v>
          </cell>
        </row>
        <row r="187">
          <cell r="A187">
            <v>1979</v>
          </cell>
          <cell r="C187" t="str">
            <v>NH</v>
          </cell>
          <cell r="D187">
            <v>3528000</v>
          </cell>
          <cell r="E187">
            <v>0</v>
          </cell>
          <cell r="F187">
            <v>20168000</v>
          </cell>
          <cell r="G187">
            <v>29695000</v>
          </cell>
          <cell r="H187">
            <v>52487000</v>
          </cell>
          <cell r="I187">
            <v>94000</v>
          </cell>
          <cell r="J187">
            <v>2163000</v>
          </cell>
          <cell r="K187">
            <v>0</v>
          </cell>
          <cell r="L187">
            <v>339000</v>
          </cell>
          <cell r="M187">
            <v>2525000</v>
          </cell>
          <cell r="N187">
            <v>0</v>
          </cell>
        </row>
        <row r="188">
          <cell r="A188">
            <v>1979</v>
          </cell>
          <cell r="C188" t="str">
            <v>NJ</v>
          </cell>
          <cell r="D188">
            <v>158317000</v>
          </cell>
          <cell r="E188">
            <v>0</v>
          </cell>
          <cell r="F188">
            <v>150062000</v>
          </cell>
          <cell r="G188">
            <v>402624000</v>
          </cell>
          <cell r="H188">
            <v>606119000</v>
          </cell>
          <cell r="I188">
            <v>1111000</v>
          </cell>
          <cell r="J188">
            <v>31076000</v>
          </cell>
          <cell r="K188">
            <v>0</v>
          </cell>
          <cell r="L188">
            <v>5158000</v>
          </cell>
          <cell r="M188">
            <v>37447000</v>
          </cell>
          <cell r="N188">
            <v>0</v>
          </cell>
        </row>
        <row r="189">
          <cell r="A189">
            <v>1979</v>
          </cell>
          <cell r="C189" t="str">
            <v>NM</v>
          </cell>
          <cell r="D189">
            <v>64216000</v>
          </cell>
          <cell r="E189">
            <v>0</v>
          </cell>
          <cell r="F189">
            <v>43204000</v>
          </cell>
          <cell r="G189">
            <v>100279000</v>
          </cell>
          <cell r="H189">
            <v>53990000</v>
          </cell>
          <cell r="I189">
            <v>188000</v>
          </cell>
          <cell r="J189">
            <v>8216000</v>
          </cell>
          <cell r="K189">
            <v>0</v>
          </cell>
          <cell r="L189">
            <v>558000</v>
          </cell>
          <cell r="M189">
            <v>11079000</v>
          </cell>
          <cell r="N189">
            <v>0</v>
          </cell>
        </row>
        <row r="190">
          <cell r="A190">
            <v>1979</v>
          </cell>
          <cell r="C190" t="str">
            <v>NY</v>
          </cell>
          <cell r="D190">
            <v>516689000</v>
          </cell>
          <cell r="E190">
            <v>0</v>
          </cell>
          <cell r="F190">
            <v>692555000</v>
          </cell>
          <cell r="G190">
            <v>2216605000</v>
          </cell>
          <cell r="H190">
            <v>1740995000</v>
          </cell>
          <cell r="I190">
            <v>7685000</v>
          </cell>
          <cell r="J190">
            <v>119827000</v>
          </cell>
          <cell r="K190">
            <v>0</v>
          </cell>
          <cell r="L190">
            <v>12386000</v>
          </cell>
          <cell r="M190">
            <v>131340000</v>
          </cell>
          <cell r="N190">
            <v>0</v>
          </cell>
        </row>
        <row r="191">
          <cell r="A191">
            <v>1979</v>
          </cell>
          <cell r="C191" t="str">
            <v>NC</v>
          </cell>
          <cell r="D191">
            <v>293686000</v>
          </cell>
          <cell r="E191">
            <v>0</v>
          </cell>
          <cell r="F191">
            <v>161426000</v>
          </cell>
          <cell r="G191">
            <v>454244000</v>
          </cell>
          <cell r="H191">
            <v>297726000</v>
          </cell>
          <cell r="I191">
            <v>5329000</v>
          </cell>
          <cell r="J191">
            <v>20741000</v>
          </cell>
          <cell r="K191">
            <v>0</v>
          </cell>
          <cell r="L191">
            <v>7896000</v>
          </cell>
          <cell r="M191">
            <v>36691000</v>
          </cell>
          <cell r="N191">
            <v>0</v>
          </cell>
        </row>
        <row r="192">
          <cell r="A192">
            <v>1979</v>
          </cell>
          <cell r="C192" t="str">
            <v>ND</v>
          </cell>
          <cell r="D192">
            <v>10431000</v>
          </cell>
          <cell r="E192">
            <v>0</v>
          </cell>
          <cell r="F192">
            <v>12174000</v>
          </cell>
          <cell r="G192">
            <v>28768000</v>
          </cell>
          <cell r="H192">
            <v>43532000</v>
          </cell>
          <cell r="I192">
            <v>66000</v>
          </cell>
          <cell r="J192">
            <v>1935000</v>
          </cell>
          <cell r="K192">
            <v>0</v>
          </cell>
          <cell r="L192">
            <v>287000</v>
          </cell>
          <cell r="M192">
            <v>2185000</v>
          </cell>
          <cell r="N192">
            <v>0</v>
          </cell>
        </row>
        <row r="193">
          <cell r="A193">
            <v>1979</v>
          </cell>
          <cell r="C193" t="str">
            <v>OH</v>
          </cell>
          <cell r="D193">
            <v>425701000</v>
          </cell>
          <cell r="E193">
            <v>0</v>
          </cell>
          <cell r="F193">
            <v>459463000</v>
          </cell>
          <cell r="G193">
            <v>672175000</v>
          </cell>
          <cell r="H193">
            <v>649328000</v>
          </cell>
          <cell r="I193">
            <v>41268000</v>
          </cell>
          <cell r="J193">
            <v>89565000</v>
          </cell>
          <cell r="K193">
            <v>0</v>
          </cell>
          <cell r="L193">
            <v>49146000</v>
          </cell>
          <cell r="M193">
            <v>98601000</v>
          </cell>
          <cell r="N193">
            <v>0</v>
          </cell>
        </row>
        <row r="194">
          <cell r="A194">
            <v>1979</v>
          </cell>
          <cell r="C194" t="str">
            <v>OK</v>
          </cell>
          <cell r="D194">
            <v>158495000</v>
          </cell>
          <cell r="E194">
            <v>0</v>
          </cell>
          <cell r="F194">
            <v>38999000</v>
          </cell>
          <cell r="G194">
            <v>234292000</v>
          </cell>
          <cell r="H194">
            <v>261557000</v>
          </cell>
          <cell r="I194">
            <v>1093000</v>
          </cell>
          <cell r="J194">
            <v>1865000</v>
          </cell>
          <cell r="K194">
            <v>0</v>
          </cell>
          <cell r="L194">
            <v>3134000</v>
          </cell>
          <cell r="M194">
            <v>6261000</v>
          </cell>
          <cell r="N194">
            <v>0</v>
          </cell>
        </row>
        <row r="195">
          <cell r="A195">
            <v>1979</v>
          </cell>
          <cell r="C195" t="str">
            <v>OR</v>
          </cell>
          <cell r="D195">
            <v>88117000</v>
          </cell>
          <cell r="E195">
            <v>0</v>
          </cell>
          <cell r="F195">
            <v>86553000</v>
          </cell>
          <cell r="G195">
            <v>160352000</v>
          </cell>
          <cell r="H195">
            <v>181614000</v>
          </cell>
          <cell r="I195">
            <v>1775000</v>
          </cell>
          <cell r="J195">
            <v>2768000</v>
          </cell>
          <cell r="K195">
            <v>0</v>
          </cell>
          <cell r="L195">
            <v>2476000</v>
          </cell>
          <cell r="M195">
            <v>5588000</v>
          </cell>
          <cell r="N195">
            <v>0</v>
          </cell>
        </row>
        <row r="196">
          <cell r="A196">
            <v>1979</v>
          </cell>
          <cell r="C196" t="str">
            <v>PA</v>
          </cell>
          <cell r="D196">
            <v>138143000</v>
          </cell>
          <cell r="E196">
            <v>0</v>
          </cell>
          <cell r="F196">
            <v>297365000</v>
          </cell>
          <cell r="G196">
            <v>623363000</v>
          </cell>
          <cell r="H196">
            <v>799021000</v>
          </cell>
          <cell r="I196">
            <v>20004000</v>
          </cell>
          <cell r="J196">
            <v>143184000</v>
          </cell>
          <cell r="K196">
            <v>0</v>
          </cell>
          <cell r="L196">
            <v>24026000</v>
          </cell>
          <cell r="M196">
            <v>146361000</v>
          </cell>
          <cell r="N196">
            <v>0</v>
          </cell>
        </row>
        <row r="197">
          <cell r="A197">
            <v>1979</v>
          </cell>
          <cell r="C197" t="str">
            <v>RI</v>
          </cell>
          <cell r="D197">
            <v>53273000</v>
          </cell>
          <cell r="E197">
            <v>0</v>
          </cell>
          <cell r="F197">
            <v>33460000</v>
          </cell>
          <cell r="G197">
            <v>76888000</v>
          </cell>
          <cell r="H197">
            <v>138968000</v>
          </cell>
          <cell r="I197">
            <v>1887000</v>
          </cell>
          <cell r="J197">
            <v>2077000</v>
          </cell>
          <cell r="K197">
            <v>0</v>
          </cell>
          <cell r="L197">
            <v>3013000</v>
          </cell>
          <cell r="M197">
            <v>2714000</v>
          </cell>
          <cell r="N197">
            <v>0</v>
          </cell>
        </row>
        <row r="198">
          <cell r="A198">
            <v>1979</v>
          </cell>
          <cell r="C198" t="str">
            <v>SC</v>
          </cell>
          <cell r="D198">
            <v>222800000</v>
          </cell>
          <cell r="E198">
            <v>0</v>
          </cell>
          <cell r="F198">
            <v>128652000</v>
          </cell>
          <cell r="G198">
            <v>327379000</v>
          </cell>
          <cell r="H198">
            <v>162151000</v>
          </cell>
          <cell r="I198">
            <v>2171000</v>
          </cell>
          <cell r="J198">
            <v>10711000</v>
          </cell>
          <cell r="K198">
            <v>0</v>
          </cell>
          <cell r="L198">
            <v>4546000</v>
          </cell>
          <cell r="M198">
            <v>20988000</v>
          </cell>
          <cell r="N198">
            <v>0</v>
          </cell>
        </row>
        <row r="199">
          <cell r="A199">
            <v>1979</v>
          </cell>
          <cell r="C199" t="str">
            <v>SD</v>
          </cell>
          <cell r="D199">
            <v>9455000</v>
          </cell>
          <cell r="E199">
            <v>0</v>
          </cell>
          <cell r="F199">
            <v>16094000</v>
          </cell>
          <cell r="G199">
            <v>27653000</v>
          </cell>
          <cell r="H199">
            <v>40328000</v>
          </cell>
          <cell r="I199">
            <v>5000</v>
          </cell>
          <cell r="J199">
            <v>2014000</v>
          </cell>
          <cell r="K199">
            <v>0</v>
          </cell>
          <cell r="L199">
            <v>330000</v>
          </cell>
          <cell r="M199">
            <v>2313000</v>
          </cell>
          <cell r="N199">
            <v>0</v>
          </cell>
        </row>
        <row r="200">
          <cell r="A200">
            <v>1979</v>
          </cell>
          <cell r="C200" t="str">
            <v>TN</v>
          </cell>
          <cell r="D200">
            <v>304010000</v>
          </cell>
          <cell r="E200">
            <v>0</v>
          </cell>
          <cell r="F200">
            <v>101863000</v>
          </cell>
          <cell r="G200">
            <v>416868000</v>
          </cell>
          <cell r="H200">
            <v>307995000</v>
          </cell>
          <cell r="I200">
            <v>3279000</v>
          </cell>
          <cell r="J200">
            <v>22427000</v>
          </cell>
          <cell r="K200">
            <v>0</v>
          </cell>
          <cell r="L200">
            <v>5300000</v>
          </cell>
          <cell r="M200">
            <v>30574000</v>
          </cell>
          <cell r="N200">
            <v>0</v>
          </cell>
        </row>
        <row r="201">
          <cell r="A201">
            <v>1979</v>
          </cell>
          <cell r="C201" t="str">
            <v>TX</v>
          </cell>
          <cell r="D201">
            <v>661867000</v>
          </cell>
          <cell r="E201">
            <v>0</v>
          </cell>
          <cell r="F201">
            <v>279860000</v>
          </cell>
          <cell r="G201">
            <v>1143561000</v>
          </cell>
          <cell r="H201">
            <v>804006000</v>
          </cell>
          <cell r="I201">
            <v>5718000</v>
          </cell>
          <cell r="J201">
            <v>67970000</v>
          </cell>
          <cell r="K201">
            <v>0</v>
          </cell>
          <cell r="L201">
            <v>10960000</v>
          </cell>
          <cell r="M201">
            <v>116359000</v>
          </cell>
          <cell r="N201">
            <v>0</v>
          </cell>
        </row>
        <row r="202">
          <cell r="A202">
            <v>1979</v>
          </cell>
          <cell r="C202" t="str">
            <v>US</v>
          </cell>
          <cell r="D202">
            <v>10955624000</v>
          </cell>
          <cell r="E202">
            <v>0</v>
          </cell>
          <cell r="F202">
            <v>6896636000</v>
          </cell>
          <cell r="G202">
            <v>18826739000</v>
          </cell>
          <cell r="H202">
            <v>17904387000</v>
          </cell>
          <cell r="I202">
            <v>179911000</v>
          </cell>
          <cell r="J202">
            <v>1156674000</v>
          </cell>
          <cell r="K202">
            <v>0</v>
          </cell>
          <cell r="L202">
            <v>282139000</v>
          </cell>
          <cell r="M202">
            <v>1519648000</v>
          </cell>
          <cell r="N202">
            <v>0</v>
          </cell>
        </row>
        <row r="203">
          <cell r="A203">
            <v>1979</v>
          </cell>
          <cell r="C203" t="str">
            <v>UT</v>
          </cell>
          <cell r="D203">
            <v>61502000</v>
          </cell>
          <cell r="E203">
            <v>0</v>
          </cell>
          <cell r="F203">
            <v>46214000</v>
          </cell>
          <cell r="G203">
            <v>68939000</v>
          </cell>
          <cell r="H203">
            <v>86275000</v>
          </cell>
          <cell r="I203">
            <v>28000</v>
          </cell>
          <cell r="J203">
            <v>16619000</v>
          </cell>
          <cell r="K203">
            <v>0</v>
          </cell>
          <cell r="L203">
            <v>909000</v>
          </cell>
          <cell r="M203">
            <v>18898000</v>
          </cell>
          <cell r="N203">
            <v>0</v>
          </cell>
        </row>
        <row r="204">
          <cell r="A204">
            <v>1979</v>
          </cell>
          <cell r="C204" t="str">
            <v>VT</v>
          </cell>
          <cell r="D204">
            <v>1164000</v>
          </cell>
          <cell r="E204">
            <v>0</v>
          </cell>
          <cell r="F204">
            <v>20579000</v>
          </cell>
          <cell r="G204">
            <v>15966000</v>
          </cell>
          <cell r="H204">
            <v>41662000</v>
          </cell>
          <cell r="I204">
            <v>92000</v>
          </cell>
          <cell r="J204">
            <v>405000</v>
          </cell>
          <cell r="K204">
            <v>0</v>
          </cell>
          <cell r="L204">
            <v>246000</v>
          </cell>
          <cell r="M204">
            <v>609000</v>
          </cell>
          <cell r="N204">
            <v>0</v>
          </cell>
        </row>
        <row r="205">
          <cell r="A205">
            <v>1979</v>
          </cell>
          <cell r="C205" t="str">
            <v>VA</v>
          </cell>
          <cell r="D205">
            <v>277648000</v>
          </cell>
          <cell r="E205">
            <v>0</v>
          </cell>
          <cell r="F205">
            <v>189069000</v>
          </cell>
          <cell r="G205">
            <v>369297000</v>
          </cell>
          <cell r="H205">
            <v>307097000</v>
          </cell>
          <cell r="I205">
            <v>2086000</v>
          </cell>
          <cell r="J205">
            <v>18390000</v>
          </cell>
          <cell r="K205">
            <v>0</v>
          </cell>
          <cell r="L205">
            <v>3984000</v>
          </cell>
          <cell r="M205">
            <v>31019000</v>
          </cell>
          <cell r="N205">
            <v>0</v>
          </cell>
        </row>
        <row r="206">
          <cell r="A206">
            <v>1979</v>
          </cell>
          <cell r="C206" t="str">
            <v>WA</v>
          </cell>
          <cell r="D206">
            <v>126080000</v>
          </cell>
          <cell r="E206">
            <v>0</v>
          </cell>
          <cell r="F206">
            <v>129338000</v>
          </cell>
          <cell r="G206">
            <v>217931000</v>
          </cell>
          <cell r="H206">
            <v>208004000</v>
          </cell>
          <cell r="I206">
            <v>10422000</v>
          </cell>
          <cell r="J206">
            <v>12228000</v>
          </cell>
          <cell r="K206">
            <v>0</v>
          </cell>
          <cell r="L206">
            <v>14470000</v>
          </cell>
          <cell r="M206">
            <v>18028000</v>
          </cell>
          <cell r="N206">
            <v>0</v>
          </cell>
        </row>
        <row r="207">
          <cell r="A207">
            <v>1979</v>
          </cell>
          <cell r="C207" t="str">
            <v>WV</v>
          </cell>
          <cell r="D207">
            <v>96559000</v>
          </cell>
          <cell r="E207">
            <v>0</v>
          </cell>
          <cell r="F207">
            <v>39341000</v>
          </cell>
          <cell r="G207">
            <v>130344000</v>
          </cell>
          <cell r="H207">
            <v>84100000</v>
          </cell>
          <cell r="I207">
            <v>3668000</v>
          </cell>
          <cell r="J207">
            <v>742000</v>
          </cell>
          <cell r="K207">
            <v>0</v>
          </cell>
          <cell r="L207">
            <v>4791000</v>
          </cell>
          <cell r="M207">
            <v>3127000</v>
          </cell>
          <cell r="N207">
            <v>0</v>
          </cell>
        </row>
        <row r="208">
          <cell r="A208">
            <v>1979</v>
          </cell>
          <cell r="C208" t="str">
            <v>WI</v>
          </cell>
          <cell r="D208">
            <v>297447000</v>
          </cell>
          <cell r="E208">
            <v>0</v>
          </cell>
          <cell r="F208">
            <v>173475000</v>
          </cell>
          <cell r="G208">
            <v>374655000</v>
          </cell>
          <cell r="H208">
            <v>631101000</v>
          </cell>
          <cell r="I208">
            <v>1454000</v>
          </cell>
          <cell r="J208">
            <v>23471000</v>
          </cell>
          <cell r="K208">
            <v>0</v>
          </cell>
          <cell r="L208">
            <v>2201000</v>
          </cell>
          <cell r="M208">
            <v>31897000</v>
          </cell>
          <cell r="N208">
            <v>0</v>
          </cell>
        </row>
        <row r="209">
          <cell r="A209">
            <v>1979</v>
          </cell>
          <cell r="C209" t="str">
            <v>WY</v>
          </cell>
          <cell r="D209">
            <v>49000000</v>
          </cell>
          <cell r="E209">
            <v>0</v>
          </cell>
          <cell r="F209">
            <v>14254000</v>
          </cell>
          <cell r="G209">
            <v>61846000</v>
          </cell>
          <cell r="H209">
            <v>14067000</v>
          </cell>
          <cell r="I209">
            <v>1096000</v>
          </cell>
          <cell r="J209">
            <v>1359000</v>
          </cell>
          <cell r="K209">
            <v>0</v>
          </cell>
          <cell r="L209">
            <v>1700000</v>
          </cell>
          <cell r="M209">
            <v>2593000</v>
          </cell>
          <cell r="N209">
            <v>0</v>
          </cell>
        </row>
        <row r="210">
          <cell r="A210">
            <v>1980</v>
          </cell>
          <cell r="C210" t="str">
            <v>AL</v>
          </cell>
          <cell r="D210">
            <v>482111000</v>
          </cell>
          <cell r="E210">
            <v>0</v>
          </cell>
          <cell r="F210">
            <v>123060000</v>
          </cell>
          <cell r="G210">
            <v>514050000</v>
          </cell>
          <cell r="H210">
            <v>310150000</v>
          </cell>
          <cell r="I210">
            <v>1373000</v>
          </cell>
          <cell r="J210">
            <v>41446000</v>
          </cell>
          <cell r="K210">
            <v>0</v>
          </cell>
          <cell r="L210">
            <v>3044000</v>
          </cell>
          <cell r="M210">
            <v>55202000</v>
          </cell>
          <cell r="N210">
            <v>0</v>
          </cell>
        </row>
        <row r="211">
          <cell r="A211">
            <v>1980</v>
          </cell>
          <cell r="C211" t="str">
            <v>AK</v>
          </cell>
          <cell r="D211">
            <v>9277000</v>
          </cell>
          <cell r="E211">
            <v>0</v>
          </cell>
          <cell r="F211">
            <v>32505000</v>
          </cell>
          <cell r="G211">
            <v>19664000</v>
          </cell>
          <cell r="H211">
            <v>30484000</v>
          </cell>
          <cell r="I211">
            <v>2003000</v>
          </cell>
          <cell r="J211">
            <v>750000</v>
          </cell>
          <cell r="K211">
            <v>0</v>
          </cell>
          <cell r="L211">
            <v>2331000</v>
          </cell>
          <cell r="M211">
            <v>1262000</v>
          </cell>
          <cell r="N211">
            <v>0</v>
          </cell>
        </row>
        <row r="212">
          <cell r="A212">
            <v>1980</v>
          </cell>
          <cell r="C212" t="str">
            <v>AZ</v>
          </cell>
          <cell r="D212">
            <v>93148000</v>
          </cell>
          <cell r="E212">
            <v>0</v>
          </cell>
          <cell r="F212">
            <v>81948000</v>
          </cell>
          <cell r="G212">
            <v>203006000</v>
          </cell>
          <cell r="H212">
            <v>24533000</v>
          </cell>
          <cell r="I212">
            <v>1077000</v>
          </cell>
          <cell r="J212">
            <v>2051000</v>
          </cell>
          <cell r="K212">
            <v>0</v>
          </cell>
          <cell r="L212">
            <v>2765000</v>
          </cell>
          <cell r="M212">
            <v>5492000</v>
          </cell>
          <cell r="N212">
            <v>0</v>
          </cell>
        </row>
        <row r="213">
          <cell r="A213">
            <v>1980</v>
          </cell>
          <cell r="C213" t="str">
            <v>AR</v>
          </cell>
          <cell r="D213">
            <v>150467000</v>
          </cell>
          <cell r="E213">
            <v>0</v>
          </cell>
          <cell r="F213">
            <v>55817000</v>
          </cell>
          <cell r="G213">
            <v>196891000</v>
          </cell>
          <cell r="H213">
            <v>197449000</v>
          </cell>
          <cell r="I213">
            <v>2231000</v>
          </cell>
          <cell r="J213">
            <v>3697000</v>
          </cell>
          <cell r="K213">
            <v>0</v>
          </cell>
          <cell r="L213">
            <v>3803000</v>
          </cell>
          <cell r="M213">
            <v>5558000</v>
          </cell>
          <cell r="N213">
            <v>0</v>
          </cell>
        </row>
        <row r="214">
          <cell r="A214">
            <v>1980</v>
          </cell>
          <cell r="C214" t="str">
            <v>CA</v>
          </cell>
          <cell r="D214">
            <v>1483325000</v>
          </cell>
          <cell r="E214">
            <v>0</v>
          </cell>
          <cell r="F214">
            <v>974568000</v>
          </cell>
          <cell r="G214">
            <v>2457155000</v>
          </cell>
          <cell r="H214">
            <v>3073157000</v>
          </cell>
          <cell r="I214">
            <v>11410000</v>
          </cell>
          <cell r="J214">
            <v>132676000</v>
          </cell>
          <cell r="K214">
            <v>0</v>
          </cell>
          <cell r="L214">
            <v>24219000</v>
          </cell>
          <cell r="M214">
            <v>172820000</v>
          </cell>
          <cell r="N214">
            <v>0</v>
          </cell>
        </row>
        <row r="215">
          <cell r="A215">
            <v>1980</v>
          </cell>
          <cell r="C215" t="str">
            <v>CO</v>
          </cell>
          <cell r="D215">
            <v>162759000</v>
          </cell>
          <cell r="E215">
            <v>0</v>
          </cell>
          <cell r="F215">
            <v>113611000</v>
          </cell>
          <cell r="G215">
            <v>233442000</v>
          </cell>
          <cell r="H215">
            <v>168185000</v>
          </cell>
          <cell r="I215">
            <v>2770000</v>
          </cell>
          <cell r="J215">
            <v>5464000</v>
          </cell>
          <cell r="K215">
            <v>0</v>
          </cell>
          <cell r="L215">
            <v>5026000</v>
          </cell>
          <cell r="M215">
            <v>16781000</v>
          </cell>
          <cell r="N215">
            <v>0</v>
          </cell>
        </row>
        <row r="216">
          <cell r="A216">
            <v>1980</v>
          </cell>
          <cell r="C216" t="str">
            <v>CT</v>
          </cell>
          <cell r="D216">
            <v>65518000</v>
          </cell>
          <cell r="E216">
            <v>0</v>
          </cell>
          <cell r="F216">
            <v>71575000</v>
          </cell>
          <cell r="G216">
            <v>214751000</v>
          </cell>
          <cell r="H216">
            <v>317673000</v>
          </cell>
          <cell r="I216">
            <v>4030000</v>
          </cell>
          <cell r="J216">
            <v>8907000</v>
          </cell>
          <cell r="K216">
            <v>0</v>
          </cell>
          <cell r="L216">
            <v>5106000</v>
          </cell>
          <cell r="M216">
            <v>13583000</v>
          </cell>
          <cell r="N216">
            <v>0</v>
          </cell>
        </row>
        <row r="217">
          <cell r="A217">
            <v>1980</v>
          </cell>
          <cell r="C217" t="str">
            <v>DE</v>
          </cell>
          <cell r="D217">
            <v>20779000</v>
          </cell>
          <cell r="E217">
            <v>0</v>
          </cell>
          <cell r="F217">
            <v>19454000</v>
          </cell>
          <cell r="G217">
            <v>28006000</v>
          </cell>
          <cell r="H217">
            <v>24301000</v>
          </cell>
          <cell r="I217">
            <v>320000</v>
          </cell>
          <cell r="J217">
            <v>154000</v>
          </cell>
          <cell r="K217">
            <v>0</v>
          </cell>
          <cell r="L217">
            <v>1043000</v>
          </cell>
          <cell r="M217">
            <v>663000</v>
          </cell>
          <cell r="N217">
            <v>0</v>
          </cell>
        </row>
        <row r="218">
          <cell r="A218">
            <v>1980</v>
          </cell>
          <cell r="C218" t="str">
            <v>DC</v>
          </cell>
          <cell r="D218">
            <v>19590000</v>
          </cell>
          <cell r="E218">
            <v>0</v>
          </cell>
          <cell r="F218">
            <v>53234000</v>
          </cell>
          <cell r="G218">
            <v>91424000</v>
          </cell>
          <cell r="H218">
            <v>122295000</v>
          </cell>
          <cell r="I218">
            <v>0</v>
          </cell>
          <cell r="J218">
            <v>7047000</v>
          </cell>
          <cell r="K218">
            <v>0</v>
          </cell>
          <cell r="L218">
            <v>54000</v>
          </cell>
          <cell r="M218">
            <v>7463000</v>
          </cell>
          <cell r="N218">
            <v>0</v>
          </cell>
        </row>
        <row r="219">
          <cell r="A219">
            <v>1980</v>
          </cell>
          <cell r="C219" t="str">
            <v>FL</v>
          </cell>
          <cell r="D219">
            <v>767033000</v>
          </cell>
          <cell r="E219">
            <v>0</v>
          </cell>
          <cell r="F219">
            <v>397187000</v>
          </cell>
          <cell r="G219">
            <v>999334000</v>
          </cell>
          <cell r="H219">
            <v>377232000</v>
          </cell>
          <cell r="I219">
            <v>1256000</v>
          </cell>
          <cell r="J219">
            <v>69755000</v>
          </cell>
          <cell r="K219">
            <v>0</v>
          </cell>
          <cell r="L219">
            <v>8512000</v>
          </cell>
          <cell r="M219">
            <v>84922000</v>
          </cell>
          <cell r="N219">
            <v>0</v>
          </cell>
        </row>
        <row r="220">
          <cell r="A220">
            <v>1980</v>
          </cell>
          <cell r="C220" t="str">
            <v>GA</v>
          </cell>
          <cell r="D220">
            <v>770756000</v>
          </cell>
          <cell r="E220">
            <v>0</v>
          </cell>
          <cell r="F220">
            <v>154280000</v>
          </cell>
          <cell r="G220">
            <v>938920000</v>
          </cell>
          <cell r="H220">
            <v>449493000</v>
          </cell>
          <cell r="I220">
            <v>5384000</v>
          </cell>
          <cell r="J220">
            <v>42212000</v>
          </cell>
          <cell r="K220">
            <v>0</v>
          </cell>
          <cell r="L220">
            <v>8815000</v>
          </cell>
          <cell r="M220">
            <v>73246000</v>
          </cell>
          <cell r="N220">
            <v>0</v>
          </cell>
        </row>
        <row r="221">
          <cell r="A221">
            <v>1980</v>
          </cell>
          <cell r="C221" t="str">
            <v>HI</v>
          </cell>
          <cell r="D221">
            <v>18813000</v>
          </cell>
          <cell r="E221">
            <v>0</v>
          </cell>
          <cell r="F221">
            <v>53533000</v>
          </cell>
          <cell r="G221">
            <v>71220000</v>
          </cell>
          <cell r="H221">
            <v>86329000</v>
          </cell>
          <cell r="I221">
            <v>1608000</v>
          </cell>
          <cell r="J221">
            <v>6371000</v>
          </cell>
          <cell r="K221">
            <v>0</v>
          </cell>
          <cell r="L221">
            <v>2710000</v>
          </cell>
          <cell r="M221">
            <v>7554000</v>
          </cell>
          <cell r="N221">
            <v>0</v>
          </cell>
        </row>
        <row r="222">
          <cell r="A222">
            <v>1980</v>
          </cell>
          <cell r="C222" t="str">
            <v>ID</v>
          </cell>
          <cell r="D222">
            <v>66728000</v>
          </cell>
          <cell r="E222">
            <v>0</v>
          </cell>
          <cell r="F222">
            <v>35778000</v>
          </cell>
          <cell r="G222">
            <v>74586000</v>
          </cell>
          <cell r="H222">
            <v>53172000</v>
          </cell>
          <cell r="I222">
            <v>74000</v>
          </cell>
          <cell r="J222">
            <v>4178000</v>
          </cell>
          <cell r="K222">
            <v>0</v>
          </cell>
          <cell r="L222">
            <v>626000</v>
          </cell>
          <cell r="M222">
            <v>6363000</v>
          </cell>
          <cell r="N222">
            <v>0</v>
          </cell>
        </row>
        <row r="223">
          <cell r="A223">
            <v>1980</v>
          </cell>
          <cell r="C223" t="str">
            <v>IL</v>
          </cell>
          <cell r="D223">
            <v>308245000</v>
          </cell>
          <cell r="E223">
            <v>0</v>
          </cell>
          <cell r="F223">
            <v>327899000</v>
          </cell>
          <cell r="G223">
            <v>747763000</v>
          </cell>
          <cell r="H223">
            <v>1225473000</v>
          </cell>
          <cell r="I223">
            <v>3240000</v>
          </cell>
          <cell r="J223">
            <v>36171000</v>
          </cell>
          <cell r="K223">
            <v>0</v>
          </cell>
          <cell r="L223">
            <v>8860000</v>
          </cell>
          <cell r="M223">
            <v>46959000</v>
          </cell>
          <cell r="N223">
            <v>0</v>
          </cell>
        </row>
        <row r="224">
          <cell r="A224">
            <v>1980</v>
          </cell>
          <cell r="C224" t="str">
            <v>IN</v>
          </cell>
          <cell r="D224">
            <v>425847000</v>
          </cell>
          <cell r="E224">
            <v>0</v>
          </cell>
          <cell r="F224">
            <v>147535000</v>
          </cell>
          <cell r="G224">
            <v>530930000</v>
          </cell>
          <cell r="H224">
            <v>340747000</v>
          </cell>
          <cell r="I224">
            <v>4301000</v>
          </cell>
          <cell r="J224">
            <v>27224000</v>
          </cell>
          <cell r="K224">
            <v>0</v>
          </cell>
          <cell r="L224">
            <v>5663000</v>
          </cell>
          <cell r="M224">
            <v>47825000</v>
          </cell>
          <cell r="N224">
            <v>0</v>
          </cell>
        </row>
        <row r="225">
          <cell r="A225">
            <v>1980</v>
          </cell>
          <cell r="C225" t="str">
            <v>IA</v>
          </cell>
          <cell r="D225">
            <v>209551000</v>
          </cell>
          <cell r="E225">
            <v>0</v>
          </cell>
          <cell r="F225">
            <v>67244000</v>
          </cell>
          <cell r="G225">
            <v>315570000</v>
          </cell>
          <cell r="H225">
            <v>221877000</v>
          </cell>
          <cell r="I225">
            <v>2149000</v>
          </cell>
          <cell r="J225">
            <v>36419000</v>
          </cell>
          <cell r="K225">
            <v>0</v>
          </cell>
          <cell r="L225">
            <v>2853000</v>
          </cell>
          <cell r="M225">
            <v>43491000</v>
          </cell>
          <cell r="N225">
            <v>0</v>
          </cell>
        </row>
        <row r="226">
          <cell r="A226">
            <v>1980</v>
          </cell>
          <cell r="C226" t="str">
            <v>KS</v>
          </cell>
          <cell r="D226">
            <v>155202000</v>
          </cell>
          <cell r="E226">
            <v>0</v>
          </cell>
          <cell r="F226">
            <v>57154000</v>
          </cell>
          <cell r="G226">
            <v>224471000</v>
          </cell>
          <cell r="H226">
            <v>176291000</v>
          </cell>
          <cell r="I226">
            <v>3625000</v>
          </cell>
          <cell r="J226">
            <v>5726000</v>
          </cell>
          <cell r="K226">
            <v>0</v>
          </cell>
          <cell r="L226">
            <v>6756000</v>
          </cell>
          <cell r="M226">
            <v>7760000</v>
          </cell>
          <cell r="N226">
            <v>0</v>
          </cell>
        </row>
        <row r="227">
          <cell r="A227">
            <v>1980</v>
          </cell>
          <cell r="C227" t="str">
            <v>KY</v>
          </cell>
          <cell r="D227">
            <v>122038000</v>
          </cell>
          <cell r="E227">
            <v>0</v>
          </cell>
          <cell r="F227">
            <v>123723000</v>
          </cell>
          <cell r="G227">
            <v>181812000</v>
          </cell>
          <cell r="H227">
            <v>302929000</v>
          </cell>
          <cell r="I227">
            <v>2088000</v>
          </cell>
          <cell r="J227">
            <v>17069000</v>
          </cell>
          <cell r="K227">
            <v>0</v>
          </cell>
          <cell r="L227">
            <v>4843000</v>
          </cell>
          <cell r="M227">
            <v>23637000</v>
          </cell>
          <cell r="N227">
            <v>0</v>
          </cell>
        </row>
        <row r="228">
          <cell r="A228">
            <v>1980</v>
          </cell>
          <cell r="C228" t="str">
            <v>LA</v>
          </cell>
          <cell r="D228">
            <v>264865000</v>
          </cell>
          <cell r="E228">
            <v>0</v>
          </cell>
          <cell r="F228">
            <v>123182000</v>
          </cell>
          <cell r="G228">
            <v>547643000</v>
          </cell>
          <cell r="H228">
            <v>330210000</v>
          </cell>
          <cell r="I228">
            <v>1457000</v>
          </cell>
          <cell r="J228">
            <v>42511000</v>
          </cell>
          <cell r="K228">
            <v>0</v>
          </cell>
          <cell r="L228">
            <v>3540000</v>
          </cell>
          <cell r="M228">
            <v>50506000</v>
          </cell>
          <cell r="N228">
            <v>0</v>
          </cell>
        </row>
        <row r="229">
          <cell r="A229">
            <v>1980</v>
          </cell>
          <cell r="C229" t="str">
            <v>ME</v>
          </cell>
          <cell r="D229">
            <v>12829000</v>
          </cell>
          <cell r="E229">
            <v>0</v>
          </cell>
          <cell r="F229">
            <v>32053000</v>
          </cell>
          <cell r="G229">
            <v>37624000</v>
          </cell>
          <cell r="H229">
            <v>136817000</v>
          </cell>
          <cell r="I229">
            <v>391000</v>
          </cell>
          <cell r="J229">
            <v>886000</v>
          </cell>
          <cell r="K229">
            <v>0</v>
          </cell>
          <cell r="L229">
            <v>625000</v>
          </cell>
          <cell r="M229">
            <v>1412000</v>
          </cell>
          <cell r="N229">
            <v>0</v>
          </cell>
        </row>
        <row r="230">
          <cell r="A230">
            <v>1980</v>
          </cell>
          <cell r="C230" t="str">
            <v>MD</v>
          </cell>
          <cell r="D230">
            <v>194557000</v>
          </cell>
          <cell r="E230">
            <v>0</v>
          </cell>
          <cell r="F230">
            <v>141470000</v>
          </cell>
          <cell r="G230">
            <v>358505000</v>
          </cell>
          <cell r="H230">
            <v>385590000</v>
          </cell>
          <cell r="I230">
            <v>3371000</v>
          </cell>
          <cell r="J230">
            <v>11313000</v>
          </cell>
          <cell r="K230">
            <v>0</v>
          </cell>
          <cell r="L230">
            <v>4167000</v>
          </cell>
          <cell r="M230">
            <v>14955000</v>
          </cell>
          <cell r="N230">
            <v>0</v>
          </cell>
        </row>
        <row r="231">
          <cell r="A231">
            <v>1980</v>
          </cell>
          <cell r="C231" t="str">
            <v>MA</v>
          </cell>
          <cell r="D231">
            <v>246422000</v>
          </cell>
          <cell r="E231">
            <v>0</v>
          </cell>
          <cell r="F231">
            <v>329190000</v>
          </cell>
          <cell r="G231">
            <v>490741000</v>
          </cell>
          <cell r="H231">
            <v>871820000</v>
          </cell>
          <cell r="I231">
            <v>2184000</v>
          </cell>
          <cell r="J231">
            <v>17197000</v>
          </cell>
          <cell r="K231">
            <v>0</v>
          </cell>
          <cell r="L231">
            <v>4776000</v>
          </cell>
          <cell r="M231">
            <v>22553000</v>
          </cell>
          <cell r="N231">
            <v>0</v>
          </cell>
        </row>
        <row r="232">
          <cell r="A232">
            <v>1980</v>
          </cell>
          <cell r="C232" t="str">
            <v>MI</v>
          </cell>
          <cell r="D232">
            <v>714601000</v>
          </cell>
          <cell r="E232">
            <v>0</v>
          </cell>
          <cell r="F232">
            <v>512608000</v>
          </cell>
          <cell r="G232">
            <v>995526000</v>
          </cell>
          <cell r="H232">
            <v>1017971000</v>
          </cell>
          <cell r="I232">
            <v>4414000</v>
          </cell>
          <cell r="J232">
            <v>61109000</v>
          </cell>
          <cell r="K232">
            <v>0</v>
          </cell>
          <cell r="L232">
            <v>9579000</v>
          </cell>
          <cell r="M232">
            <v>100993000</v>
          </cell>
          <cell r="N232">
            <v>0</v>
          </cell>
        </row>
        <row r="233">
          <cell r="A233">
            <v>1980</v>
          </cell>
          <cell r="C233" t="str">
            <v>MN</v>
          </cell>
          <cell r="D233">
            <v>346423000</v>
          </cell>
          <cell r="E233">
            <v>0</v>
          </cell>
          <cell r="F233">
            <v>120210000</v>
          </cell>
          <cell r="G233">
            <v>482723000</v>
          </cell>
          <cell r="H233">
            <v>538167000</v>
          </cell>
          <cell r="I233">
            <v>1115000</v>
          </cell>
          <cell r="J233">
            <v>22103000</v>
          </cell>
          <cell r="K233">
            <v>0</v>
          </cell>
          <cell r="L233">
            <v>2789000</v>
          </cell>
          <cell r="M233">
            <v>31167000</v>
          </cell>
          <cell r="N233">
            <v>0</v>
          </cell>
        </row>
        <row r="234">
          <cell r="A234">
            <v>1980</v>
          </cell>
          <cell r="C234" t="str">
            <v>MS</v>
          </cell>
          <cell r="D234">
            <v>302062000</v>
          </cell>
          <cell r="E234">
            <v>0</v>
          </cell>
          <cell r="F234">
            <v>59845000</v>
          </cell>
          <cell r="G234">
            <v>342534000</v>
          </cell>
          <cell r="H234">
            <v>227300000</v>
          </cell>
          <cell r="I234">
            <v>5981000</v>
          </cell>
          <cell r="J234">
            <v>12999000</v>
          </cell>
          <cell r="K234">
            <v>0</v>
          </cell>
          <cell r="L234">
            <v>7295000</v>
          </cell>
          <cell r="M234">
            <v>22100000</v>
          </cell>
          <cell r="N234">
            <v>0</v>
          </cell>
        </row>
        <row r="235">
          <cell r="A235">
            <v>1980</v>
          </cell>
          <cell r="C235" t="str">
            <v>MO</v>
          </cell>
          <cell r="D235">
            <v>244043000</v>
          </cell>
          <cell r="E235">
            <v>0</v>
          </cell>
          <cell r="F235">
            <v>142563000</v>
          </cell>
          <cell r="G235">
            <v>444610000</v>
          </cell>
          <cell r="H235">
            <v>311502000</v>
          </cell>
          <cell r="I235">
            <v>1653000</v>
          </cell>
          <cell r="J235">
            <v>47990000</v>
          </cell>
          <cell r="K235">
            <v>0</v>
          </cell>
          <cell r="L235">
            <v>7810000</v>
          </cell>
          <cell r="M235">
            <v>55988000</v>
          </cell>
          <cell r="N235">
            <v>0</v>
          </cell>
        </row>
        <row r="236">
          <cell r="A236">
            <v>1980</v>
          </cell>
          <cell r="C236" t="str">
            <v>MT</v>
          </cell>
          <cell r="D236">
            <v>14067000</v>
          </cell>
          <cell r="E236">
            <v>0</v>
          </cell>
          <cell r="F236">
            <v>31972000</v>
          </cell>
          <cell r="G236">
            <v>38293000</v>
          </cell>
          <cell r="H236">
            <v>56594000</v>
          </cell>
          <cell r="I236">
            <v>139000</v>
          </cell>
          <cell r="J236">
            <v>1424000</v>
          </cell>
          <cell r="K236">
            <v>0</v>
          </cell>
          <cell r="L236">
            <v>917000</v>
          </cell>
          <cell r="M236">
            <v>1864000</v>
          </cell>
          <cell r="N236">
            <v>0</v>
          </cell>
        </row>
        <row r="237">
          <cell r="A237">
            <v>1980</v>
          </cell>
          <cell r="C237" t="str">
            <v>NE</v>
          </cell>
          <cell r="D237">
            <v>142092000</v>
          </cell>
          <cell r="E237">
            <v>0</v>
          </cell>
          <cell r="F237">
            <v>34625000</v>
          </cell>
          <cell r="G237">
            <v>181418000</v>
          </cell>
          <cell r="H237">
            <v>96358000</v>
          </cell>
          <cell r="I237">
            <v>404000</v>
          </cell>
          <cell r="J237">
            <v>1871000</v>
          </cell>
          <cell r="K237">
            <v>0</v>
          </cell>
          <cell r="L237">
            <v>1185000</v>
          </cell>
          <cell r="M237">
            <v>6599000</v>
          </cell>
          <cell r="N237">
            <v>0</v>
          </cell>
        </row>
        <row r="238">
          <cell r="A238">
            <v>1980</v>
          </cell>
          <cell r="C238" t="str">
            <v>NV</v>
          </cell>
          <cell r="D238">
            <v>91095000</v>
          </cell>
          <cell r="E238">
            <v>0</v>
          </cell>
          <cell r="F238">
            <v>29370000</v>
          </cell>
          <cell r="G238">
            <v>104224000</v>
          </cell>
          <cell r="H238">
            <v>42912000</v>
          </cell>
          <cell r="I238">
            <v>1506000</v>
          </cell>
          <cell r="J238">
            <v>5421000</v>
          </cell>
          <cell r="K238">
            <v>0</v>
          </cell>
          <cell r="L238">
            <v>2298000</v>
          </cell>
          <cell r="M238">
            <v>6157000</v>
          </cell>
          <cell r="N238">
            <v>0</v>
          </cell>
        </row>
        <row r="239">
          <cell r="A239">
            <v>1980</v>
          </cell>
          <cell r="C239" t="str">
            <v>NH</v>
          </cell>
          <cell r="D239">
            <v>5968000</v>
          </cell>
          <cell r="E239">
            <v>0</v>
          </cell>
          <cell r="F239">
            <v>23786000</v>
          </cell>
          <cell r="G239">
            <v>33372000</v>
          </cell>
          <cell r="H239">
            <v>61934000</v>
          </cell>
          <cell r="I239">
            <v>95000</v>
          </cell>
          <cell r="J239">
            <v>1132000</v>
          </cell>
          <cell r="K239">
            <v>0</v>
          </cell>
          <cell r="L239">
            <v>331000</v>
          </cell>
          <cell r="M239">
            <v>1654000</v>
          </cell>
          <cell r="N239">
            <v>0</v>
          </cell>
        </row>
        <row r="240">
          <cell r="A240">
            <v>1980</v>
          </cell>
          <cell r="C240" t="str">
            <v>NJ</v>
          </cell>
          <cell r="D240">
            <v>203516000</v>
          </cell>
          <cell r="E240">
            <v>0</v>
          </cell>
          <cell r="F240">
            <v>171646000</v>
          </cell>
          <cell r="G240">
            <v>504917000</v>
          </cell>
          <cell r="H240">
            <v>671312000</v>
          </cell>
          <cell r="I240">
            <v>3767000</v>
          </cell>
          <cell r="J240">
            <v>45044000</v>
          </cell>
          <cell r="K240">
            <v>0</v>
          </cell>
          <cell r="L240">
            <v>5683000</v>
          </cell>
          <cell r="M240">
            <v>50850000</v>
          </cell>
          <cell r="N240">
            <v>0</v>
          </cell>
        </row>
        <row r="241">
          <cell r="A241">
            <v>1980</v>
          </cell>
          <cell r="C241" t="str">
            <v>NM</v>
          </cell>
          <cell r="D241">
            <v>76103000</v>
          </cell>
          <cell r="E241">
            <v>0</v>
          </cell>
          <cell r="F241">
            <v>64786000</v>
          </cell>
          <cell r="G241">
            <v>103618000</v>
          </cell>
          <cell r="H241">
            <v>60326000</v>
          </cell>
          <cell r="I241">
            <v>981000</v>
          </cell>
          <cell r="J241">
            <v>5363000</v>
          </cell>
          <cell r="K241">
            <v>0</v>
          </cell>
          <cell r="L241">
            <v>1845000</v>
          </cell>
          <cell r="M241">
            <v>6719000</v>
          </cell>
          <cell r="N241">
            <v>0</v>
          </cell>
        </row>
        <row r="242">
          <cell r="A242">
            <v>1980</v>
          </cell>
          <cell r="C242" t="str">
            <v>NY</v>
          </cell>
          <cell r="D242">
            <v>627588000</v>
          </cell>
          <cell r="E242">
            <v>0</v>
          </cell>
          <cell r="F242">
            <v>715374000</v>
          </cell>
          <cell r="G242">
            <v>2439473000</v>
          </cell>
          <cell r="H242">
            <v>2682572000</v>
          </cell>
          <cell r="I242">
            <v>19655000</v>
          </cell>
          <cell r="J242">
            <v>78176000</v>
          </cell>
          <cell r="K242">
            <v>0</v>
          </cell>
          <cell r="L242">
            <v>24269000</v>
          </cell>
          <cell r="M242">
            <v>96924000</v>
          </cell>
          <cell r="N242">
            <v>0</v>
          </cell>
        </row>
        <row r="243">
          <cell r="A243">
            <v>1980</v>
          </cell>
          <cell r="C243" t="str">
            <v>NC</v>
          </cell>
          <cell r="D243">
            <v>336046000</v>
          </cell>
          <cell r="E243">
            <v>0</v>
          </cell>
          <cell r="F243">
            <v>188198000</v>
          </cell>
          <cell r="G243">
            <v>501784000</v>
          </cell>
          <cell r="H243">
            <v>358116000</v>
          </cell>
          <cell r="I243">
            <v>4995000</v>
          </cell>
          <cell r="J243">
            <v>17042000</v>
          </cell>
          <cell r="K243">
            <v>0</v>
          </cell>
          <cell r="L243">
            <v>7529000</v>
          </cell>
          <cell r="M243">
            <v>23385000</v>
          </cell>
          <cell r="N243">
            <v>0</v>
          </cell>
        </row>
        <row r="244">
          <cell r="A244">
            <v>1980</v>
          </cell>
          <cell r="C244" t="str">
            <v>ND</v>
          </cell>
          <cell r="D244">
            <v>11476000</v>
          </cell>
          <cell r="E244">
            <v>0</v>
          </cell>
          <cell r="F244">
            <v>19628000</v>
          </cell>
          <cell r="G244">
            <v>30353000</v>
          </cell>
          <cell r="H244">
            <v>43507000</v>
          </cell>
          <cell r="I244">
            <v>36000</v>
          </cell>
          <cell r="J244">
            <v>1884000</v>
          </cell>
          <cell r="K244">
            <v>0</v>
          </cell>
          <cell r="L244">
            <v>488000</v>
          </cell>
          <cell r="M244">
            <v>2221000</v>
          </cell>
          <cell r="N244">
            <v>0</v>
          </cell>
        </row>
        <row r="245">
          <cell r="A245">
            <v>1980</v>
          </cell>
          <cell r="C245" t="str">
            <v>OH</v>
          </cell>
          <cell r="D245">
            <v>533801000</v>
          </cell>
          <cell r="E245">
            <v>0</v>
          </cell>
          <cell r="F245">
            <v>446991000</v>
          </cell>
          <cell r="G245">
            <v>807942000</v>
          </cell>
          <cell r="H245">
            <v>719084000</v>
          </cell>
          <cell r="I245">
            <v>217920000</v>
          </cell>
          <cell r="J245">
            <v>50050000</v>
          </cell>
          <cell r="K245">
            <v>0</v>
          </cell>
          <cell r="L245">
            <v>229234000</v>
          </cell>
          <cell r="M245">
            <v>71461000</v>
          </cell>
          <cell r="N245">
            <v>0</v>
          </cell>
        </row>
        <row r="246">
          <cell r="A246">
            <v>1980</v>
          </cell>
          <cell r="C246" t="str">
            <v>OK</v>
          </cell>
          <cell r="D246">
            <v>189485000</v>
          </cell>
          <cell r="E246">
            <v>0</v>
          </cell>
          <cell r="F246">
            <v>50460000</v>
          </cell>
          <cell r="G246">
            <v>265286000</v>
          </cell>
          <cell r="H246">
            <v>307159000</v>
          </cell>
          <cell r="I246">
            <v>1695000</v>
          </cell>
          <cell r="J246">
            <v>24288000</v>
          </cell>
          <cell r="K246">
            <v>0</v>
          </cell>
          <cell r="L246">
            <v>3912000</v>
          </cell>
          <cell r="M246">
            <v>31429000</v>
          </cell>
          <cell r="N246">
            <v>0</v>
          </cell>
        </row>
        <row r="247">
          <cell r="A247">
            <v>1980</v>
          </cell>
          <cell r="C247" t="str">
            <v>OR</v>
          </cell>
          <cell r="D247">
            <v>133458000</v>
          </cell>
          <cell r="E247">
            <v>0</v>
          </cell>
          <cell r="F247">
            <v>91921000</v>
          </cell>
          <cell r="G247">
            <v>180233000</v>
          </cell>
          <cell r="H247">
            <v>155506000</v>
          </cell>
          <cell r="I247">
            <v>989000</v>
          </cell>
          <cell r="J247">
            <v>4833000</v>
          </cell>
          <cell r="K247">
            <v>0</v>
          </cell>
          <cell r="L247">
            <v>2111000</v>
          </cell>
          <cell r="M247">
            <v>12399000</v>
          </cell>
          <cell r="N247">
            <v>0</v>
          </cell>
        </row>
        <row r="248">
          <cell r="A248">
            <v>1980</v>
          </cell>
          <cell r="C248" t="str">
            <v>PA</v>
          </cell>
          <cell r="D248">
            <v>178381000</v>
          </cell>
          <cell r="E248">
            <v>0</v>
          </cell>
          <cell r="F248">
            <v>305690000</v>
          </cell>
          <cell r="G248">
            <v>636117000</v>
          </cell>
          <cell r="H248">
            <v>796029000</v>
          </cell>
          <cell r="I248">
            <v>8407000</v>
          </cell>
          <cell r="J248">
            <v>140975000</v>
          </cell>
          <cell r="K248">
            <v>0</v>
          </cell>
          <cell r="L248">
            <v>10772000</v>
          </cell>
          <cell r="M248">
            <v>147743000</v>
          </cell>
          <cell r="N248">
            <v>0</v>
          </cell>
        </row>
        <row r="249">
          <cell r="A249">
            <v>1980</v>
          </cell>
          <cell r="C249" t="str">
            <v>RI</v>
          </cell>
          <cell r="D249">
            <v>61849000</v>
          </cell>
          <cell r="E249">
            <v>0</v>
          </cell>
          <cell r="F249">
            <v>39068000</v>
          </cell>
          <cell r="G249">
            <v>83521000</v>
          </cell>
          <cell r="H249">
            <v>158758000</v>
          </cell>
          <cell r="I249">
            <v>3074000</v>
          </cell>
          <cell r="J249">
            <v>12592000</v>
          </cell>
          <cell r="K249">
            <v>0</v>
          </cell>
          <cell r="L249">
            <v>4449000</v>
          </cell>
          <cell r="M249">
            <v>12864000</v>
          </cell>
          <cell r="N249">
            <v>0</v>
          </cell>
        </row>
        <row r="250">
          <cell r="A250">
            <v>1980</v>
          </cell>
          <cell r="C250" t="str">
            <v>SC</v>
          </cell>
          <cell r="D250">
            <v>259673000</v>
          </cell>
          <cell r="E250">
            <v>0</v>
          </cell>
          <cell r="F250">
            <v>129637000</v>
          </cell>
          <cell r="G250">
            <v>380855000</v>
          </cell>
          <cell r="H250">
            <v>185566000</v>
          </cell>
          <cell r="I250">
            <v>1541000</v>
          </cell>
          <cell r="J250">
            <v>10806000</v>
          </cell>
          <cell r="K250">
            <v>0</v>
          </cell>
          <cell r="L250">
            <v>4631000</v>
          </cell>
          <cell r="M250">
            <v>20599000</v>
          </cell>
          <cell r="N250">
            <v>0</v>
          </cell>
        </row>
        <row r="251">
          <cell r="A251">
            <v>1980</v>
          </cell>
          <cell r="C251" t="str">
            <v>SD</v>
          </cell>
          <cell r="D251">
            <v>11068000</v>
          </cell>
          <cell r="E251">
            <v>0</v>
          </cell>
          <cell r="F251">
            <v>17601000</v>
          </cell>
          <cell r="G251">
            <v>30402000</v>
          </cell>
          <cell r="H251">
            <v>47069000</v>
          </cell>
          <cell r="I251">
            <v>10000</v>
          </cell>
          <cell r="J251">
            <v>712000</v>
          </cell>
          <cell r="K251">
            <v>0</v>
          </cell>
          <cell r="L251">
            <v>287000</v>
          </cell>
          <cell r="M251">
            <v>1001000</v>
          </cell>
          <cell r="N251">
            <v>0</v>
          </cell>
        </row>
        <row r="252">
          <cell r="A252">
            <v>1980</v>
          </cell>
          <cell r="C252" t="str">
            <v>TN</v>
          </cell>
          <cell r="D252">
            <v>386783000</v>
          </cell>
          <cell r="E252">
            <v>0</v>
          </cell>
          <cell r="F252">
            <v>159750000</v>
          </cell>
          <cell r="G252">
            <v>510608000</v>
          </cell>
          <cell r="H252">
            <v>360414000</v>
          </cell>
          <cell r="I252">
            <v>2548000</v>
          </cell>
          <cell r="J252">
            <v>77848000</v>
          </cell>
          <cell r="K252">
            <v>0</v>
          </cell>
          <cell r="L252">
            <v>5030000</v>
          </cell>
          <cell r="M252">
            <v>85484000</v>
          </cell>
          <cell r="N252">
            <v>0</v>
          </cell>
        </row>
        <row r="253">
          <cell r="A253">
            <v>1980</v>
          </cell>
          <cell r="C253" t="str">
            <v>TX</v>
          </cell>
          <cell r="D253">
            <v>779417000</v>
          </cell>
          <cell r="E253">
            <v>0</v>
          </cell>
          <cell r="F253">
            <v>301059000</v>
          </cell>
          <cell r="G253">
            <v>1288004000</v>
          </cell>
          <cell r="H253">
            <v>846183000</v>
          </cell>
          <cell r="I253">
            <v>5010000</v>
          </cell>
          <cell r="J253">
            <v>83630000</v>
          </cell>
          <cell r="K253">
            <v>0</v>
          </cell>
          <cell r="L253">
            <v>12079000</v>
          </cell>
          <cell r="M253">
            <v>135211000</v>
          </cell>
          <cell r="N253">
            <v>0</v>
          </cell>
        </row>
        <row r="254">
          <cell r="A254">
            <v>1980</v>
          </cell>
          <cell r="C254" t="str">
            <v>US</v>
          </cell>
          <cell r="D254">
            <v>12732887000</v>
          </cell>
          <cell r="E254">
            <v>0</v>
          </cell>
          <cell r="F254">
            <v>7908992000</v>
          </cell>
          <cell r="G254">
            <v>21235747000</v>
          </cell>
          <cell r="H254">
            <v>20630918000</v>
          </cell>
          <cell r="I254">
            <v>355472000</v>
          </cell>
          <cell r="J254">
            <v>1306114000</v>
          </cell>
          <cell r="K254">
            <v>0</v>
          </cell>
          <cell r="L254">
            <v>477687000</v>
          </cell>
          <cell r="M254">
            <v>1749141000</v>
          </cell>
          <cell r="N254">
            <v>0</v>
          </cell>
        </row>
        <row r="255">
          <cell r="A255">
            <v>1980</v>
          </cell>
          <cell r="C255" t="str">
            <v>UT</v>
          </cell>
          <cell r="D255">
            <v>65245000</v>
          </cell>
          <cell r="E255">
            <v>0</v>
          </cell>
          <cell r="F255">
            <v>53013000</v>
          </cell>
          <cell r="G255">
            <v>70389000</v>
          </cell>
          <cell r="H255">
            <v>87621000</v>
          </cell>
          <cell r="I255">
            <v>86000</v>
          </cell>
          <cell r="J255">
            <v>22431000</v>
          </cell>
          <cell r="K255">
            <v>0</v>
          </cell>
          <cell r="L255">
            <v>1283000</v>
          </cell>
          <cell r="M255">
            <v>23601000</v>
          </cell>
          <cell r="N255">
            <v>0</v>
          </cell>
        </row>
        <row r="256">
          <cell r="A256">
            <v>1980</v>
          </cell>
          <cell r="C256" t="str">
            <v>VT</v>
          </cell>
          <cell r="D256">
            <v>1357000</v>
          </cell>
          <cell r="E256">
            <v>0</v>
          </cell>
          <cell r="F256">
            <v>23030000</v>
          </cell>
          <cell r="G256">
            <v>16109000</v>
          </cell>
          <cell r="H256">
            <v>34860000</v>
          </cell>
          <cell r="I256">
            <v>141000</v>
          </cell>
          <cell r="J256">
            <v>272000</v>
          </cell>
          <cell r="K256">
            <v>0</v>
          </cell>
          <cell r="L256">
            <v>196000</v>
          </cell>
          <cell r="M256">
            <v>343000</v>
          </cell>
          <cell r="N256">
            <v>0</v>
          </cell>
        </row>
        <row r="257">
          <cell r="A257">
            <v>1980</v>
          </cell>
          <cell r="C257" t="str">
            <v>VA</v>
          </cell>
          <cell r="D257">
            <v>323362000</v>
          </cell>
          <cell r="E257">
            <v>0</v>
          </cell>
          <cell r="F257">
            <v>223240000</v>
          </cell>
          <cell r="G257">
            <v>415032000</v>
          </cell>
          <cell r="H257">
            <v>369855000</v>
          </cell>
          <cell r="I257">
            <v>2022000</v>
          </cell>
          <cell r="J257">
            <v>22599000</v>
          </cell>
          <cell r="K257">
            <v>0</v>
          </cell>
          <cell r="L257">
            <v>5810000</v>
          </cell>
          <cell r="M257">
            <v>33996000</v>
          </cell>
          <cell r="N257">
            <v>0</v>
          </cell>
        </row>
        <row r="258">
          <cell r="A258">
            <v>1980</v>
          </cell>
          <cell r="C258" t="str">
            <v>WA</v>
          </cell>
          <cell r="D258">
            <v>155937000</v>
          </cell>
          <cell r="E258">
            <v>0</v>
          </cell>
          <cell r="F258">
            <v>173923000</v>
          </cell>
          <cell r="G258">
            <v>247777000</v>
          </cell>
          <cell r="H258">
            <v>339188000</v>
          </cell>
          <cell r="I258">
            <v>1304000</v>
          </cell>
          <cell r="J258">
            <v>18174000</v>
          </cell>
          <cell r="K258">
            <v>0</v>
          </cell>
          <cell r="L258">
            <v>3252000</v>
          </cell>
          <cell r="M258">
            <v>25195000</v>
          </cell>
          <cell r="N258">
            <v>0</v>
          </cell>
        </row>
        <row r="259">
          <cell r="A259">
            <v>1980</v>
          </cell>
          <cell r="C259" t="str">
            <v>WV</v>
          </cell>
          <cell r="D259">
            <v>114000000</v>
          </cell>
          <cell r="E259">
            <v>0</v>
          </cell>
          <cell r="F259">
            <v>55016000</v>
          </cell>
          <cell r="G259">
            <v>142570000</v>
          </cell>
          <cell r="H259">
            <v>108652000</v>
          </cell>
          <cell r="I259">
            <v>2867000</v>
          </cell>
          <cell r="J259">
            <v>5417000</v>
          </cell>
          <cell r="K259">
            <v>0</v>
          </cell>
          <cell r="L259">
            <v>4146000</v>
          </cell>
          <cell r="M259">
            <v>8686000</v>
          </cell>
          <cell r="N259">
            <v>0</v>
          </cell>
        </row>
        <row r="260">
          <cell r="A260">
            <v>1980</v>
          </cell>
          <cell r="C260" t="str">
            <v>WI</v>
          </cell>
          <cell r="D260">
            <v>314538000</v>
          </cell>
          <cell r="E260">
            <v>0</v>
          </cell>
          <cell r="F260">
            <v>190635000</v>
          </cell>
          <cell r="G260">
            <v>406845000</v>
          </cell>
          <cell r="H260">
            <v>703752000</v>
          </cell>
          <cell r="I260">
            <v>6415000</v>
          </cell>
          <cell r="J260">
            <v>10256000</v>
          </cell>
          <cell r="K260">
            <v>0</v>
          </cell>
          <cell r="L260">
            <v>7586000</v>
          </cell>
          <cell r="M260">
            <v>19301000</v>
          </cell>
          <cell r="N260">
            <v>0</v>
          </cell>
        </row>
        <row r="261">
          <cell r="A261">
            <v>1980</v>
          </cell>
          <cell r="C261" t="str">
            <v>WY</v>
          </cell>
          <cell r="D261">
            <v>59593000</v>
          </cell>
          <cell r="E261">
            <v>0</v>
          </cell>
          <cell r="F261">
            <v>17347000</v>
          </cell>
          <cell r="G261">
            <v>73704000</v>
          </cell>
          <cell r="H261">
            <v>16444000</v>
          </cell>
          <cell r="I261">
            <v>360000</v>
          </cell>
          <cell r="J261">
            <v>449000</v>
          </cell>
          <cell r="K261">
            <v>0</v>
          </cell>
          <cell r="L261">
            <v>754000</v>
          </cell>
          <cell r="M261">
            <v>3200000</v>
          </cell>
          <cell r="N261">
            <v>0</v>
          </cell>
        </row>
        <row r="262">
          <cell r="A262">
            <v>1981</v>
          </cell>
          <cell r="C262" t="str">
            <v>AL</v>
          </cell>
          <cell r="D262">
            <v>557142000</v>
          </cell>
          <cell r="E262">
            <v>0</v>
          </cell>
          <cell r="F262">
            <v>133399000</v>
          </cell>
          <cell r="G262">
            <v>591263000</v>
          </cell>
          <cell r="H262">
            <v>296936000</v>
          </cell>
          <cell r="I262">
            <v>1599000</v>
          </cell>
          <cell r="J262">
            <v>47627000</v>
          </cell>
          <cell r="K262">
            <v>0</v>
          </cell>
          <cell r="L262">
            <v>3317000</v>
          </cell>
          <cell r="M262">
            <v>62521000</v>
          </cell>
          <cell r="N262">
            <v>0</v>
          </cell>
        </row>
        <row r="263">
          <cell r="A263">
            <v>1981</v>
          </cell>
          <cell r="C263" t="str">
            <v>AK</v>
          </cell>
          <cell r="D263">
            <v>11318000</v>
          </cell>
          <cell r="E263">
            <v>0</v>
          </cell>
          <cell r="F263">
            <v>49327000</v>
          </cell>
          <cell r="G263">
            <v>23526000</v>
          </cell>
          <cell r="H263">
            <v>44530000</v>
          </cell>
          <cell r="I263">
            <v>3663000</v>
          </cell>
          <cell r="J263">
            <v>1508000</v>
          </cell>
          <cell r="K263">
            <v>0</v>
          </cell>
          <cell r="L263">
            <v>4533000</v>
          </cell>
          <cell r="M263">
            <v>1627000</v>
          </cell>
          <cell r="N263">
            <v>0</v>
          </cell>
        </row>
        <row r="264">
          <cell r="A264">
            <v>1981</v>
          </cell>
          <cell r="C264" t="str">
            <v>AZ</v>
          </cell>
          <cell r="D264">
            <v>91914000</v>
          </cell>
          <cell r="E264">
            <v>0</v>
          </cell>
          <cell r="F264">
            <v>107595000</v>
          </cell>
          <cell r="G264">
            <v>214344000</v>
          </cell>
          <cell r="H264">
            <v>38018000</v>
          </cell>
          <cell r="I264">
            <v>106000</v>
          </cell>
          <cell r="J264">
            <v>2849000</v>
          </cell>
          <cell r="K264">
            <v>0</v>
          </cell>
          <cell r="L264">
            <v>990000</v>
          </cell>
          <cell r="M264">
            <v>7053000</v>
          </cell>
          <cell r="N264">
            <v>0</v>
          </cell>
        </row>
        <row r="265">
          <cell r="A265">
            <v>1981</v>
          </cell>
          <cell r="C265" t="str">
            <v>AR</v>
          </cell>
          <cell r="D265">
            <v>172062000</v>
          </cell>
          <cell r="E265">
            <v>0</v>
          </cell>
          <cell r="F265">
            <v>61676000</v>
          </cell>
          <cell r="G265">
            <v>214126000</v>
          </cell>
          <cell r="H265">
            <v>229418000</v>
          </cell>
          <cell r="I265">
            <v>191000</v>
          </cell>
          <cell r="J265">
            <v>9465000</v>
          </cell>
          <cell r="K265">
            <v>0</v>
          </cell>
          <cell r="L265">
            <v>2151000</v>
          </cell>
          <cell r="M265">
            <v>13633000</v>
          </cell>
          <cell r="N265">
            <v>0</v>
          </cell>
        </row>
        <row r="266">
          <cell r="A266">
            <v>1981</v>
          </cell>
          <cell r="C266" t="str">
            <v>CA</v>
          </cell>
          <cell r="D266">
            <v>1811632000</v>
          </cell>
          <cell r="E266">
            <v>0</v>
          </cell>
          <cell r="F266">
            <v>1150828000</v>
          </cell>
          <cell r="G266">
            <v>2852916000</v>
          </cell>
          <cell r="H266">
            <v>3843145000</v>
          </cell>
          <cell r="I266">
            <v>12098000</v>
          </cell>
          <cell r="J266">
            <v>114886000</v>
          </cell>
          <cell r="K266">
            <v>0</v>
          </cell>
          <cell r="L266">
            <v>22024000</v>
          </cell>
          <cell r="M266">
            <v>160831000</v>
          </cell>
          <cell r="N266">
            <v>0</v>
          </cell>
        </row>
        <row r="267">
          <cell r="A267">
            <v>1981</v>
          </cell>
          <cell r="C267" t="str">
            <v>CO</v>
          </cell>
          <cell r="D267">
            <v>189309000</v>
          </cell>
          <cell r="E267">
            <v>0</v>
          </cell>
          <cell r="F267">
            <v>129701000</v>
          </cell>
          <cell r="G267">
            <v>270804000</v>
          </cell>
          <cell r="H267">
            <v>213808000</v>
          </cell>
          <cell r="I267">
            <v>2523000</v>
          </cell>
          <cell r="J267">
            <v>8701000</v>
          </cell>
          <cell r="K267">
            <v>0</v>
          </cell>
          <cell r="L267">
            <v>3711000</v>
          </cell>
          <cell r="M267">
            <v>13875000</v>
          </cell>
          <cell r="N267">
            <v>0</v>
          </cell>
        </row>
        <row r="268">
          <cell r="A268">
            <v>1981</v>
          </cell>
          <cell r="C268" t="str">
            <v>CT</v>
          </cell>
          <cell r="D268">
            <v>84572000</v>
          </cell>
          <cell r="E268">
            <v>0</v>
          </cell>
          <cell r="F268">
            <v>83929000</v>
          </cell>
          <cell r="G268">
            <v>245590000</v>
          </cell>
          <cell r="H268">
            <v>342196000</v>
          </cell>
          <cell r="I268">
            <v>4482000</v>
          </cell>
          <cell r="J268">
            <v>5432000</v>
          </cell>
          <cell r="K268">
            <v>0</v>
          </cell>
          <cell r="L268">
            <v>5384000</v>
          </cell>
          <cell r="M268">
            <v>7547000</v>
          </cell>
          <cell r="N268">
            <v>0</v>
          </cell>
        </row>
        <row r="269">
          <cell r="A269">
            <v>1981</v>
          </cell>
          <cell r="C269" t="str">
            <v>DE</v>
          </cell>
          <cell r="D269">
            <v>24749000</v>
          </cell>
          <cell r="E269">
            <v>0</v>
          </cell>
          <cell r="F269">
            <v>22473000</v>
          </cell>
          <cell r="G269">
            <v>32244000</v>
          </cell>
          <cell r="H269">
            <v>28615000</v>
          </cell>
          <cell r="I269">
            <v>537000</v>
          </cell>
          <cell r="J269">
            <v>2698000</v>
          </cell>
          <cell r="K269">
            <v>0</v>
          </cell>
          <cell r="L269">
            <v>1029000</v>
          </cell>
          <cell r="M269">
            <v>3241000</v>
          </cell>
          <cell r="N269">
            <v>0</v>
          </cell>
        </row>
        <row r="270">
          <cell r="A270">
            <v>1981</v>
          </cell>
          <cell r="C270" t="str">
            <v>DC</v>
          </cell>
          <cell r="D270">
            <v>17776000</v>
          </cell>
          <cell r="E270">
            <v>0</v>
          </cell>
          <cell r="F270">
            <v>54701000</v>
          </cell>
          <cell r="G270">
            <v>85419000</v>
          </cell>
          <cell r="H270">
            <v>159375000</v>
          </cell>
          <cell r="I270">
            <v>0</v>
          </cell>
          <cell r="J270">
            <v>0</v>
          </cell>
          <cell r="K270">
            <v>0</v>
          </cell>
          <cell r="L270">
            <v>13000</v>
          </cell>
          <cell r="M270">
            <v>2246000</v>
          </cell>
          <cell r="N270">
            <v>0</v>
          </cell>
        </row>
        <row r="271">
          <cell r="A271">
            <v>1981</v>
          </cell>
          <cell r="C271" t="str">
            <v>FL</v>
          </cell>
          <cell r="D271">
            <v>817736000</v>
          </cell>
          <cell r="E271">
            <v>0</v>
          </cell>
          <cell r="F271">
            <v>471221000</v>
          </cell>
          <cell r="G271">
            <v>1069310000</v>
          </cell>
          <cell r="H271">
            <v>472390000</v>
          </cell>
          <cell r="I271">
            <v>5980000</v>
          </cell>
          <cell r="J271">
            <v>54013000</v>
          </cell>
          <cell r="K271">
            <v>0</v>
          </cell>
          <cell r="L271">
            <v>11143000</v>
          </cell>
          <cell r="M271">
            <v>65114000</v>
          </cell>
          <cell r="N271">
            <v>0</v>
          </cell>
        </row>
        <row r="272">
          <cell r="A272">
            <v>1981</v>
          </cell>
          <cell r="C272" t="str">
            <v>GA</v>
          </cell>
          <cell r="D272">
            <v>892817000</v>
          </cell>
          <cell r="E272">
            <v>0</v>
          </cell>
          <cell r="F272">
            <v>204004000</v>
          </cell>
          <cell r="G272">
            <v>1086242000</v>
          </cell>
          <cell r="H272">
            <v>561463000</v>
          </cell>
          <cell r="I272">
            <v>1102000</v>
          </cell>
          <cell r="J272">
            <v>58563000</v>
          </cell>
          <cell r="K272">
            <v>0</v>
          </cell>
          <cell r="L272">
            <v>3277000</v>
          </cell>
          <cell r="M272">
            <v>86963000</v>
          </cell>
          <cell r="N272">
            <v>0</v>
          </cell>
        </row>
        <row r="273">
          <cell r="A273">
            <v>1981</v>
          </cell>
          <cell r="C273" t="str">
            <v>HI</v>
          </cell>
          <cell r="D273">
            <v>26463000</v>
          </cell>
          <cell r="E273">
            <v>0</v>
          </cell>
          <cell r="F273">
            <v>62700000</v>
          </cell>
          <cell r="G273">
            <v>62283000</v>
          </cell>
          <cell r="H273">
            <v>106753000</v>
          </cell>
          <cell r="I273">
            <v>341000</v>
          </cell>
          <cell r="J273">
            <v>3689000</v>
          </cell>
          <cell r="K273">
            <v>0</v>
          </cell>
          <cell r="L273">
            <v>913000</v>
          </cell>
          <cell r="M273">
            <v>4857000</v>
          </cell>
          <cell r="N273">
            <v>0</v>
          </cell>
        </row>
        <row r="274">
          <cell r="A274">
            <v>1981</v>
          </cell>
          <cell r="C274" t="str">
            <v>ID</v>
          </cell>
          <cell r="D274">
            <v>67781000</v>
          </cell>
          <cell r="E274">
            <v>0</v>
          </cell>
          <cell r="F274">
            <v>39995000</v>
          </cell>
          <cell r="G274">
            <v>77965000</v>
          </cell>
          <cell r="H274">
            <v>49685000</v>
          </cell>
          <cell r="I274">
            <v>1654000</v>
          </cell>
          <cell r="J274">
            <v>920000</v>
          </cell>
          <cell r="K274">
            <v>0</v>
          </cell>
          <cell r="L274">
            <v>2027000</v>
          </cell>
          <cell r="M274">
            <v>1563000</v>
          </cell>
          <cell r="N274">
            <v>0</v>
          </cell>
        </row>
        <row r="275">
          <cell r="A275">
            <v>1981</v>
          </cell>
          <cell r="C275" t="str">
            <v>IL</v>
          </cell>
          <cell r="D275">
            <v>349907000</v>
          </cell>
          <cell r="E275">
            <v>0</v>
          </cell>
          <cell r="F275">
            <v>399295000</v>
          </cell>
          <cell r="G275">
            <v>806250000</v>
          </cell>
          <cell r="H275">
            <v>1320167000</v>
          </cell>
          <cell r="I275">
            <v>4619000</v>
          </cell>
          <cell r="J275">
            <v>37885000</v>
          </cell>
          <cell r="K275">
            <v>0</v>
          </cell>
          <cell r="L275">
            <v>7225000</v>
          </cell>
          <cell r="M275">
            <v>53207000</v>
          </cell>
          <cell r="N275">
            <v>0</v>
          </cell>
        </row>
        <row r="276">
          <cell r="A276">
            <v>1981</v>
          </cell>
          <cell r="C276" t="str">
            <v>IN</v>
          </cell>
          <cell r="D276">
            <v>490207000</v>
          </cell>
          <cell r="E276">
            <v>0</v>
          </cell>
          <cell r="F276">
            <v>171297000</v>
          </cell>
          <cell r="G276">
            <v>590632000</v>
          </cell>
          <cell r="H276">
            <v>414370000</v>
          </cell>
          <cell r="I276">
            <v>4501000</v>
          </cell>
          <cell r="J276">
            <v>46178000</v>
          </cell>
          <cell r="K276">
            <v>0</v>
          </cell>
          <cell r="L276">
            <v>6894000</v>
          </cell>
          <cell r="M276">
            <v>66165000</v>
          </cell>
          <cell r="N276">
            <v>0</v>
          </cell>
        </row>
        <row r="277">
          <cell r="A277">
            <v>1981</v>
          </cell>
          <cell r="C277" t="str">
            <v>IA</v>
          </cell>
          <cell r="D277">
            <v>266674000</v>
          </cell>
          <cell r="E277">
            <v>0</v>
          </cell>
          <cell r="F277">
            <v>69292000</v>
          </cell>
          <cell r="G277">
            <v>352997000</v>
          </cell>
          <cell r="H277">
            <v>244983000</v>
          </cell>
          <cell r="I277">
            <v>661000</v>
          </cell>
          <cell r="J277">
            <v>29892000</v>
          </cell>
          <cell r="K277">
            <v>0</v>
          </cell>
          <cell r="L277">
            <v>1540000</v>
          </cell>
          <cell r="M277">
            <v>41144000</v>
          </cell>
          <cell r="N277">
            <v>0</v>
          </cell>
        </row>
        <row r="278">
          <cell r="A278">
            <v>1981</v>
          </cell>
          <cell r="C278" t="str">
            <v>KS</v>
          </cell>
          <cell r="D278">
            <v>180767000</v>
          </cell>
          <cell r="E278">
            <v>0</v>
          </cell>
          <cell r="F278">
            <v>62796000</v>
          </cell>
          <cell r="G278">
            <v>254789000</v>
          </cell>
          <cell r="H278">
            <v>207645000</v>
          </cell>
          <cell r="I278">
            <v>1005000</v>
          </cell>
          <cell r="J278">
            <v>7037000</v>
          </cell>
          <cell r="K278">
            <v>0</v>
          </cell>
          <cell r="L278">
            <v>3149000</v>
          </cell>
          <cell r="M278">
            <v>17723000</v>
          </cell>
          <cell r="N278">
            <v>0</v>
          </cell>
        </row>
        <row r="279">
          <cell r="A279">
            <v>1981</v>
          </cell>
          <cell r="C279" t="str">
            <v>KY</v>
          </cell>
          <cell r="D279">
            <v>138066000</v>
          </cell>
          <cell r="E279">
            <v>0</v>
          </cell>
          <cell r="F279">
            <v>134113000</v>
          </cell>
          <cell r="G279">
            <v>208589000</v>
          </cell>
          <cell r="H279">
            <v>373457000</v>
          </cell>
          <cell r="I279">
            <v>1259000</v>
          </cell>
          <cell r="J279">
            <v>16099000</v>
          </cell>
          <cell r="K279">
            <v>0</v>
          </cell>
          <cell r="L279">
            <v>2705000</v>
          </cell>
          <cell r="M279">
            <v>21734000</v>
          </cell>
          <cell r="N279">
            <v>0</v>
          </cell>
        </row>
        <row r="280">
          <cell r="A280">
            <v>1981</v>
          </cell>
          <cell r="C280" t="str">
            <v>LA</v>
          </cell>
          <cell r="D280">
            <v>329026000</v>
          </cell>
          <cell r="E280">
            <v>0</v>
          </cell>
          <cell r="F280">
            <v>142789000</v>
          </cell>
          <cell r="G280">
            <v>658428000</v>
          </cell>
          <cell r="H280">
            <v>388652000</v>
          </cell>
          <cell r="I280">
            <v>2547000</v>
          </cell>
          <cell r="J280">
            <v>20346000</v>
          </cell>
          <cell r="K280">
            <v>0</v>
          </cell>
          <cell r="L280">
            <v>4654000</v>
          </cell>
          <cell r="M280">
            <v>31956000</v>
          </cell>
          <cell r="N280">
            <v>0</v>
          </cell>
        </row>
        <row r="281">
          <cell r="A281">
            <v>1981</v>
          </cell>
          <cell r="C281" t="str">
            <v>ME</v>
          </cell>
          <cell r="D281">
            <v>15224000</v>
          </cell>
          <cell r="E281">
            <v>0</v>
          </cell>
          <cell r="F281">
            <v>34322000</v>
          </cell>
          <cell r="G281">
            <v>40641000</v>
          </cell>
          <cell r="H281">
            <v>167381000</v>
          </cell>
          <cell r="I281">
            <v>85000</v>
          </cell>
          <cell r="J281">
            <v>1238000</v>
          </cell>
          <cell r="K281">
            <v>0</v>
          </cell>
          <cell r="L281">
            <v>434000</v>
          </cell>
          <cell r="M281">
            <v>1709000</v>
          </cell>
          <cell r="N281">
            <v>0</v>
          </cell>
        </row>
        <row r="282">
          <cell r="A282">
            <v>1981</v>
          </cell>
          <cell r="C282" t="str">
            <v>MD</v>
          </cell>
          <cell r="D282">
            <v>249220000</v>
          </cell>
          <cell r="E282">
            <v>0</v>
          </cell>
          <cell r="F282">
            <v>139342000</v>
          </cell>
          <cell r="G282">
            <v>423420000</v>
          </cell>
          <cell r="H282">
            <v>447087000</v>
          </cell>
          <cell r="I282">
            <v>2528000</v>
          </cell>
          <cell r="J282">
            <v>16628000</v>
          </cell>
          <cell r="K282">
            <v>0</v>
          </cell>
          <cell r="L282">
            <v>4323000</v>
          </cell>
          <cell r="M282">
            <v>22200000</v>
          </cell>
          <cell r="N282">
            <v>0</v>
          </cell>
        </row>
        <row r="283">
          <cell r="A283">
            <v>1981</v>
          </cell>
          <cell r="C283" t="str">
            <v>MA</v>
          </cell>
          <cell r="D283">
            <v>277736000</v>
          </cell>
          <cell r="E283">
            <v>0</v>
          </cell>
          <cell r="F283">
            <v>397895000</v>
          </cell>
          <cell r="G283">
            <v>537832000</v>
          </cell>
          <cell r="H283">
            <v>956257000</v>
          </cell>
          <cell r="I283">
            <v>5112000</v>
          </cell>
          <cell r="J283">
            <v>34312000</v>
          </cell>
          <cell r="K283">
            <v>0</v>
          </cell>
          <cell r="L283">
            <v>7517000</v>
          </cell>
          <cell r="M283">
            <v>37808000</v>
          </cell>
          <cell r="N283">
            <v>0</v>
          </cell>
        </row>
        <row r="284">
          <cell r="A284">
            <v>1981</v>
          </cell>
          <cell r="C284" t="str">
            <v>MI</v>
          </cell>
          <cell r="D284">
            <v>794397000</v>
          </cell>
          <cell r="E284">
            <v>0</v>
          </cell>
          <cell r="F284">
            <v>570750000</v>
          </cell>
          <cell r="G284">
            <v>1019925000</v>
          </cell>
          <cell r="H284">
            <v>1013636000</v>
          </cell>
          <cell r="I284">
            <v>4600000</v>
          </cell>
          <cell r="J284">
            <v>37499000</v>
          </cell>
          <cell r="K284">
            <v>0</v>
          </cell>
          <cell r="L284">
            <v>8126000</v>
          </cell>
          <cell r="M284">
            <v>57526000</v>
          </cell>
          <cell r="N284">
            <v>0</v>
          </cell>
        </row>
        <row r="285">
          <cell r="A285">
            <v>1981</v>
          </cell>
          <cell r="C285" t="str">
            <v>MN</v>
          </cell>
          <cell r="D285">
            <v>414380000</v>
          </cell>
          <cell r="E285">
            <v>0</v>
          </cell>
          <cell r="F285">
            <v>142560000</v>
          </cell>
          <cell r="G285">
            <v>558841000</v>
          </cell>
          <cell r="H285">
            <v>663619000</v>
          </cell>
          <cell r="I285">
            <v>111000</v>
          </cell>
          <cell r="J285">
            <v>25706000</v>
          </cell>
          <cell r="K285">
            <v>0</v>
          </cell>
          <cell r="L285">
            <v>2381000</v>
          </cell>
          <cell r="M285">
            <v>37145000</v>
          </cell>
          <cell r="N285">
            <v>0</v>
          </cell>
        </row>
        <row r="286">
          <cell r="A286">
            <v>1981</v>
          </cell>
          <cell r="C286" t="str">
            <v>MS</v>
          </cell>
          <cell r="D286">
            <v>342483000</v>
          </cell>
          <cell r="E286">
            <v>0</v>
          </cell>
          <cell r="F286">
            <v>70363000</v>
          </cell>
          <cell r="G286">
            <v>388439000</v>
          </cell>
          <cell r="H286">
            <v>267755000</v>
          </cell>
          <cell r="I286">
            <v>625000</v>
          </cell>
          <cell r="J286">
            <v>24057000</v>
          </cell>
          <cell r="K286">
            <v>0</v>
          </cell>
          <cell r="L286">
            <v>1692000</v>
          </cell>
          <cell r="M286">
            <v>33865000</v>
          </cell>
          <cell r="N286">
            <v>0</v>
          </cell>
        </row>
        <row r="287">
          <cell r="A287">
            <v>1981</v>
          </cell>
          <cell r="C287" t="str">
            <v>MO</v>
          </cell>
          <cell r="D287">
            <v>277043000</v>
          </cell>
          <cell r="E287">
            <v>0</v>
          </cell>
          <cell r="F287">
            <v>162463000</v>
          </cell>
          <cell r="G287">
            <v>494840000</v>
          </cell>
          <cell r="H287">
            <v>392395000</v>
          </cell>
          <cell r="I287">
            <v>1100000</v>
          </cell>
          <cell r="J287">
            <v>33757000</v>
          </cell>
          <cell r="K287">
            <v>0</v>
          </cell>
          <cell r="L287">
            <v>3965000</v>
          </cell>
          <cell r="M287">
            <v>47771000</v>
          </cell>
          <cell r="N287">
            <v>0</v>
          </cell>
        </row>
        <row r="288">
          <cell r="A288">
            <v>1981</v>
          </cell>
          <cell r="C288" t="str">
            <v>MT</v>
          </cell>
          <cell r="D288">
            <v>16166000</v>
          </cell>
          <cell r="E288">
            <v>0</v>
          </cell>
          <cell r="F288">
            <v>39915000</v>
          </cell>
          <cell r="G288">
            <v>41048000</v>
          </cell>
          <cell r="H288">
            <v>70103000</v>
          </cell>
          <cell r="I288">
            <v>6000</v>
          </cell>
          <cell r="J288">
            <v>2988000</v>
          </cell>
          <cell r="K288">
            <v>0</v>
          </cell>
          <cell r="L288">
            <v>251000</v>
          </cell>
          <cell r="M288">
            <v>3170000</v>
          </cell>
          <cell r="N288">
            <v>0</v>
          </cell>
        </row>
        <row r="289">
          <cell r="A289">
            <v>1981</v>
          </cell>
          <cell r="C289" t="str">
            <v>NE</v>
          </cell>
          <cell r="D289">
            <v>166582000</v>
          </cell>
          <cell r="E289">
            <v>0</v>
          </cell>
          <cell r="F289">
            <v>31136000</v>
          </cell>
          <cell r="G289">
            <v>199935000</v>
          </cell>
          <cell r="H289">
            <v>107988000</v>
          </cell>
          <cell r="I289">
            <v>706000</v>
          </cell>
          <cell r="J289">
            <v>3209000</v>
          </cell>
          <cell r="K289">
            <v>0</v>
          </cell>
          <cell r="L289">
            <v>1373000</v>
          </cell>
          <cell r="M289">
            <v>8737000</v>
          </cell>
          <cell r="N289">
            <v>0</v>
          </cell>
        </row>
        <row r="290">
          <cell r="A290">
            <v>1981</v>
          </cell>
          <cell r="C290" t="str">
            <v>NV</v>
          </cell>
          <cell r="D290">
            <v>107048000</v>
          </cell>
          <cell r="E290">
            <v>0</v>
          </cell>
          <cell r="F290">
            <v>32366000</v>
          </cell>
          <cell r="G290">
            <v>123409000</v>
          </cell>
          <cell r="H290">
            <v>59041000</v>
          </cell>
          <cell r="I290">
            <v>877000</v>
          </cell>
          <cell r="J290">
            <v>6205000</v>
          </cell>
          <cell r="K290">
            <v>0</v>
          </cell>
          <cell r="L290">
            <v>1710000</v>
          </cell>
          <cell r="M290">
            <v>6285000</v>
          </cell>
          <cell r="N290">
            <v>0</v>
          </cell>
        </row>
        <row r="291">
          <cell r="A291">
            <v>1981</v>
          </cell>
          <cell r="C291" t="str">
            <v>NH</v>
          </cell>
          <cell r="D291">
            <v>3217000</v>
          </cell>
          <cell r="E291">
            <v>0</v>
          </cell>
          <cell r="F291">
            <v>28838000</v>
          </cell>
          <cell r="G291">
            <v>36916000</v>
          </cell>
          <cell r="H291">
            <v>69456000</v>
          </cell>
          <cell r="I291">
            <v>280000</v>
          </cell>
          <cell r="J291">
            <v>1135000</v>
          </cell>
          <cell r="K291">
            <v>0</v>
          </cell>
          <cell r="L291">
            <v>517000</v>
          </cell>
          <cell r="M291">
            <v>1357000</v>
          </cell>
          <cell r="N291">
            <v>0</v>
          </cell>
        </row>
        <row r="292">
          <cell r="A292">
            <v>1981</v>
          </cell>
          <cell r="C292" t="str">
            <v>NJ</v>
          </cell>
          <cell r="D292">
            <v>246444000</v>
          </cell>
          <cell r="E292">
            <v>0</v>
          </cell>
          <cell r="F292">
            <v>185479000</v>
          </cell>
          <cell r="G292">
            <v>571637000</v>
          </cell>
          <cell r="H292">
            <v>785001000</v>
          </cell>
          <cell r="I292">
            <v>4655000</v>
          </cell>
          <cell r="J292">
            <v>60277000</v>
          </cell>
          <cell r="K292">
            <v>0</v>
          </cell>
          <cell r="L292">
            <v>6750000</v>
          </cell>
          <cell r="M292">
            <v>66152000</v>
          </cell>
          <cell r="N292">
            <v>0</v>
          </cell>
        </row>
        <row r="293">
          <cell r="A293">
            <v>1981</v>
          </cell>
          <cell r="C293" t="str">
            <v>NM</v>
          </cell>
          <cell r="D293">
            <v>79562000</v>
          </cell>
          <cell r="E293">
            <v>0</v>
          </cell>
          <cell r="F293">
            <v>73809000</v>
          </cell>
          <cell r="G293">
            <v>116637000</v>
          </cell>
          <cell r="H293">
            <v>76035000</v>
          </cell>
          <cell r="I293">
            <v>1040000</v>
          </cell>
          <cell r="J293">
            <v>10762000</v>
          </cell>
          <cell r="K293">
            <v>0</v>
          </cell>
          <cell r="L293">
            <v>2479000</v>
          </cell>
          <cell r="M293">
            <v>12914000</v>
          </cell>
          <cell r="N293">
            <v>0</v>
          </cell>
        </row>
        <row r="294">
          <cell r="A294">
            <v>1981</v>
          </cell>
          <cell r="C294" t="str">
            <v>NY</v>
          </cell>
          <cell r="D294">
            <v>846092000</v>
          </cell>
          <cell r="E294">
            <v>0</v>
          </cell>
          <cell r="F294">
            <v>917136000</v>
          </cell>
          <cell r="G294">
            <v>2735405000</v>
          </cell>
          <cell r="H294">
            <v>2849904000</v>
          </cell>
          <cell r="I294">
            <v>30962000</v>
          </cell>
          <cell r="J294">
            <v>85808000</v>
          </cell>
          <cell r="K294">
            <v>0</v>
          </cell>
          <cell r="L294">
            <v>37979000</v>
          </cell>
          <cell r="M294">
            <v>101647000</v>
          </cell>
          <cell r="N294">
            <v>0</v>
          </cell>
        </row>
        <row r="295">
          <cell r="A295">
            <v>1981</v>
          </cell>
          <cell r="C295" t="str">
            <v>NC</v>
          </cell>
          <cell r="D295">
            <v>373190000</v>
          </cell>
          <cell r="E295">
            <v>0</v>
          </cell>
          <cell r="F295">
            <v>216613000</v>
          </cell>
          <cell r="G295">
            <v>559310000</v>
          </cell>
          <cell r="H295">
            <v>378412000</v>
          </cell>
          <cell r="I295">
            <v>1747000</v>
          </cell>
          <cell r="J295">
            <v>16256000</v>
          </cell>
          <cell r="K295">
            <v>0</v>
          </cell>
          <cell r="L295">
            <v>4481000</v>
          </cell>
          <cell r="M295">
            <v>21751000</v>
          </cell>
          <cell r="N295">
            <v>0</v>
          </cell>
        </row>
        <row r="296">
          <cell r="A296">
            <v>1981</v>
          </cell>
          <cell r="C296" t="str">
            <v>ND</v>
          </cell>
          <cell r="D296">
            <v>12706000</v>
          </cell>
          <cell r="E296">
            <v>0</v>
          </cell>
          <cell r="F296">
            <v>17221000</v>
          </cell>
          <cell r="G296">
            <v>34362000</v>
          </cell>
          <cell r="H296">
            <v>58932000</v>
          </cell>
          <cell r="I296">
            <v>4000</v>
          </cell>
          <cell r="J296">
            <v>3495000</v>
          </cell>
          <cell r="K296">
            <v>0</v>
          </cell>
          <cell r="L296">
            <v>186000</v>
          </cell>
          <cell r="M296">
            <v>3956000</v>
          </cell>
          <cell r="N296">
            <v>0</v>
          </cell>
        </row>
        <row r="297">
          <cell r="A297">
            <v>1981</v>
          </cell>
          <cell r="C297" t="str">
            <v>OH</v>
          </cell>
          <cell r="D297">
            <v>526563000</v>
          </cell>
          <cell r="E297">
            <v>0</v>
          </cell>
          <cell r="F297">
            <v>464619000</v>
          </cell>
          <cell r="G297">
            <v>838201000</v>
          </cell>
          <cell r="H297">
            <v>957913000</v>
          </cell>
          <cell r="I297">
            <v>336497000</v>
          </cell>
          <cell r="J297">
            <v>48321000</v>
          </cell>
          <cell r="K297">
            <v>0</v>
          </cell>
          <cell r="L297">
            <v>345710000</v>
          </cell>
          <cell r="M297">
            <v>71585000</v>
          </cell>
          <cell r="N297">
            <v>0</v>
          </cell>
        </row>
        <row r="298">
          <cell r="A298">
            <v>1981</v>
          </cell>
          <cell r="C298" t="str">
            <v>OK</v>
          </cell>
          <cell r="D298">
            <v>196566000</v>
          </cell>
          <cell r="E298">
            <v>0</v>
          </cell>
          <cell r="F298">
            <v>67816000</v>
          </cell>
          <cell r="G298">
            <v>302488000</v>
          </cell>
          <cell r="H298">
            <v>324837000</v>
          </cell>
          <cell r="I298">
            <v>362000</v>
          </cell>
          <cell r="J298">
            <v>23526000</v>
          </cell>
          <cell r="K298">
            <v>0</v>
          </cell>
          <cell r="L298">
            <v>2430000</v>
          </cell>
          <cell r="M298">
            <v>37804000</v>
          </cell>
          <cell r="N298">
            <v>0</v>
          </cell>
        </row>
        <row r="299">
          <cell r="A299">
            <v>1981</v>
          </cell>
          <cell r="C299" t="str">
            <v>OR</v>
          </cell>
          <cell r="D299">
            <v>141333000</v>
          </cell>
          <cell r="E299">
            <v>0</v>
          </cell>
          <cell r="F299">
            <v>99267000</v>
          </cell>
          <cell r="G299">
            <v>201973000</v>
          </cell>
          <cell r="H299">
            <v>169640000</v>
          </cell>
          <cell r="I299">
            <v>550000</v>
          </cell>
          <cell r="J299">
            <v>7110000</v>
          </cell>
          <cell r="K299">
            <v>0</v>
          </cell>
          <cell r="L299">
            <v>1655000</v>
          </cell>
          <cell r="M299">
            <v>11884000</v>
          </cell>
          <cell r="N299">
            <v>0</v>
          </cell>
        </row>
        <row r="300">
          <cell r="A300">
            <v>1981</v>
          </cell>
          <cell r="C300" t="str">
            <v>PA</v>
          </cell>
          <cell r="D300">
            <v>182328000</v>
          </cell>
          <cell r="E300">
            <v>0</v>
          </cell>
          <cell r="F300">
            <v>378085000</v>
          </cell>
          <cell r="G300">
            <v>715178000</v>
          </cell>
          <cell r="H300">
            <v>906688000</v>
          </cell>
          <cell r="I300">
            <v>1473000</v>
          </cell>
          <cell r="J300">
            <v>149657000</v>
          </cell>
          <cell r="K300">
            <v>0</v>
          </cell>
          <cell r="L300">
            <v>4147000</v>
          </cell>
          <cell r="M300">
            <v>161452000</v>
          </cell>
          <cell r="N300">
            <v>0</v>
          </cell>
        </row>
        <row r="301">
          <cell r="A301">
            <v>1981</v>
          </cell>
          <cell r="C301" t="str">
            <v>RI</v>
          </cell>
          <cell r="D301">
            <v>69508000</v>
          </cell>
          <cell r="E301">
            <v>0</v>
          </cell>
          <cell r="F301">
            <v>46693000</v>
          </cell>
          <cell r="G301">
            <v>92281000</v>
          </cell>
          <cell r="H301">
            <v>170276000</v>
          </cell>
          <cell r="I301">
            <v>2573000</v>
          </cell>
          <cell r="J301">
            <v>1318000</v>
          </cell>
          <cell r="K301">
            <v>0</v>
          </cell>
          <cell r="L301">
            <v>3211000</v>
          </cell>
          <cell r="M301">
            <v>1859000</v>
          </cell>
          <cell r="N301">
            <v>0</v>
          </cell>
        </row>
        <row r="302">
          <cell r="A302">
            <v>1981</v>
          </cell>
          <cell r="C302" t="str">
            <v>SC</v>
          </cell>
          <cell r="D302">
            <v>314893000</v>
          </cell>
          <cell r="E302">
            <v>0</v>
          </cell>
          <cell r="F302">
            <v>145980000</v>
          </cell>
          <cell r="G302">
            <v>432758000</v>
          </cell>
          <cell r="H302">
            <v>247614000</v>
          </cell>
          <cell r="I302">
            <v>1424000</v>
          </cell>
          <cell r="J302">
            <v>32456000</v>
          </cell>
          <cell r="K302">
            <v>0</v>
          </cell>
          <cell r="L302">
            <v>4519000</v>
          </cell>
          <cell r="M302">
            <v>49741000</v>
          </cell>
          <cell r="N302">
            <v>0</v>
          </cell>
        </row>
        <row r="303">
          <cell r="A303">
            <v>1981</v>
          </cell>
          <cell r="C303" t="str">
            <v>SD</v>
          </cell>
          <cell r="D303">
            <v>11724000</v>
          </cell>
          <cell r="E303">
            <v>0</v>
          </cell>
          <cell r="F303">
            <v>17442000</v>
          </cell>
          <cell r="G303">
            <v>34713000</v>
          </cell>
          <cell r="H303">
            <v>52465000</v>
          </cell>
          <cell r="I303">
            <v>263000</v>
          </cell>
          <cell r="J303">
            <v>1696000</v>
          </cell>
          <cell r="K303">
            <v>0</v>
          </cell>
          <cell r="L303">
            <v>487000</v>
          </cell>
          <cell r="M303">
            <v>2126000</v>
          </cell>
          <cell r="N303">
            <v>0</v>
          </cell>
        </row>
        <row r="304">
          <cell r="A304">
            <v>1981</v>
          </cell>
          <cell r="C304" t="str">
            <v>TN</v>
          </cell>
          <cell r="D304">
            <v>437959000</v>
          </cell>
          <cell r="E304">
            <v>0</v>
          </cell>
          <cell r="F304">
            <v>178133000</v>
          </cell>
          <cell r="G304">
            <v>560495000</v>
          </cell>
          <cell r="H304">
            <v>427319000</v>
          </cell>
          <cell r="I304">
            <v>9481000</v>
          </cell>
          <cell r="J304">
            <v>67413000</v>
          </cell>
          <cell r="K304">
            <v>0</v>
          </cell>
          <cell r="L304">
            <v>11248000</v>
          </cell>
          <cell r="M304">
            <v>88061000</v>
          </cell>
          <cell r="N304">
            <v>0</v>
          </cell>
        </row>
        <row r="305">
          <cell r="A305">
            <v>1981</v>
          </cell>
          <cell r="C305" t="str">
            <v>TX</v>
          </cell>
          <cell r="D305">
            <v>936098000</v>
          </cell>
          <cell r="E305">
            <v>0</v>
          </cell>
          <cell r="F305">
            <v>338019000</v>
          </cell>
          <cell r="G305">
            <v>1519903000</v>
          </cell>
          <cell r="H305">
            <v>1020488000</v>
          </cell>
          <cell r="I305">
            <v>5429000</v>
          </cell>
          <cell r="J305">
            <v>80457000</v>
          </cell>
          <cell r="K305">
            <v>0</v>
          </cell>
          <cell r="L305">
            <v>12374000</v>
          </cell>
          <cell r="M305">
            <v>136366000</v>
          </cell>
          <cell r="N305">
            <v>0</v>
          </cell>
        </row>
        <row r="306">
          <cell r="A306">
            <v>1981</v>
          </cell>
          <cell r="C306" t="str">
            <v>US</v>
          </cell>
          <cell r="D306">
            <v>14759904000</v>
          </cell>
          <cell r="E306">
            <v>0</v>
          </cell>
          <cell r="F306">
            <v>9189526000</v>
          </cell>
          <cell r="G306">
            <v>23790054000</v>
          </cell>
          <cell r="H306">
            <v>23940260000</v>
          </cell>
          <cell r="I306">
            <v>471996000</v>
          </cell>
          <cell r="J306">
            <v>1360664000</v>
          </cell>
          <cell r="K306">
            <v>0</v>
          </cell>
          <cell r="L306">
            <v>581315000</v>
          </cell>
          <cell r="M306">
            <v>1844514000</v>
          </cell>
          <cell r="N306">
            <v>0</v>
          </cell>
        </row>
        <row r="307">
          <cell r="A307">
            <v>1981</v>
          </cell>
          <cell r="C307" t="str">
            <v>UT</v>
          </cell>
          <cell r="D307">
            <v>73101000</v>
          </cell>
          <cell r="E307">
            <v>0</v>
          </cell>
          <cell r="F307">
            <v>68581000</v>
          </cell>
          <cell r="G307">
            <v>76663000</v>
          </cell>
          <cell r="H307">
            <v>105542000</v>
          </cell>
          <cell r="I307">
            <v>173000</v>
          </cell>
          <cell r="J307">
            <v>17496000</v>
          </cell>
          <cell r="K307">
            <v>0</v>
          </cell>
          <cell r="L307">
            <v>1444000</v>
          </cell>
          <cell r="M307">
            <v>19635000</v>
          </cell>
          <cell r="N307">
            <v>0</v>
          </cell>
        </row>
        <row r="308">
          <cell r="A308">
            <v>1981</v>
          </cell>
          <cell r="C308" t="str">
            <v>VT</v>
          </cell>
          <cell r="D308">
            <v>1320000</v>
          </cell>
          <cell r="E308">
            <v>0</v>
          </cell>
          <cell r="F308">
            <v>25620000</v>
          </cell>
          <cell r="G308">
            <v>19229000</v>
          </cell>
          <cell r="H308">
            <v>38586000</v>
          </cell>
          <cell r="I308">
            <v>43000</v>
          </cell>
          <cell r="J308">
            <v>1086000</v>
          </cell>
          <cell r="K308">
            <v>0</v>
          </cell>
          <cell r="L308">
            <v>211000</v>
          </cell>
          <cell r="M308">
            <v>1436000</v>
          </cell>
          <cell r="N308">
            <v>0</v>
          </cell>
        </row>
        <row r="309">
          <cell r="A309">
            <v>1981</v>
          </cell>
          <cell r="C309" t="str">
            <v>VA</v>
          </cell>
          <cell r="D309">
            <v>357082000</v>
          </cell>
          <cell r="E309">
            <v>0</v>
          </cell>
          <cell r="F309">
            <v>227666000</v>
          </cell>
          <cell r="G309">
            <v>451863000</v>
          </cell>
          <cell r="H309">
            <v>425798000</v>
          </cell>
          <cell r="I309">
            <v>835000</v>
          </cell>
          <cell r="J309">
            <v>31202000</v>
          </cell>
          <cell r="K309">
            <v>0</v>
          </cell>
          <cell r="L309">
            <v>3610000</v>
          </cell>
          <cell r="M309">
            <v>41814000</v>
          </cell>
          <cell r="N309">
            <v>0</v>
          </cell>
        </row>
        <row r="310">
          <cell r="A310">
            <v>1981</v>
          </cell>
          <cell r="C310" t="str">
            <v>WA</v>
          </cell>
          <cell r="D310">
            <v>183632000</v>
          </cell>
          <cell r="E310">
            <v>0</v>
          </cell>
          <cell r="F310">
            <v>214961000</v>
          </cell>
          <cell r="G310">
            <v>283595000</v>
          </cell>
          <cell r="H310">
            <v>408272000</v>
          </cell>
          <cell r="I310">
            <v>186000</v>
          </cell>
          <cell r="J310">
            <v>59311000</v>
          </cell>
          <cell r="K310">
            <v>0</v>
          </cell>
          <cell r="L310">
            <v>6274000</v>
          </cell>
          <cell r="M310">
            <v>69572000</v>
          </cell>
          <cell r="N310">
            <v>0</v>
          </cell>
        </row>
        <row r="311">
          <cell r="A311">
            <v>1981</v>
          </cell>
          <cell r="C311" t="str">
            <v>WV</v>
          </cell>
          <cell r="D311">
            <v>146984000</v>
          </cell>
          <cell r="E311">
            <v>0</v>
          </cell>
          <cell r="F311">
            <v>65933000</v>
          </cell>
          <cell r="G311">
            <v>176197000</v>
          </cell>
          <cell r="H311">
            <v>115990000</v>
          </cell>
          <cell r="I311">
            <v>2929000</v>
          </cell>
          <cell r="J311">
            <v>1988000</v>
          </cell>
          <cell r="K311">
            <v>0</v>
          </cell>
          <cell r="L311">
            <v>3968000</v>
          </cell>
          <cell r="M311">
            <v>5735000</v>
          </cell>
          <cell r="N311">
            <v>0</v>
          </cell>
        </row>
        <row r="312">
          <cell r="A312">
            <v>1981</v>
          </cell>
          <cell r="C312" t="str">
            <v>WI</v>
          </cell>
          <cell r="D312">
            <v>364608000</v>
          </cell>
          <cell r="E312">
            <v>0</v>
          </cell>
          <cell r="F312">
            <v>215687000</v>
          </cell>
          <cell r="G312">
            <v>415611000</v>
          </cell>
          <cell r="H312">
            <v>847904000</v>
          </cell>
          <cell r="I312">
            <v>6467000</v>
          </cell>
          <cell r="J312">
            <v>5469000</v>
          </cell>
          <cell r="K312">
            <v>0</v>
          </cell>
          <cell r="L312">
            <v>8847000</v>
          </cell>
          <cell r="M312">
            <v>10824000</v>
          </cell>
          <cell r="N312">
            <v>0</v>
          </cell>
        </row>
        <row r="313">
          <cell r="A313">
            <v>1981</v>
          </cell>
          <cell r="C313" t="str">
            <v>WY</v>
          </cell>
          <cell r="D313">
            <v>74797000</v>
          </cell>
          <cell r="E313">
            <v>0</v>
          </cell>
          <cell r="F313">
            <v>23685000</v>
          </cell>
          <cell r="G313">
            <v>88592000</v>
          </cell>
          <cell r="H313">
            <v>22320000</v>
          </cell>
          <cell r="I313">
            <v>5000</v>
          </cell>
          <cell r="J313">
            <v>1038000</v>
          </cell>
          <cell r="K313">
            <v>0</v>
          </cell>
          <cell r="L313">
            <v>337000</v>
          </cell>
          <cell r="M313">
            <v>7627000</v>
          </cell>
          <cell r="N313">
            <v>0</v>
          </cell>
        </row>
        <row r="314">
          <cell r="A314">
            <v>1982</v>
          </cell>
          <cell r="C314" t="str">
            <v>AL</v>
          </cell>
          <cell r="D314">
            <v>643323000</v>
          </cell>
          <cell r="E314">
            <v>0</v>
          </cell>
          <cell r="F314">
            <v>135609000</v>
          </cell>
          <cell r="G314">
            <v>716941000</v>
          </cell>
          <cell r="H314">
            <v>309937000</v>
          </cell>
          <cell r="I314">
            <v>1435000</v>
          </cell>
          <cell r="J314">
            <v>24858000</v>
          </cell>
          <cell r="K314">
            <v>0</v>
          </cell>
          <cell r="L314">
            <v>2921000</v>
          </cell>
          <cell r="M314">
            <v>45055000</v>
          </cell>
          <cell r="N314">
            <v>0</v>
          </cell>
        </row>
        <row r="315">
          <cell r="A315">
            <v>1982</v>
          </cell>
          <cell r="C315" t="str">
            <v>AK</v>
          </cell>
          <cell r="D315">
            <v>13244000</v>
          </cell>
          <cell r="E315">
            <v>0</v>
          </cell>
          <cell r="F315">
            <v>65962000</v>
          </cell>
          <cell r="G315">
            <v>28542000</v>
          </cell>
          <cell r="H315">
            <v>42710000</v>
          </cell>
          <cell r="I315">
            <v>4953000</v>
          </cell>
          <cell r="J315">
            <v>7190000</v>
          </cell>
          <cell r="K315">
            <v>0</v>
          </cell>
          <cell r="L315">
            <v>6118000</v>
          </cell>
          <cell r="M315">
            <v>7591000</v>
          </cell>
          <cell r="N315">
            <v>0</v>
          </cell>
        </row>
        <row r="316">
          <cell r="A316">
            <v>1982</v>
          </cell>
          <cell r="C316" t="str">
            <v>AZ</v>
          </cell>
          <cell r="D316">
            <v>105255000</v>
          </cell>
          <cell r="E316">
            <v>0</v>
          </cell>
          <cell r="F316">
            <v>122665000</v>
          </cell>
          <cell r="G316">
            <v>231394000</v>
          </cell>
          <cell r="H316">
            <v>44987000</v>
          </cell>
          <cell r="I316">
            <v>434000</v>
          </cell>
          <cell r="J316">
            <v>1080000</v>
          </cell>
          <cell r="K316">
            <v>0</v>
          </cell>
          <cell r="L316">
            <v>1925000</v>
          </cell>
          <cell r="M316">
            <v>6406000</v>
          </cell>
          <cell r="N316">
            <v>0</v>
          </cell>
        </row>
        <row r="317">
          <cell r="A317">
            <v>1982</v>
          </cell>
          <cell r="C317" t="str">
            <v>AR</v>
          </cell>
          <cell r="D317">
            <v>204221000</v>
          </cell>
          <cell r="E317">
            <v>0</v>
          </cell>
          <cell r="F317">
            <v>61601000</v>
          </cell>
          <cell r="G317">
            <v>259058000</v>
          </cell>
          <cell r="H317">
            <v>232692000</v>
          </cell>
          <cell r="I317">
            <v>131000</v>
          </cell>
          <cell r="J317">
            <v>14139000</v>
          </cell>
          <cell r="K317">
            <v>0</v>
          </cell>
          <cell r="L317">
            <v>1361000</v>
          </cell>
          <cell r="M317">
            <v>17544000</v>
          </cell>
          <cell r="N317">
            <v>0</v>
          </cell>
        </row>
        <row r="318">
          <cell r="A318">
            <v>1982</v>
          </cell>
          <cell r="C318" t="str">
            <v>CA</v>
          </cell>
          <cell r="D318">
            <v>2086882000</v>
          </cell>
          <cell r="E318">
            <v>0</v>
          </cell>
          <cell r="F318">
            <v>1275132000</v>
          </cell>
          <cell r="G318">
            <v>3301959000</v>
          </cell>
          <cell r="H318">
            <v>4091764000</v>
          </cell>
          <cell r="I318">
            <v>19187000</v>
          </cell>
          <cell r="J318">
            <v>70656000</v>
          </cell>
          <cell r="K318">
            <v>0</v>
          </cell>
          <cell r="L318">
            <v>27878000</v>
          </cell>
          <cell r="M318">
            <v>117408000</v>
          </cell>
          <cell r="N318">
            <v>0</v>
          </cell>
        </row>
        <row r="319">
          <cell r="A319">
            <v>1982</v>
          </cell>
          <cell r="C319" t="str">
            <v>CO</v>
          </cell>
          <cell r="D319">
            <v>228853000</v>
          </cell>
          <cell r="E319">
            <v>0</v>
          </cell>
          <cell r="F319">
            <v>134884000</v>
          </cell>
          <cell r="G319">
            <v>330277000</v>
          </cell>
          <cell r="H319">
            <v>241126000</v>
          </cell>
          <cell r="I319">
            <v>1776000</v>
          </cell>
          <cell r="J319">
            <v>5050000</v>
          </cell>
          <cell r="K319">
            <v>0</v>
          </cell>
          <cell r="L319">
            <v>3298000</v>
          </cell>
          <cell r="M319">
            <v>12894000</v>
          </cell>
          <cell r="N319">
            <v>0</v>
          </cell>
        </row>
        <row r="320">
          <cell r="A320">
            <v>1982</v>
          </cell>
          <cell r="C320" t="str">
            <v>CT</v>
          </cell>
          <cell r="D320">
            <v>97804000</v>
          </cell>
          <cell r="E320">
            <v>0</v>
          </cell>
          <cell r="F320">
            <v>86412000</v>
          </cell>
          <cell r="G320">
            <v>272292000</v>
          </cell>
          <cell r="H320">
            <v>380262000</v>
          </cell>
          <cell r="I320">
            <v>5979000</v>
          </cell>
          <cell r="J320">
            <v>5171000</v>
          </cell>
          <cell r="K320">
            <v>0</v>
          </cell>
          <cell r="L320">
            <v>6879000</v>
          </cell>
          <cell r="M320">
            <v>7599000</v>
          </cell>
          <cell r="N320">
            <v>0</v>
          </cell>
        </row>
        <row r="321">
          <cell r="A321">
            <v>1982</v>
          </cell>
          <cell r="C321" t="str">
            <v>DE</v>
          </cell>
          <cell r="D321">
            <v>24740000</v>
          </cell>
          <cell r="E321">
            <v>0</v>
          </cell>
          <cell r="F321">
            <v>24692000</v>
          </cell>
          <cell r="G321">
            <v>34803000</v>
          </cell>
          <cell r="H321">
            <v>17356000</v>
          </cell>
          <cell r="I321">
            <v>163000</v>
          </cell>
          <cell r="J321">
            <v>4325000</v>
          </cell>
          <cell r="K321">
            <v>0</v>
          </cell>
          <cell r="L321">
            <v>990000</v>
          </cell>
          <cell r="M321">
            <v>4959000</v>
          </cell>
          <cell r="N321">
            <v>0</v>
          </cell>
        </row>
        <row r="322">
          <cell r="A322">
            <v>1982</v>
          </cell>
          <cell r="C322" t="str">
            <v>DC</v>
          </cell>
          <cell r="D322">
            <v>26096000</v>
          </cell>
          <cell r="E322">
            <v>0</v>
          </cell>
          <cell r="F322">
            <v>57250000</v>
          </cell>
          <cell r="G322">
            <v>95522000</v>
          </cell>
          <cell r="H322">
            <v>148933000</v>
          </cell>
          <cell r="I322">
            <v>13000</v>
          </cell>
          <cell r="J322">
            <v>2349000</v>
          </cell>
          <cell r="K322">
            <v>0</v>
          </cell>
          <cell r="L322">
            <v>17684000</v>
          </cell>
          <cell r="M322">
            <v>4205000</v>
          </cell>
          <cell r="N322">
            <v>0</v>
          </cell>
        </row>
        <row r="323">
          <cell r="A323">
            <v>1982</v>
          </cell>
          <cell r="C323" t="str">
            <v>FL</v>
          </cell>
          <cell r="D323">
            <v>932996000</v>
          </cell>
          <cell r="E323">
            <v>0</v>
          </cell>
          <cell r="F323">
            <v>509214000</v>
          </cell>
          <cell r="G323">
            <v>1213843000</v>
          </cell>
          <cell r="H323">
            <v>571838000</v>
          </cell>
          <cell r="I323">
            <v>5595000</v>
          </cell>
          <cell r="J323">
            <v>99892000</v>
          </cell>
          <cell r="K323">
            <v>0</v>
          </cell>
          <cell r="L323">
            <v>11300000</v>
          </cell>
          <cell r="M323">
            <v>108845000</v>
          </cell>
          <cell r="N323">
            <v>0</v>
          </cell>
        </row>
        <row r="324">
          <cell r="A324">
            <v>1982</v>
          </cell>
          <cell r="C324" t="str">
            <v>GA</v>
          </cell>
          <cell r="D324">
            <v>1068672000</v>
          </cell>
          <cell r="E324">
            <v>0</v>
          </cell>
          <cell r="F324">
            <v>239182000</v>
          </cell>
          <cell r="G324">
            <v>1310387000</v>
          </cell>
          <cell r="H324">
            <v>563020000</v>
          </cell>
          <cell r="I324">
            <v>350000</v>
          </cell>
          <cell r="J324">
            <v>75057000</v>
          </cell>
          <cell r="K324">
            <v>0</v>
          </cell>
          <cell r="L324">
            <v>1492000</v>
          </cell>
          <cell r="M324">
            <v>120487000</v>
          </cell>
          <cell r="N324">
            <v>0</v>
          </cell>
        </row>
        <row r="325">
          <cell r="A325">
            <v>1982</v>
          </cell>
          <cell r="C325" t="str">
            <v>HI</v>
          </cell>
          <cell r="D325">
            <v>31784000</v>
          </cell>
          <cell r="E325">
            <v>0</v>
          </cell>
          <cell r="F325">
            <v>70609000</v>
          </cell>
          <cell r="G325">
            <v>73350000</v>
          </cell>
          <cell r="H325">
            <v>121490000</v>
          </cell>
          <cell r="I325">
            <v>52000</v>
          </cell>
          <cell r="J325">
            <v>3722000</v>
          </cell>
          <cell r="K325">
            <v>0</v>
          </cell>
          <cell r="L325">
            <v>2909000</v>
          </cell>
          <cell r="M325">
            <v>8733000</v>
          </cell>
          <cell r="N325">
            <v>0</v>
          </cell>
        </row>
        <row r="326">
          <cell r="A326">
            <v>1982</v>
          </cell>
          <cell r="C326" t="str">
            <v>ID</v>
          </cell>
          <cell r="D326">
            <v>91245000</v>
          </cell>
          <cell r="E326">
            <v>0</v>
          </cell>
          <cell r="F326">
            <v>37198000</v>
          </cell>
          <cell r="G326">
            <v>106211000</v>
          </cell>
          <cell r="H326">
            <v>55008000</v>
          </cell>
          <cell r="I326">
            <v>687000</v>
          </cell>
          <cell r="J326">
            <v>785000</v>
          </cell>
          <cell r="K326">
            <v>0</v>
          </cell>
          <cell r="L326">
            <v>1095000</v>
          </cell>
          <cell r="M326">
            <v>3846000</v>
          </cell>
          <cell r="N326">
            <v>0</v>
          </cell>
        </row>
        <row r="327">
          <cell r="A327">
            <v>1982</v>
          </cell>
          <cell r="C327" t="str">
            <v>IL</v>
          </cell>
          <cell r="D327">
            <v>413695000</v>
          </cell>
          <cell r="E327">
            <v>0</v>
          </cell>
          <cell r="F327">
            <v>428298000</v>
          </cell>
          <cell r="G327">
            <v>889320000</v>
          </cell>
          <cell r="H327">
            <v>1471570000</v>
          </cell>
          <cell r="I327">
            <v>5573000</v>
          </cell>
          <cell r="J327">
            <v>41740000</v>
          </cell>
          <cell r="K327">
            <v>0</v>
          </cell>
          <cell r="L327">
            <v>7356000</v>
          </cell>
          <cell r="M327">
            <v>54820000</v>
          </cell>
          <cell r="N327">
            <v>0</v>
          </cell>
        </row>
        <row r="328">
          <cell r="A328">
            <v>1982</v>
          </cell>
          <cell r="C328" t="str">
            <v>IN</v>
          </cell>
          <cell r="D328">
            <v>556940000</v>
          </cell>
          <cell r="E328">
            <v>0</v>
          </cell>
          <cell r="F328">
            <v>173851000</v>
          </cell>
          <cell r="G328">
            <v>652387000</v>
          </cell>
          <cell r="H328">
            <v>450193000</v>
          </cell>
          <cell r="I328">
            <v>671000</v>
          </cell>
          <cell r="J328">
            <v>23684000</v>
          </cell>
          <cell r="K328">
            <v>0</v>
          </cell>
          <cell r="L328">
            <v>2062000</v>
          </cell>
          <cell r="M328">
            <v>40280000</v>
          </cell>
          <cell r="N328">
            <v>0</v>
          </cell>
        </row>
        <row r="329">
          <cell r="A329">
            <v>1982</v>
          </cell>
          <cell r="C329" t="str">
            <v>IA</v>
          </cell>
          <cell r="D329">
            <v>327553000</v>
          </cell>
          <cell r="E329">
            <v>0</v>
          </cell>
          <cell r="F329">
            <v>82614000</v>
          </cell>
          <cell r="G329">
            <v>414030000</v>
          </cell>
          <cell r="H329">
            <v>274510000</v>
          </cell>
          <cell r="I329">
            <v>656000</v>
          </cell>
          <cell r="J329">
            <v>36313000</v>
          </cell>
          <cell r="K329">
            <v>0</v>
          </cell>
          <cell r="L329">
            <v>1605000</v>
          </cell>
          <cell r="M329">
            <v>48045000</v>
          </cell>
          <cell r="N329">
            <v>0</v>
          </cell>
        </row>
        <row r="330">
          <cell r="A330">
            <v>1982</v>
          </cell>
          <cell r="C330" t="str">
            <v>KS</v>
          </cell>
          <cell r="D330">
            <v>232263000</v>
          </cell>
          <cell r="E330">
            <v>0</v>
          </cell>
          <cell r="F330">
            <v>71543000</v>
          </cell>
          <cell r="G330">
            <v>318931000</v>
          </cell>
          <cell r="H330">
            <v>217848000</v>
          </cell>
          <cell r="I330">
            <v>302000</v>
          </cell>
          <cell r="J330">
            <v>7762000</v>
          </cell>
          <cell r="K330">
            <v>0</v>
          </cell>
          <cell r="L330">
            <v>1613000</v>
          </cell>
          <cell r="M330">
            <v>11208000</v>
          </cell>
          <cell r="N330">
            <v>0</v>
          </cell>
        </row>
        <row r="331">
          <cell r="A331">
            <v>1982</v>
          </cell>
          <cell r="C331" t="str">
            <v>KY</v>
          </cell>
          <cell r="D331">
            <v>180074000</v>
          </cell>
          <cell r="E331">
            <v>0</v>
          </cell>
          <cell r="F331">
            <v>129173000</v>
          </cell>
          <cell r="G331">
            <v>247102000</v>
          </cell>
          <cell r="H331">
            <v>406983000</v>
          </cell>
          <cell r="I331">
            <v>2191000</v>
          </cell>
          <cell r="J331">
            <v>19284000</v>
          </cell>
          <cell r="K331">
            <v>0</v>
          </cell>
          <cell r="L331">
            <v>4366000</v>
          </cell>
          <cell r="M331">
            <v>24953000</v>
          </cell>
          <cell r="N331">
            <v>0</v>
          </cell>
        </row>
        <row r="332">
          <cell r="A332">
            <v>1982</v>
          </cell>
          <cell r="C332" t="str">
            <v>LA</v>
          </cell>
          <cell r="D332">
            <v>399318000</v>
          </cell>
          <cell r="E332">
            <v>0</v>
          </cell>
          <cell r="F332">
            <v>163423000</v>
          </cell>
          <cell r="G332">
            <v>768142000</v>
          </cell>
          <cell r="H332">
            <v>431665000</v>
          </cell>
          <cell r="I332">
            <v>2983000</v>
          </cell>
          <cell r="J332">
            <v>48139000</v>
          </cell>
          <cell r="K332">
            <v>0</v>
          </cell>
          <cell r="L332">
            <v>4741000</v>
          </cell>
          <cell r="M332">
            <v>59168000</v>
          </cell>
          <cell r="N332">
            <v>0</v>
          </cell>
        </row>
        <row r="333">
          <cell r="A333">
            <v>1982</v>
          </cell>
          <cell r="C333" t="str">
            <v>ME</v>
          </cell>
          <cell r="D333">
            <v>40268000</v>
          </cell>
          <cell r="E333">
            <v>0</v>
          </cell>
          <cell r="F333">
            <v>34996000</v>
          </cell>
          <cell r="G333">
            <v>61114000</v>
          </cell>
          <cell r="H333">
            <v>182198000</v>
          </cell>
          <cell r="I333">
            <v>93000</v>
          </cell>
          <cell r="J333">
            <v>618000</v>
          </cell>
          <cell r="K333">
            <v>0</v>
          </cell>
          <cell r="L333">
            <v>471000</v>
          </cell>
          <cell r="M333">
            <v>1740000</v>
          </cell>
          <cell r="N333">
            <v>0</v>
          </cell>
        </row>
        <row r="334">
          <cell r="A334">
            <v>1982</v>
          </cell>
          <cell r="C334" t="str">
            <v>MD</v>
          </cell>
          <cell r="D334">
            <v>278706000</v>
          </cell>
          <cell r="E334">
            <v>0</v>
          </cell>
          <cell r="F334">
            <v>135723000</v>
          </cell>
          <cell r="G334">
            <v>479253000</v>
          </cell>
          <cell r="H334">
            <v>466634000</v>
          </cell>
          <cell r="I334">
            <v>1465000</v>
          </cell>
          <cell r="J334">
            <v>12695000</v>
          </cell>
          <cell r="K334">
            <v>0</v>
          </cell>
          <cell r="L334">
            <v>2243000</v>
          </cell>
          <cell r="M334">
            <v>17443000</v>
          </cell>
          <cell r="N334">
            <v>0</v>
          </cell>
        </row>
        <row r="335">
          <cell r="A335">
            <v>1982</v>
          </cell>
          <cell r="C335" t="str">
            <v>MA</v>
          </cell>
          <cell r="D335">
            <v>309973000</v>
          </cell>
          <cell r="E335">
            <v>0</v>
          </cell>
          <cell r="F335">
            <v>403773000</v>
          </cell>
          <cell r="G335">
            <v>594697000</v>
          </cell>
          <cell r="H335">
            <v>1026475000</v>
          </cell>
          <cell r="I335">
            <v>13688000</v>
          </cell>
          <cell r="J335">
            <v>29965000</v>
          </cell>
          <cell r="K335">
            <v>0</v>
          </cell>
          <cell r="L335">
            <v>15191000</v>
          </cell>
          <cell r="M335">
            <v>34069000</v>
          </cell>
          <cell r="N335">
            <v>0</v>
          </cell>
        </row>
        <row r="336">
          <cell r="A336">
            <v>1982</v>
          </cell>
          <cell r="C336" t="str">
            <v>MI</v>
          </cell>
          <cell r="D336">
            <v>889946000</v>
          </cell>
          <cell r="E336">
            <v>0</v>
          </cell>
          <cell r="F336">
            <v>549047000</v>
          </cell>
          <cell r="G336">
            <v>1338018000</v>
          </cell>
          <cell r="H336">
            <v>1264135000</v>
          </cell>
          <cell r="I336">
            <v>3719000</v>
          </cell>
          <cell r="J336">
            <v>53646000</v>
          </cell>
          <cell r="K336">
            <v>0</v>
          </cell>
          <cell r="L336">
            <v>5645000</v>
          </cell>
          <cell r="M336">
            <v>73251000</v>
          </cell>
          <cell r="N336">
            <v>0</v>
          </cell>
        </row>
        <row r="337">
          <cell r="A337">
            <v>1982</v>
          </cell>
          <cell r="C337" t="str">
            <v>MN</v>
          </cell>
          <cell r="D337">
            <v>483291000</v>
          </cell>
          <cell r="E337">
            <v>0</v>
          </cell>
          <cell r="F337">
            <v>140398000</v>
          </cell>
          <cell r="G337">
            <v>638945000</v>
          </cell>
          <cell r="H337">
            <v>759065000</v>
          </cell>
          <cell r="I337">
            <v>854000</v>
          </cell>
          <cell r="J337">
            <v>14603000</v>
          </cell>
          <cell r="K337">
            <v>0</v>
          </cell>
          <cell r="L337">
            <v>1976000</v>
          </cell>
          <cell r="M337">
            <v>34368000</v>
          </cell>
          <cell r="N337">
            <v>0</v>
          </cell>
        </row>
        <row r="338">
          <cell r="A338">
            <v>1982</v>
          </cell>
          <cell r="C338" t="str">
            <v>MS</v>
          </cell>
          <cell r="D338">
            <v>565047000</v>
          </cell>
          <cell r="E338">
            <v>0</v>
          </cell>
          <cell r="F338">
            <v>74389000</v>
          </cell>
          <cell r="G338">
            <v>496912000</v>
          </cell>
          <cell r="H338">
            <v>297494000</v>
          </cell>
          <cell r="I338">
            <v>533000</v>
          </cell>
          <cell r="J338">
            <v>17522000</v>
          </cell>
          <cell r="K338">
            <v>0</v>
          </cell>
          <cell r="L338">
            <v>1267000</v>
          </cell>
          <cell r="M338">
            <v>31921000</v>
          </cell>
          <cell r="N338">
            <v>0</v>
          </cell>
        </row>
        <row r="339">
          <cell r="A339">
            <v>1982</v>
          </cell>
          <cell r="C339" t="str">
            <v>MO</v>
          </cell>
          <cell r="D339">
            <v>358185000</v>
          </cell>
          <cell r="E339">
            <v>0</v>
          </cell>
          <cell r="F339">
            <v>184896000</v>
          </cell>
          <cell r="G339">
            <v>567027000</v>
          </cell>
          <cell r="H339">
            <v>418802000</v>
          </cell>
          <cell r="I339">
            <v>4382000</v>
          </cell>
          <cell r="J339">
            <v>29244000</v>
          </cell>
          <cell r="K339">
            <v>0</v>
          </cell>
          <cell r="L339">
            <v>6925000</v>
          </cell>
          <cell r="M339">
            <v>44741000</v>
          </cell>
          <cell r="N339">
            <v>0</v>
          </cell>
        </row>
        <row r="340">
          <cell r="A340">
            <v>1982</v>
          </cell>
          <cell r="C340" t="str">
            <v>MT</v>
          </cell>
          <cell r="D340">
            <v>17524000</v>
          </cell>
          <cell r="E340">
            <v>0</v>
          </cell>
          <cell r="F340">
            <v>44386000</v>
          </cell>
          <cell r="G340">
            <v>42498000</v>
          </cell>
          <cell r="H340">
            <v>82789000</v>
          </cell>
          <cell r="I340">
            <v>185000</v>
          </cell>
          <cell r="J340">
            <v>1207000</v>
          </cell>
          <cell r="K340">
            <v>0</v>
          </cell>
          <cell r="L340">
            <v>663000</v>
          </cell>
          <cell r="M340">
            <v>1734000</v>
          </cell>
          <cell r="N340">
            <v>0</v>
          </cell>
        </row>
        <row r="341">
          <cell r="A341">
            <v>1982</v>
          </cell>
          <cell r="C341" t="str">
            <v>NE</v>
          </cell>
          <cell r="D341">
            <v>201973000</v>
          </cell>
          <cell r="E341">
            <v>0</v>
          </cell>
          <cell r="F341">
            <v>44016000</v>
          </cell>
          <cell r="G341">
            <v>232933000</v>
          </cell>
          <cell r="H341">
            <v>122109000</v>
          </cell>
          <cell r="I341">
            <v>1000</v>
          </cell>
          <cell r="J341">
            <v>2008000</v>
          </cell>
          <cell r="K341">
            <v>0</v>
          </cell>
          <cell r="L341">
            <v>1150000</v>
          </cell>
          <cell r="M341">
            <v>8055000</v>
          </cell>
          <cell r="N341">
            <v>0</v>
          </cell>
        </row>
        <row r="342">
          <cell r="A342">
            <v>1982</v>
          </cell>
          <cell r="C342" t="str">
            <v>NV</v>
          </cell>
          <cell r="D342">
            <v>127249000</v>
          </cell>
          <cell r="E342">
            <v>0</v>
          </cell>
          <cell r="F342">
            <v>35093000</v>
          </cell>
          <cell r="G342">
            <v>146076000</v>
          </cell>
          <cell r="H342">
            <v>65533000</v>
          </cell>
          <cell r="I342">
            <v>433000</v>
          </cell>
          <cell r="J342">
            <v>8080000</v>
          </cell>
          <cell r="K342">
            <v>0</v>
          </cell>
          <cell r="L342">
            <v>1086000</v>
          </cell>
          <cell r="M342">
            <v>8349000</v>
          </cell>
          <cell r="N342">
            <v>0</v>
          </cell>
        </row>
        <row r="343">
          <cell r="A343">
            <v>1982</v>
          </cell>
          <cell r="C343" t="str">
            <v>NH</v>
          </cell>
          <cell r="D343">
            <v>4000000</v>
          </cell>
          <cell r="E343">
            <v>0</v>
          </cell>
          <cell r="F343">
            <v>33725000</v>
          </cell>
          <cell r="G343">
            <v>37381000</v>
          </cell>
          <cell r="H343">
            <v>77529000</v>
          </cell>
          <cell r="I343">
            <v>69000</v>
          </cell>
          <cell r="J343">
            <v>428000</v>
          </cell>
          <cell r="K343">
            <v>0</v>
          </cell>
          <cell r="L343">
            <v>424000</v>
          </cell>
          <cell r="M343">
            <v>865000</v>
          </cell>
          <cell r="N343">
            <v>0</v>
          </cell>
        </row>
        <row r="344">
          <cell r="A344">
            <v>1982</v>
          </cell>
          <cell r="C344" t="str">
            <v>NJ</v>
          </cell>
          <cell r="D344">
            <v>168605000</v>
          </cell>
          <cell r="E344">
            <v>0</v>
          </cell>
          <cell r="F344">
            <v>223024000</v>
          </cell>
          <cell r="G344">
            <v>574635000</v>
          </cell>
          <cell r="H344">
            <v>911318000</v>
          </cell>
          <cell r="I344">
            <v>7725000</v>
          </cell>
          <cell r="J344">
            <v>66884000</v>
          </cell>
          <cell r="K344">
            <v>0</v>
          </cell>
          <cell r="L344">
            <v>9996000</v>
          </cell>
          <cell r="M344">
            <v>72814000</v>
          </cell>
          <cell r="N344">
            <v>0</v>
          </cell>
        </row>
        <row r="345">
          <cell r="A345">
            <v>1982</v>
          </cell>
          <cell r="C345" t="str">
            <v>NM</v>
          </cell>
          <cell r="D345">
            <v>104090000</v>
          </cell>
          <cell r="E345">
            <v>0</v>
          </cell>
          <cell r="F345">
            <v>95356000</v>
          </cell>
          <cell r="G345">
            <v>154835000</v>
          </cell>
          <cell r="H345">
            <v>85273000</v>
          </cell>
          <cell r="I345">
            <v>60000</v>
          </cell>
          <cell r="J345">
            <v>5493000</v>
          </cell>
          <cell r="K345">
            <v>0</v>
          </cell>
          <cell r="L345">
            <v>835000</v>
          </cell>
          <cell r="M345">
            <v>10443000</v>
          </cell>
          <cell r="N345">
            <v>0</v>
          </cell>
        </row>
        <row r="346">
          <cell r="A346">
            <v>1982</v>
          </cell>
          <cell r="C346" t="str">
            <v>NY</v>
          </cell>
          <cell r="D346">
            <v>927651000</v>
          </cell>
          <cell r="E346">
            <v>0</v>
          </cell>
          <cell r="F346">
            <v>1018381000</v>
          </cell>
          <cell r="G346">
            <v>3129899000</v>
          </cell>
          <cell r="H346">
            <v>3237117000</v>
          </cell>
          <cell r="I346">
            <v>19631000</v>
          </cell>
          <cell r="J346">
            <v>233079000</v>
          </cell>
          <cell r="K346">
            <v>0</v>
          </cell>
          <cell r="L346">
            <v>26405000</v>
          </cell>
          <cell r="M346">
            <v>247244000</v>
          </cell>
          <cell r="N346">
            <v>0</v>
          </cell>
        </row>
        <row r="347">
          <cell r="A347">
            <v>1982</v>
          </cell>
          <cell r="C347" t="str">
            <v>NC</v>
          </cell>
          <cell r="D347">
            <v>521043000</v>
          </cell>
          <cell r="E347">
            <v>0</v>
          </cell>
          <cell r="F347">
            <v>221116000</v>
          </cell>
          <cell r="G347">
            <v>712456000</v>
          </cell>
          <cell r="H347">
            <v>378412000</v>
          </cell>
          <cell r="I347">
            <v>2844000</v>
          </cell>
          <cell r="J347">
            <v>17308000</v>
          </cell>
          <cell r="K347">
            <v>0</v>
          </cell>
          <cell r="L347">
            <v>5537000</v>
          </cell>
          <cell r="M347">
            <v>37364000</v>
          </cell>
          <cell r="N347">
            <v>0</v>
          </cell>
        </row>
        <row r="348">
          <cell r="A348">
            <v>1982</v>
          </cell>
          <cell r="C348" t="str">
            <v>ND</v>
          </cell>
          <cell r="D348">
            <v>14929000</v>
          </cell>
          <cell r="E348">
            <v>0</v>
          </cell>
          <cell r="F348">
            <v>21469000</v>
          </cell>
          <cell r="G348">
            <v>42154000</v>
          </cell>
          <cell r="H348">
            <v>59855000</v>
          </cell>
          <cell r="I348">
            <v>4000</v>
          </cell>
          <cell r="J348">
            <v>12119000</v>
          </cell>
          <cell r="K348">
            <v>0</v>
          </cell>
          <cell r="L348">
            <v>455000</v>
          </cell>
          <cell r="M348">
            <v>12587000</v>
          </cell>
          <cell r="N348">
            <v>0</v>
          </cell>
        </row>
        <row r="349">
          <cell r="A349">
            <v>1982</v>
          </cell>
          <cell r="C349" t="str">
            <v>OH</v>
          </cell>
          <cell r="D349">
            <v>608780000</v>
          </cell>
          <cell r="E349">
            <v>0</v>
          </cell>
          <cell r="F349">
            <v>502688000</v>
          </cell>
          <cell r="G349">
            <v>991056000</v>
          </cell>
          <cell r="H349">
            <v>1140468000</v>
          </cell>
          <cell r="I349">
            <v>32259000</v>
          </cell>
          <cell r="J349">
            <v>56644000</v>
          </cell>
          <cell r="K349">
            <v>0</v>
          </cell>
          <cell r="L349">
            <v>39900000</v>
          </cell>
          <cell r="M349">
            <v>83361000</v>
          </cell>
          <cell r="N349">
            <v>0</v>
          </cell>
        </row>
        <row r="350">
          <cell r="A350">
            <v>1982</v>
          </cell>
          <cell r="C350" t="str">
            <v>OK</v>
          </cell>
          <cell r="D350">
            <v>345786000</v>
          </cell>
          <cell r="E350">
            <v>0</v>
          </cell>
          <cell r="F350">
            <v>89820000</v>
          </cell>
          <cell r="G350">
            <v>477528000</v>
          </cell>
          <cell r="H350">
            <v>374824000</v>
          </cell>
          <cell r="I350">
            <v>4594000</v>
          </cell>
          <cell r="J350">
            <v>30439000</v>
          </cell>
          <cell r="K350">
            <v>0</v>
          </cell>
          <cell r="L350">
            <v>6277000</v>
          </cell>
          <cell r="M350">
            <v>48120000</v>
          </cell>
          <cell r="N350">
            <v>0</v>
          </cell>
        </row>
        <row r="351">
          <cell r="A351">
            <v>1982</v>
          </cell>
          <cell r="C351" t="str">
            <v>OR</v>
          </cell>
          <cell r="D351">
            <v>158152000</v>
          </cell>
          <cell r="E351">
            <v>0</v>
          </cell>
          <cell r="F351">
            <v>109671000</v>
          </cell>
          <cell r="G351">
            <v>228267000</v>
          </cell>
          <cell r="H351">
            <v>159956000</v>
          </cell>
          <cell r="I351">
            <v>134000</v>
          </cell>
          <cell r="J351">
            <v>7758000</v>
          </cell>
          <cell r="K351">
            <v>0</v>
          </cell>
          <cell r="L351">
            <v>943000</v>
          </cell>
          <cell r="M351">
            <v>12651000</v>
          </cell>
          <cell r="N351">
            <v>0</v>
          </cell>
        </row>
        <row r="352">
          <cell r="A352">
            <v>1982</v>
          </cell>
          <cell r="C352" t="str">
            <v>PA</v>
          </cell>
          <cell r="D352">
            <v>186225000</v>
          </cell>
          <cell r="E352">
            <v>0</v>
          </cell>
          <cell r="F352">
            <v>414241000</v>
          </cell>
          <cell r="G352">
            <v>762399000</v>
          </cell>
          <cell r="H352">
            <v>982192000</v>
          </cell>
          <cell r="I352">
            <v>3315000</v>
          </cell>
          <cell r="J352">
            <v>115805000</v>
          </cell>
          <cell r="K352">
            <v>0</v>
          </cell>
          <cell r="L352">
            <v>6676000</v>
          </cell>
          <cell r="M352">
            <v>123740000</v>
          </cell>
          <cell r="N352">
            <v>0</v>
          </cell>
        </row>
        <row r="353">
          <cell r="A353">
            <v>1982</v>
          </cell>
          <cell r="C353" t="str">
            <v>RI</v>
          </cell>
          <cell r="D353">
            <v>76911000</v>
          </cell>
          <cell r="E353">
            <v>0</v>
          </cell>
          <cell r="F353">
            <v>45409000</v>
          </cell>
          <cell r="G353">
            <v>98618000</v>
          </cell>
          <cell r="H353">
            <v>204722000</v>
          </cell>
          <cell r="I353">
            <v>4706000</v>
          </cell>
          <cell r="J353">
            <v>1804000</v>
          </cell>
          <cell r="K353">
            <v>0</v>
          </cell>
          <cell r="L353">
            <v>5504000</v>
          </cell>
          <cell r="M353">
            <v>4196000</v>
          </cell>
          <cell r="N353">
            <v>0</v>
          </cell>
        </row>
        <row r="354">
          <cell r="A354">
            <v>1982</v>
          </cell>
          <cell r="C354" t="str">
            <v>SC</v>
          </cell>
          <cell r="D354">
            <v>388136000</v>
          </cell>
          <cell r="E354">
            <v>0</v>
          </cell>
          <cell r="F354">
            <v>132817000</v>
          </cell>
          <cell r="G354">
            <v>491211000</v>
          </cell>
          <cell r="H354">
            <v>258417000</v>
          </cell>
          <cell r="I354">
            <v>169000</v>
          </cell>
          <cell r="J354">
            <v>30164000</v>
          </cell>
          <cell r="K354">
            <v>0</v>
          </cell>
          <cell r="L354">
            <v>2932000</v>
          </cell>
          <cell r="M354">
            <v>46960000</v>
          </cell>
          <cell r="N354">
            <v>0</v>
          </cell>
        </row>
        <row r="355">
          <cell r="A355">
            <v>1982</v>
          </cell>
          <cell r="C355" t="str">
            <v>SD</v>
          </cell>
          <cell r="D355">
            <v>14748000</v>
          </cell>
          <cell r="E355">
            <v>0</v>
          </cell>
          <cell r="F355">
            <v>21448000</v>
          </cell>
          <cell r="G355">
            <v>34895000</v>
          </cell>
          <cell r="H355">
            <v>61089000</v>
          </cell>
          <cell r="I355">
            <v>91000</v>
          </cell>
          <cell r="J355">
            <v>1575000</v>
          </cell>
          <cell r="K355">
            <v>0</v>
          </cell>
          <cell r="L355">
            <v>447000</v>
          </cell>
          <cell r="M355">
            <v>3866000</v>
          </cell>
          <cell r="N355">
            <v>0</v>
          </cell>
        </row>
        <row r="356">
          <cell r="A356">
            <v>1982</v>
          </cell>
          <cell r="C356" t="str">
            <v>TN</v>
          </cell>
          <cell r="D356">
            <v>523499000</v>
          </cell>
          <cell r="E356">
            <v>0</v>
          </cell>
          <cell r="F356">
            <v>169572000</v>
          </cell>
          <cell r="G356">
            <v>608307000</v>
          </cell>
          <cell r="H356">
            <v>457194000</v>
          </cell>
          <cell r="I356">
            <v>2951000</v>
          </cell>
          <cell r="J356">
            <v>46803000</v>
          </cell>
          <cell r="K356">
            <v>0</v>
          </cell>
          <cell r="L356">
            <v>4759000</v>
          </cell>
          <cell r="M356">
            <v>62587000</v>
          </cell>
          <cell r="N356">
            <v>0</v>
          </cell>
        </row>
        <row r="357">
          <cell r="A357">
            <v>1982</v>
          </cell>
          <cell r="C357" t="str">
            <v>TX</v>
          </cell>
          <cell r="D357">
            <v>1074239000</v>
          </cell>
          <cell r="E357">
            <v>0</v>
          </cell>
          <cell r="F357">
            <v>383471000</v>
          </cell>
          <cell r="G357">
            <v>1770070000</v>
          </cell>
          <cell r="H357">
            <v>943677000</v>
          </cell>
          <cell r="I357">
            <v>3191000</v>
          </cell>
          <cell r="J357">
            <v>67321000</v>
          </cell>
          <cell r="K357">
            <v>0</v>
          </cell>
          <cell r="L357">
            <v>14049000</v>
          </cell>
          <cell r="M357">
            <v>119134000</v>
          </cell>
          <cell r="N357">
            <v>0</v>
          </cell>
        </row>
        <row r="358">
          <cell r="A358">
            <v>1982</v>
          </cell>
          <cell r="C358" t="str">
            <v>US</v>
          </cell>
          <cell r="D358">
            <v>17372088000</v>
          </cell>
          <cell r="E358">
            <v>0</v>
          </cell>
          <cell r="F358">
            <v>10165945000</v>
          </cell>
          <cell r="G358">
            <v>27647781000</v>
          </cell>
          <cell r="H358">
            <v>26092255000</v>
          </cell>
          <cell r="I358">
            <v>185682000</v>
          </cell>
          <cell r="J358">
            <v>1478491000</v>
          </cell>
          <cell r="K358">
            <v>0</v>
          </cell>
          <cell r="L358">
            <v>307444000</v>
          </cell>
          <cell r="M358">
            <v>2011398000</v>
          </cell>
          <cell r="N358">
            <v>0</v>
          </cell>
        </row>
        <row r="359">
          <cell r="A359">
            <v>1982</v>
          </cell>
          <cell r="C359" t="str">
            <v>UT</v>
          </cell>
          <cell r="D359">
            <v>76739000</v>
          </cell>
          <cell r="E359">
            <v>0</v>
          </cell>
          <cell r="F359">
            <v>63553000</v>
          </cell>
          <cell r="G359">
            <v>96279000</v>
          </cell>
          <cell r="H359">
            <v>89395000</v>
          </cell>
          <cell r="I359">
            <v>509000</v>
          </cell>
          <cell r="J359">
            <v>2674000</v>
          </cell>
          <cell r="K359">
            <v>0</v>
          </cell>
          <cell r="L359">
            <v>1509000</v>
          </cell>
          <cell r="M359">
            <v>3821000</v>
          </cell>
          <cell r="N359">
            <v>0</v>
          </cell>
        </row>
        <row r="360">
          <cell r="A360">
            <v>1982</v>
          </cell>
          <cell r="C360" t="str">
            <v>VT</v>
          </cell>
          <cell r="D360">
            <v>800000</v>
          </cell>
          <cell r="E360">
            <v>0</v>
          </cell>
          <cell r="F360">
            <v>27344000</v>
          </cell>
          <cell r="G360">
            <v>20652000</v>
          </cell>
          <cell r="H360">
            <v>49264000</v>
          </cell>
          <cell r="I360">
            <v>39000</v>
          </cell>
          <cell r="J360">
            <v>595000</v>
          </cell>
          <cell r="K360">
            <v>0</v>
          </cell>
          <cell r="L360">
            <v>323000</v>
          </cell>
          <cell r="M360">
            <v>786000</v>
          </cell>
          <cell r="N360">
            <v>0</v>
          </cell>
        </row>
        <row r="361">
          <cell r="A361">
            <v>1982</v>
          </cell>
          <cell r="C361" t="str">
            <v>VA</v>
          </cell>
          <cell r="D361">
            <v>411437000</v>
          </cell>
          <cell r="E361">
            <v>0</v>
          </cell>
          <cell r="F361">
            <v>258229000</v>
          </cell>
          <cell r="G361">
            <v>498402000</v>
          </cell>
          <cell r="H361">
            <v>507864000</v>
          </cell>
          <cell r="I361">
            <v>2663000</v>
          </cell>
          <cell r="J361">
            <v>32513000</v>
          </cell>
          <cell r="K361">
            <v>0</v>
          </cell>
          <cell r="L361">
            <v>5525000</v>
          </cell>
          <cell r="M361">
            <v>43981000</v>
          </cell>
          <cell r="N361">
            <v>0</v>
          </cell>
        </row>
        <row r="362">
          <cell r="A362">
            <v>1982</v>
          </cell>
          <cell r="C362" t="str">
            <v>WA</v>
          </cell>
          <cell r="D362">
            <v>210085000</v>
          </cell>
          <cell r="E362">
            <v>0</v>
          </cell>
          <cell r="F362">
            <v>233348000</v>
          </cell>
          <cell r="G362">
            <v>300205000</v>
          </cell>
          <cell r="H362">
            <v>357808000</v>
          </cell>
          <cell r="I362">
            <v>104000</v>
          </cell>
          <cell r="J362">
            <v>57510000</v>
          </cell>
          <cell r="K362">
            <v>0</v>
          </cell>
          <cell r="L362">
            <v>2287000</v>
          </cell>
          <cell r="M362">
            <v>67564000</v>
          </cell>
          <cell r="N362">
            <v>0</v>
          </cell>
        </row>
        <row r="363">
          <cell r="A363">
            <v>1982</v>
          </cell>
          <cell r="C363" t="str">
            <v>WV</v>
          </cell>
          <cell r="D363">
            <v>186483000</v>
          </cell>
          <cell r="E363">
            <v>0</v>
          </cell>
          <cell r="F363">
            <v>74321000</v>
          </cell>
          <cell r="G363">
            <v>224042000</v>
          </cell>
          <cell r="H363">
            <v>113071000</v>
          </cell>
          <cell r="I363">
            <v>7406000</v>
          </cell>
          <cell r="J363">
            <v>17028000</v>
          </cell>
          <cell r="K363">
            <v>0</v>
          </cell>
          <cell r="L363">
            <v>8486000</v>
          </cell>
          <cell r="M363">
            <v>22230000</v>
          </cell>
          <cell r="N363">
            <v>0</v>
          </cell>
        </row>
        <row r="364">
          <cell r="A364">
            <v>1982</v>
          </cell>
          <cell r="C364" t="str">
            <v>WI</v>
          </cell>
          <cell r="D364">
            <v>330854000</v>
          </cell>
          <cell r="E364">
            <v>0</v>
          </cell>
          <cell r="F364">
            <v>485911000</v>
          </cell>
          <cell r="G364">
            <v>418397000</v>
          </cell>
          <cell r="H364">
            <v>851334000</v>
          </cell>
          <cell r="I364">
            <v>13668000</v>
          </cell>
          <cell r="J364">
            <v>8860000</v>
          </cell>
          <cell r="K364">
            <v>0</v>
          </cell>
          <cell r="L364">
            <v>18109000</v>
          </cell>
          <cell r="M364">
            <v>15353000</v>
          </cell>
          <cell r="N364">
            <v>0</v>
          </cell>
        </row>
        <row r="365">
          <cell r="A365">
            <v>1982</v>
          </cell>
          <cell r="C365" t="str">
            <v>WY</v>
          </cell>
          <cell r="D365">
            <v>101776000</v>
          </cell>
          <cell r="E365">
            <v>0</v>
          </cell>
          <cell r="F365">
            <v>25002000</v>
          </cell>
          <cell r="G365">
            <v>114129000</v>
          </cell>
          <cell r="H365">
            <v>32350000</v>
          </cell>
          <cell r="I365">
            <v>1066000</v>
          </cell>
          <cell r="J365">
            <v>4903000</v>
          </cell>
          <cell r="K365">
            <v>0</v>
          </cell>
          <cell r="L365">
            <v>1856000</v>
          </cell>
          <cell r="M365">
            <v>12014000</v>
          </cell>
          <cell r="N365">
            <v>0</v>
          </cell>
        </row>
        <row r="366">
          <cell r="A366">
            <v>1983</v>
          </cell>
          <cell r="C366" t="str">
            <v>AL</v>
          </cell>
          <cell r="D366">
            <v>669534000</v>
          </cell>
          <cell r="E366">
            <v>0</v>
          </cell>
          <cell r="F366">
            <v>154849000</v>
          </cell>
          <cell r="G366">
            <v>699282000</v>
          </cell>
          <cell r="H366">
            <v>313691000</v>
          </cell>
          <cell r="I366">
            <v>5664000</v>
          </cell>
          <cell r="J366">
            <v>60654000</v>
          </cell>
          <cell r="K366">
            <v>0</v>
          </cell>
          <cell r="L366">
            <v>6166000</v>
          </cell>
          <cell r="M366">
            <v>81995000</v>
          </cell>
          <cell r="N366">
            <v>0</v>
          </cell>
        </row>
        <row r="367">
          <cell r="A367">
            <v>1983</v>
          </cell>
          <cell r="C367" t="str">
            <v>AK</v>
          </cell>
          <cell r="D367">
            <v>13468000</v>
          </cell>
          <cell r="E367">
            <v>0</v>
          </cell>
          <cell r="F367">
            <v>75690000</v>
          </cell>
          <cell r="G367">
            <v>29428000</v>
          </cell>
          <cell r="H367">
            <v>45318000</v>
          </cell>
          <cell r="I367">
            <v>20888000</v>
          </cell>
          <cell r="J367">
            <v>3903000</v>
          </cell>
          <cell r="K367">
            <v>0</v>
          </cell>
          <cell r="L367">
            <v>23383000</v>
          </cell>
          <cell r="M367">
            <v>4451000</v>
          </cell>
          <cell r="N367">
            <v>0</v>
          </cell>
        </row>
        <row r="368">
          <cell r="A368">
            <v>1983</v>
          </cell>
          <cell r="C368" t="str">
            <v>AZ</v>
          </cell>
          <cell r="D368">
            <v>159996000</v>
          </cell>
          <cell r="E368">
            <v>0</v>
          </cell>
          <cell r="F368">
            <v>104113000</v>
          </cell>
          <cell r="G368">
            <v>267710000</v>
          </cell>
          <cell r="H368">
            <v>137628000</v>
          </cell>
          <cell r="I368">
            <v>108000</v>
          </cell>
          <cell r="J368">
            <v>1805000</v>
          </cell>
          <cell r="K368">
            <v>0</v>
          </cell>
          <cell r="L368">
            <v>433000</v>
          </cell>
          <cell r="M368">
            <v>3788000</v>
          </cell>
          <cell r="N368">
            <v>0</v>
          </cell>
        </row>
        <row r="369">
          <cell r="A369">
            <v>1983</v>
          </cell>
          <cell r="C369" t="str">
            <v>AR</v>
          </cell>
          <cell r="D369">
            <v>201942000</v>
          </cell>
          <cell r="E369">
            <v>0</v>
          </cell>
          <cell r="F369">
            <v>65046000</v>
          </cell>
          <cell r="G369">
            <v>257740000</v>
          </cell>
          <cell r="H369">
            <v>258865000</v>
          </cell>
          <cell r="I369">
            <v>19000</v>
          </cell>
          <cell r="J369">
            <v>1948000</v>
          </cell>
          <cell r="K369">
            <v>0</v>
          </cell>
          <cell r="L369">
            <v>730000</v>
          </cell>
          <cell r="M369">
            <v>7640000</v>
          </cell>
          <cell r="N369">
            <v>0</v>
          </cell>
        </row>
        <row r="370">
          <cell r="A370">
            <v>1983</v>
          </cell>
          <cell r="C370" t="str">
            <v>CA</v>
          </cell>
          <cell r="D370">
            <v>2266715000</v>
          </cell>
          <cell r="E370">
            <v>0</v>
          </cell>
          <cell r="F370">
            <v>1453209000</v>
          </cell>
          <cell r="G370">
            <v>3486292000</v>
          </cell>
          <cell r="H370">
            <v>3980148000</v>
          </cell>
          <cell r="I370">
            <v>24266000</v>
          </cell>
          <cell r="J370">
            <v>43594000</v>
          </cell>
          <cell r="K370">
            <v>0</v>
          </cell>
          <cell r="L370">
            <v>35379000</v>
          </cell>
          <cell r="M370">
            <v>106579000</v>
          </cell>
          <cell r="N370">
            <v>0</v>
          </cell>
        </row>
        <row r="371">
          <cell r="A371">
            <v>1983</v>
          </cell>
          <cell r="C371" t="str">
            <v>CO</v>
          </cell>
          <cell r="D371">
            <v>230706000</v>
          </cell>
          <cell r="E371">
            <v>0</v>
          </cell>
          <cell r="F371">
            <v>148242000</v>
          </cell>
          <cell r="G371">
            <v>348469000</v>
          </cell>
          <cell r="H371">
            <v>235218000</v>
          </cell>
          <cell r="I371">
            <v>3354000</v>
          </cell>
          <cell r="J371">
            <v>4954000</v>
          </cell>
          <cell r="K371">
            <v>0</v>
          </cell>
          <cell r="L371">
            <v>4804000</v>
          </cell>
          <cell r="M371">
            <v>15757000</v>
          </cell>
          <cell r="N371">
            <v>0</v>
          </cell>
        </row>
        <row r="372">
          <cell r="A372">
            <v>1983</v>
          </cell>
          <cell r="C372" t="str">
            <v>CT</v>
          </cell>
          <cell r="D372">
            <v>115851000</v>
          </cell>
          <cell r="E372">
            <v>0</v>
          </cell>
          <cell r="F372">
            <v>89865000</v>
          </cell>
          <cell r="G372">
            <v>319247000</v>
          </cell>
          <cell r="H372">
            <v>436677000</v>
          </cell>
          <cell r="I372">
            <v>5220000</v>
          </cell>
          <cell r="J372">
            <v>5011000</v>
          </cell>
          <cell r="K372">
            <v>0</v>
          </cell>
          <cell r="L372">
            <v>6809000</v>
          </cell>
          <cell r="M372">
            <v>7286000</v>
          </cell>
          <cell r="N372">
            <v>0</v>
          </cell>
        </row>
        <row r="373">
          <cell r="A373">
            <v>1983</v>
          </cell>
          <cell r="C373" t="str">
            <v>DE</v>
          </cell>
          <cell r="D373">
            <v>31823000</v>
          </cell>
          <cell r="E373">
            <v>0</v>
          </cell>
          <cell r="F373">
            <v>26378000</v>
          </cell>
          <cell r="G373">
            <v>36643000</v>
          </cell>
          <cell r="H373">
            <v>19427000</v>
          </cell>
          <cell r="I373">
            <v>182000</v>
          </cell>
          <cell r="J373">
            <v>3141000</v>
          </cell>
          <cell r="K373">
            <v>0</v>
          </cell>
          <cell r="L373">
            <v>473000</v>
          </cell>
          <cell r="M373">
            <v>3781000</v>
          </cell>
          <cell r="N373">
            <v>0</v>
          </cell>
        </row>
        <row r="374">
          <cell r="A374">
            <v>1983</v>
          </cell>
          <cell r="C374" t="str">
            <v>DC</v>
          </cell>
          <cell r="D374">
            <v>22745000</v>
          </cell>
          <cell r="E374">
            <v>0</v>
          </cell>
          <cell r="F374">
            <v>82448000</v>
          </cell>
          <cell r="G374">
            <v>101354000</v>
          </cell>
          <cell r="H374">
            <v>174590000</v>
          </cell>
          <cell r="I374">
            <v>30000</v>
          </cell>
          <cell r="J374">
            <v>2131000</v>
          </cell>
          <cell r="K374">
            <v>0</v>
          </cell>
          <cell r="L374">
            <v>428000</v>
          </cell>
          <cell r="M374">
            <v>3296000</v>
          </cell>
          <cell r="N374">
            <v>0</v>
          </cell>
        </row>
        <row r="375">
          <cell r="A375">
            <v>1983</v>
          </cell>
          <cell r="C375" t="str">
            <v>FL</v>
          </cell>
          <cell r="D375">
            <v>1074969000</v>
          </cell>
          <cell r="E375">
            <v>0</v>
          </cell>
          <cell r="F375">
            <v>583661000</v>
          </cell>
          <cell r="G375">
            <v>1431500000</v>
          </cell>
          <cell r="H375">
            <v>707660000</v>
          </cell>
          <cell r="I375">
            <v>8657000</v>
          </cell>
          <cell r="J375">
            <v>104414000</v>
          </cell>
          <cell r="K375">
            <v>0</v>
          </cell>
          <cell r="L375">
            <v>16551000</v>
          </cell>
          <cell r="M375">
            <v>132649000</v>
          </cell>
          <cell r="N375">
            <v>0</v>
          </cell>
        </row>
        <row r="376">
          <cell r="A376">
            <v>1983</v>
          </cell>
          <cell r="C376" t="str">
            <v>GA</v>
          </cell>
          <cell r="D376">
            <v>1417525000</v>
          </cell>
          <cell r="E376">
            <v>0</v>
          </cell>
          <cell r="F376">
            <v>246503000</v>
          </cell>
          <cell r="G376">
            <v>1591039000</v>
          </cell>
          <cell r="H376">
            <v>626237000</v>
          </cell>
          <cell r="I376">
            <v>549000</v>
          </cell>
          <cell r="J376">
            <v>62765000</v>
          </cell>
          <cell r="K376">
            <v>0</v>
          </cell>
          <cell r="L376">
            <v>1422000</v>
          </cell>
          <cell r="M376">
            <v>119811000</v>
          </cell>
          <cell r="N376">
            <v>0</v>
          </cell>
        </row>
        <row r="377">
          <cell r="A377">
            <v>1983</v>
          </cell>
          <cell r="C377" t="str">
            <v>HI</v>
          </cell>
          <cell r="D377">
            <v>37334000</v>
          </cell>
          <cell r="E377">
            <v>0</v>
          </cell>
          <cell r="F377">
            <v>67280000</v>
          </cell>
          <cell r="G377">
            <v>93686000</v>
          </cell>
          <cell r="H377">
            <v>129498000</v>
          </cell>
          <cell r="I377">
            <v>2395000</v>
          </cell>
          <cell r="J377">
            <v>19045000</v>
          </cell>
          <cell r="K377">
            <v>0</v>
          </cell>
          <cell r="L377">
            <v>3846000</v>
          </cell>
          <cell r="M377">
            <v>19888000</v>
          </cell>
          <cell r="N377">
            <v>0</v>
          </cell>
        </row>
        <row r="378">
          <cell r="A378">
            <v>1983</v>
          </cell>
          <cell r="C378" t="str">
            <v>ID</v>
          </cell>
          <cell r="D378">
            <v>80636000</v>
          </cell>
          <cell r="E378">
            <v>0</v>
          </cell>
          <cell r="F378">
            <v>39647000</v>
          </cell>
          <cell r="G378">
            <v>93570000</v>
          </cell>
          <cell r="H378">
            <v>55819000</v>
          </cell>
          <cell r="I378">
            <v>122000</v>
          </cell>
          <cell r="J378">
            <v>7407000</v>
          </cell>
          <cell r="K378">
            <v>0</v>
          </cell>
          <cell r="L378">
            <v>532000</v>
          </cell>
          <cell r="M378">
            <v>8867000</v>
          </cell>
          <cell r="N378">
            <v>0</v>
          </cell>
        </row>
        <row r="379">
          <cell r="A379">
            <v>1983</v>
          </cell>
          <cell r="C379" t="str">
            <v>IL</v>
          </cell>
          <cell r="D379">
            <v>446014000</v>
          </cell>
          <cell r="E379">
            <v>0</v>
          </cell>
          <cell r="F379">
            <v>423675000</v>
          </cell>
          <cell r="G379">
            <v>911620000</v>
          </cell>
          <cell r="H379">
            <v>1478088000</v>
          </cell>
          <cell r="I379">
            <v>6349000</v>
          </cell>
          <cell r="J379">
            <v>24368000</v>
          </cell>
          <cell r="K379">
            <v>0</v>
          </cell>
          <cell r="L379">
            <v>8778000</v>
          </cell>
          <cell r="M379">
            <v>37941000</v>
          </cell>
          <cell r="N379">
            <v>0</v>
          </cell>
        </row>
        <row r="380">
          <cell r="A380">
            <v>1983</v>
          </cell>
          <cell r="C380" t="str">
            <v>IN</v>
          </cell>
          <cell r="D380">
            <v>665302000</v>
          </cell>
          <cell r="E380">
            <v>0</v>
          </cell>
          <cell r="F380">
            <v>171862000</v>
          </cell>
          <cell r="G380">
            <v>744347000</v>
          </cell>
          <cell r="H380">
            <v>570465000</v>
          </cell>
          <cell r="I380">
            <v>101000</v>
          </cell>
          <cell r="J380">
            <v>14248000</v>
          </cell>
          <cell r="K380">
            <v>0</v>
          </cell>
          <cell r="L380">
            <v>2139000</v>
          </cell>
          <cell r="M380">
            <v>31762000</v>
          </cell>
          <cell r="N380">
            <v>0</v>
          </cell>
        </row>
        <row r="381">
          <cell r="A381">
            <v>1983</v>
          </cell>
          <cell r="C381" t="str">
            <v>IA</v>
          </cell>
          <cell r="D381">
            <v>363707000</v>
          </cell>
          <cell r="E381">
            <v>0</v>
          </cell>
          <cell r="F381">
            <v>90230000</v>
          </cell>
          <cell r="G381">
            <v>477871000</v>
          </cell>
          <cell r="H381">
            <v>295970000</v>
          </cell>
          <cell r="I381">
            <v>442000</v>
          </cell>
          <cell r="J381">
            <v>32487000</v>
          </cell>
          <cell r="K381">
            <v>0</v>
          </cell>
          <cell r="L381">
            <v>1373000</v>
          </cell>
          <cell r="M381">
            <v>38195000</v>
          </cell>
          <cell r="N381">
            <v>0</v>
          </cell>
        </row>
        <row r="382">
          <cell r="A382">
            <v>1983</v>
          </cell>
          <cell r="C382" t="str">
            <v>KS</v>
          </cell>
          <cell r="D382">
            <v>227062000</v>
          </cell>
          <cell r="E382">
            <v>0</v>
          </cell>
          <cell r="F382">
            <v>75640000</v>
          </cell>
          <cell r="G382">
            <v>308689000</v>
          </cell>
          <cell r="H382">
            <v>250105000</v>
          </cell>
          <cell r="I382">
            <v>1324000</v>
          </cell>
          <cell r="J382">
            <v>6316000</v>
          </cell>
          <cell r="K382">
            <v>0</v>
          </cell>
          <cell r="L382">
            <v>3472000</v>
          </cell>
          <cell r="M382">
            <v>12041000</v>
          </cell>
          <cell r="N382">
            <v>0</v>
          </cell>
        </row>
        <row r="383">
          <cell r="A383">
            <v>1983</v>
          </cell>
          <cell r="C383" t="str">
            <v>KY</v>
          </cell>
          <cell r="D383">
            <v>142509000</v>
          </cell>
          <cell r="E383">
            <v>0</v>
          </cell>
          <cell r="F383">
            <v>132465000</v>
          </cell>
          <cell r="G383">
            <v>179306000</v>
          </cell>
          <cell r="H383">
            <v>429143000</v>
          </cell>
          <cell r="I383">
            <v>2473000</v>
          </cell>
          <cell r="J383">
            <v>12030000</v>
          </cell>
          <cell r="K383">
            <v>0</v>
          </cell>
          <cell r="L383">
            <v>3679000</v>
          </cell>
          <cell r="M383">
            <v>17781000</v>
          </cell>
          <cell r="N383">
            <v>0</v>
          </cell>
        </row>
        <row r="384">
          <cell r="A384">
            <v>1983</v>
          </cell>
          <cell r="C384" t="str">
            <v>LA</v>
          </cell>
          <cell r="D384">
            <v>478835000</v>
          </cell>
          <cell r="E384">
            <v>0</v>
          </cell>
          <cell r="F384">
            <v>172630000</v>
          </cell>
          <cell r="G384">
            <v>876118000</v>
          </cell>
          <cell r="H384">
            <v>577907000</v>
          </cell>
          <cell r="I384">
            <v>1574000</v>
          </cell>
          <cell r="J384">
            <v>33626000</v>
          </cell>
          <cell r="K384">
            <v>0</v>
          </cell>
          <cell r="L384">
            <v>3584000</v>
          </cell>
          <cell r="M384">
            <v>43961000</v>
          </cell>
          <cell r="N384">
            <v>0</v>
          </cell>
        </row>
        <row r="385">
          <cell r="A385">
            <v>1983</v>
          </cell>
          <cell r="C385" t="str">
            <v>ME</v>
          </cell>
          <cell r="D385">
            <v>22771000</v>
          </cell>
          <cell r="E385">
            <v>0</v>
          </cell>
          <cell r="F385">
            <v>38609000</v>
          </cell>
          <cell r="G385">
            <v>47946000</v>
          </cell>
          <cell r="H385">
            <v>201928000</v>
          </cell>
          <cell r="I385">
            <v>17000</v>
          </cell>
          <cell r="J385">
            <v>311000</v>
          </cell>
          <cell r="K385">
            <v>0</v>
          </cell>
          <cell r="L385">
            <v>224000</v>
          </cell>
          <cell r="M385">
            <v>499000</v>
          </cell>
          <cell r="N385">
            <v>0</v>
          </cell>
        </row>
        <row r="386">
          <cell r="A386">
            <v>1983</v>
          </cell>
          <cell r="C386" t="str">
            <v>MD</v>
          </cell>
          <cell r="D386">
            <v>301326000</v>
          </cell>
          <cell r="E386">
            <v>0</v>
          </cell>
          <cell r="F386">
            <v>140873000</v>
          </cell>
          <cell r="G386">
            <v>516980000</v>
          </cell>
          <cell r="H386">
            <v>524912000</v>
          </cell>
          <cell r="I386">
            <v>5819000</v>
          </cell>
          <cell r="J386">
            <v>16066000</v>
          </cell>
          <cell r="K386">
            <v>0</v>
          </cell>
          <cell r="L386">
            <v>6880000</v>
          </cell>
          <cell r="M386">
            <v>20757000</v>
          </cell>
          <cell r="N386">
            <v>0</v>
          </cell>
        </row>
        <row r="387">
          <cell r="A387">
            <v>1983</v>
          </cell>
          <cell r="C387" t="str">
            <v>MA</v>
          </cell>
          <cell r="D387">
            <v>345533000</v>
          </cell>
          <cell r="E387">
            <v>0</v>
          </cell>
          <cell r="F387">
            <v>395440000</v>
          </cell>
          <cell r="G387">
            <v>694212000</v>
          </cell>
          <cell r="H387">
            <v>1102810000</v>
          </cell>
          <cell r="I387">
            <v>9160000</v>
          </cell>
          <cell r="J387">
            <v>31611000</v>
          </cell>
          <cell r="K387">
            <v>0</v>
          </cell>
          <cell r="L387">
            <v>11614000</v>
          </cell>
          <cell r="M387">
            <v>36224000</v>
          </cell>
          <cell r="N387">
            <v>0</v>
          </cell>
        </row>
        <row r="388">
          <cell r="A388">
            <v>1983</v>
          </cell>
          <cell r="C388" t="str">
            <v>MI</v>
          </cell>
          <cell r="D388">
            <v>1032199000</v>
          </cell>
          <cell r="E388">
            <v>0</v>
          </cell>
          <cell r="F388">
            <v>612646000</v>
          </cell>
          <cell r="G388">
            <v>1449971000</v>
          </cell>
          <cell r="H388">
            <v>1340689000</v>
          </cell>
          <cell r="I388">
            <v>2703000</v>
          </cell>
          <cell r="J388">
            <v>61041000</v>
          </cell>
          <cell r="K388">
            <v>0</v>
          </cell>
          <cell r="L388">
            <v>5001000</v>
          </cell>
          <cell r="M388">
            <v>78304000</v>
          </cell>
          <cell r="N388">
            <v>0</v>
          </cell>
        </row>
        <row r="389">
          <cell r="A389">
            <v>1983</v>
          </cell>
          <cell r="C389" t="str">
            <v>MN</v>
          </cell>
          <cell r="D389">
            <v>501069000</v>
          </cell>
          <cell r="E389">
            <v>0</v>
          </cell>
          <cell r="F389">
            <v>156423000</v>
          </cell>
          <cell r="G389">
            <v>662371000</v>
          </cell>
          <cell r="H389">
            <v>817387000</v>
          </cell>
          <cell r="I389">
            <v>77000</v>
          </cell>
          <cell r="J389">
            <v>11278000</v>
          </cell>
          <cell r="K389">
            <v>0</v>
          </cell>
          <cell r="L389">
            <v>13127000</v>
          </cell>
          <cell r="M389">
            <v>24187000</v>
          </cell>
          <cell r="N389">
            <v>0</v>
          </cell>
        </row>
        <row r="390">
          <cell r="A390">
            <v>1983</v>
          </cell>
          <cell r="C390" t="str">
            <v>MS</v>
          </cell>
          <cell r="D390">
            <v>505958000</v>
          </cell>
          <cell r="E390">
            <v>0</v>
          </cell>
          <cell r="F390">
            <v>87821000</v>
          </cell>
          <cell r="G390">
            <v>526459000</v>
          </cell>
          <cell r="H390">
            <v>287251000</v>
          </cell>
          <cell r="I390">
            <v>452000</v>
          </cell>
          <cell r="J390">
            <v>9985000</v>
          </cell>
          <cell r="K390">
            <v>0</v>
          </cell>
          <cell r="L390">
            <v>2065000</v>
          </cell>
          <cell r="M390">
            <v>30267000</v>
          </cell>
          <cell r="N390">
            <v>0</v>
          </cell>
        </row>
        <row r="391">
          <cell r="A391">
            <v>1983</v>
          </cell>
          <cell r="C391" t="str">
            <v>MO</v>
          </cell>
          <cell r="D391">
            <v>333215000</v>
          </cell>
          <cell r="E391">
            <v>0</v>
          </cell>
          <cell r="F391">
            <v>192284000</v>
          </cell>
          <cell r="G391">
            <v>553736000</v>
          </cell>
          <cell r="H391">
            <v>423394000</v>
          </cell>
          <cell r="I391">
            <v>1267000</v>
          </cell>
          <cell r="J391">
            <v>17963000</v>
          </cell>
          <cell r="K391">
            <v>0</v>
          </cell>
          <cell r="L391">
            <v>3663000</v>
          </cell>
          <cell r="M391">
            <v>24790000</v>
          </cell>
          <cell r="N391">
            <v>0</v>
          </cell>
        </row>
        <row r="392">
          <cell r="A392">
            <v>1983</v>
          </cell>
          <cell r="C392" t="str">
            <v>MT</v>
          </cell>
          <cell r="D392">
            <v>13427000</v>
          </cell>
          <cell r="E392">
            <v>0</v>
          </cell>
          <cell r="F392">
            <v>48530000</v>
          </cell>
          <cell r="G392">
            <v>42957000</v>
          </cell>
          <cell r="H392">
            <v>77459000</v>
          </cell>
          <cell r="I392">
            <v>91000</v>
          </cell>
          <cell r="J392">
            <v>653000</v>
          </cell>
          <cell r="K392">
            <v>0</v>
          </cell>
          <cell r="L392">
            <v>351000</v>
          </cell>
          <cell r="M392">
            <v>1331000</v>
          </cell>
          <cell r="N392">
            <v>0</v>
          </cell>
        </row>
        <row r="393">
          <cell r="A393">
            <v>1983</v>
          </cell>
          <cell r="C393" t="str">
            <v>NE</v>
          </cell>
          <cell r="D393">
            <v>224368000</v>
          </cell>
          <cell r="E393">
            <v>0</v>
          </cell>
          <cell r="F393">
            <v>40529000</v>
          </cell>
          <cell r="G393">
            <v>236896000</v>
          </cell>
          <cell r="H393">
            <v>141994000</v>
          </cell>
          <cell r="I393">
            <v>86000</v>
          </cell>
          <cell r="J393">
            <v>5269000</v>
          </cell>
          <cell r="K393">
            <v>0</v>
          </cell>
          <cell r="L393">
            <v>657000</v>
          </cell>
          <cell r="M393">
            <v>14499000</v>
          </cell>
          <cell r="N393">
            <v>0</v>
          </cell>
        </row>
        <row r="394">
          <cell r="A394">
            <v>1983</v>
          </cell>
          <cell r="C394" t="str">
            <v>NV</v>
          </cell>
          <cell r="D394">
            <v>168507000</v>
          </cell>
          <cell r="E394">
            <v>0</v>
          </cell>
          <cell r="F394">
            <v>35397000</v>
          </cell>
          <cell r="G394">
            <v>182927000</v>
          </cell>
          <cell r="H394">
            <v>67122000</v>
          </cell>
          <cell r="I394">
            <v>392000</v>
          </cell>
          <cell r="J394">
            <v>1535000</v>
          </cell>
          <cell r="K394">
            <v>0</v>
          </cell>
          <cell r="L394">
            <v>1011000</v>
          </cell>
          <cell r="M394">
            <v>1713000</v>
          </cell>
          <cell r="N394">
            <v>0</v>
          </cell>
        </row>
        <row r="395">
          <cell r="A395">
            <v>1983</v>
          </cell>
          <cell r="C395" t="str">
            <v>NH</v>
          </cell>
          <cell r="D395">
            <v>4890000</v>
          </cell>
          <cell r="E395">
            <v>0</v>
          </cell>
          <cell r="F395">
            <v>49423000</v>
          </cell>
          <cell r="G395">
            <v>39695000</v>
          </cell>
          <cell r="H395">
            <v>79828000</v>
          </cell>
          <cell r="I395">
            <v>38000</v>
          </cell>
          <cell r="J395">
            <v>133000</v>
          </cell>
          <cell r="K395">
            <v>0</v>
          </cell>
          <cell r="L395">
            <v>716000</v>
          </cell>
          <cell r="M395">
            <v>902000</v>
          </cell>
          <cell r="N395">
            <v>0</v>
          </cell>
        </row>
        <row r="396">
          <cell r="A396">
            <v>1983</v>
          </cell>
          <cell r="C396" t="str">
            <v>NJ</v>
          </cell>
          <cell r="D396">
            <v>198923000</v>
          </cell>
          <cell r="E396">
            <v>0</v>
          </cell>
          <cell r="F396">
            <v>263747000</v>
          </cell>
          <cell r="G396">
            <v>616715000</v>
          </cell>
          <cell r="H396">
            <v>918882000</v>
          </cell>
          <cell r="I396">
            <v>12233000</v>
          </cell>
          <cell r="J396">
            <v>15420000</v>
          </cell>
          <cell r="K396">
            <v>0</v>
          </cell>
          <cell r="L396">
            <v>14857000</v>
          </cell>
          <cell r="M396">
            <v>21560000</v>
          </cell>
          <cell r="N396">
            <v>0</v>
          </cell>
        </row>
        <row r="397">
          <cell r="A397">
            <v>1983</v>
          </cell>
          <cell r="C397" t="str">
            <v>NM</v>
          </cell>
          <cell r="D397">
            <v>123339000</v>
          </cell>
          <cell r="E397">
            <v>0</v>
          </cell>
          <cell r="F397">
            <v>84976000</v>
          </cell>
          <cell r="G397">
            <v>164883000</v>
          </cell>
          <cell r="H397">
            <v>87861000</v>
          </cell>
          <cell r="I397">
            <v>401000</v>
          </cell>
          <cell r="J397">
            <v>5218000</v>
          </cell>
          <cell r="K397">
            <v>0</v>
          </cell>
          <cell r="L397">
            <v>1658000</v>
          </cell>
          <cell r="M397">
            <v>9331000</v>
          </cell>
          <cell r="N397">
            <v>0</v>
          </cell>
        </row>
        <row r="398">
          <cell r="A398">
            <v>1983</v>
          </cell>
          <cell r="C398" t="str">
            <v>NY</v>
          </cell>
          <cell r="D398">
            <v>1200288000</v>
          </cell>
          <cell r="E398">
            <v>0</v>
          </cell>
          <cell r="F398">
            <v>1073070000</v>
          </cell>
          <cell r="G398">
            <v>3404869000</v>
          </cell>
          <cell r="H398">
            <v>3034987000</v>
          </cell>
          <cell r="I398">
            <v>27263000</v>
          </cell>
          <cell r="J398">
            <v>177364000</v>
          </cell>
          <cell r="K398">
            <v>0</v>
          </cell>
          <cell r="L398">
            <v>33477000</v>
          </cell>
          <cell r="M398">
            <v>202597000</v>
          </cell>
          <cell r="N398">
            <v>0</v>
          </cell>
        </row>
        <row r="399">
          <cell r="A399">
            <v>1983</v>
          </cell>
          <cell r="C399" t="str">
            <v>NC</v>
          </cell>
          <cell r="D399">
            <v>509609000</v>
          </cell>
          <cell r="E399">
            <v>0</v>
          </cell>
          <cell r="F399">
            <v>238019000</v>
          </cell>
          <cell r="G399">
            <v>715754000</v>
          </cell>
          <cell r="H399">
            <v>425077000</v>
          </cell>
          <cell r="I399">
            <v>2114000</v>
          </cell>
          <cell r="J399">
            <v>19660000</v>
          </cell>
          <cell r="K399">
            <v>0</v>
          </cell>
          <cell r="L399">
            <v>5036000</v>
          </cell>
          <cell r="M399">
            <v>42549000</v>
          </cell>
          <cell r="N399">
            <v>0</v>
          </cell>
        </row>
        <row r="400">
          <cell r="A400">
            <v>1983</v>
          </cell>
          <cell r="C400" t="str">
            <v>ND</v>
          </cell>
          <cell r="D400">
            <v>15715000</v>
          </cell>
          <cell r="E400">
            <v>0</v>
          </cell>
          <cell r="F400">
            <v>36719000</v>
          </cell>
          <cell r="G400">
            <v>45891000</v>
          </cell>
          <cell r="H400">
            <v>73744000</v>
          </cell>
          <cell r="I400">
            <v>8000</v>
          </cell>
          <cell r="J400">
            <v>11650000</v>
          </cell>
          <cell r="K400">
            <v>0</v>
          </cell>
          <cell r="L400">
            <v>488000</v>
          </cell>
          <cell r="M400">
            <v>12141000</v>
          </cell>
          <cell r="N400">
            <v>0</v>
          </cell>
        </row>
        <row r="401">
          <cell r="A401">
            <v>1983</v>
          </cell>
          <cell r="C401" t="str">
            <v>OH</v>
          </cell>
          <cell r="D401">
            <v>695569000</v>
          </cell>
          <cell r="E401">
            <v>0</v>
          </cell>
          <cell r="F401">
            <v>557555000</v>
          </cell>
          <cell r="G401">
            <v>1100749000</v>
          </cell>
          <cell r="H401">
            <v>1389755000</v>
          </cell>
          <cell r="I401">
            <v>28289000</v>
          </cell>
          <cell r="J401">
            <v>43631000</v>
          </cell>
          <cell r="K401">
            <v>0</v>
          </cell>
          <cell r="L401">
            <v>35560000</v>
          </cell>
          <cell r="M401">
            <v>67755000</v>
          </cell>
          <cell r="N401">
            <v>0</v>
          </cell>
        </row>
        <row r="402">
          <cell r="A402">
            <v>1983</v>
          </cell>
          <cell r="C402" t="str">
            <v>OK</v>
          </cell>
          <cell r="D402">
            <v>234476000</v>
          </cell>
          <cell r="E402">
            <v>0</v>
          </cell>
          <cell r="F402">
            <v>91525000</v>
          </cell>
          <cell r="G402">
            <v>392342000</v>
          </cell>
          <cell r="H402">
            <v>390139000</v>
          </cell>
          <cell r="I402">
            <v>2687000</v>
          </cell>
          <cell r="J402">
            <v>14261000</v>
          </cell>
          <cell r="K402">
            <v>0</v>
          </cell>
          <cell r="L402">
            <v>4237000</v>
          </cell>
          <cell r="M402">
            <v>29585000</v>
          </cell>
          <cell r="N402">
            <v>0</v>
          </cell>
        </row>
        <row r="403">
          <cell r="A403">
            <v>1983</v>
          </cell>
          <cell r="C403" t="str">
            <v>OR</v>
          </cell>
          <cell r="D403">
            <v>172935000</v>
          </cell>
          <cell r="E403">
            <v>0</v>
          </cell>
          <cell r="F403">
            <v>105890000</v>
          </cell>
          <cell r="G403">
            <v>243284000</v>
          </cell>
          <cell r="H403">
            <v>173566000</v>
          </cell>
          <cell r="I403">
            <v>27000</v>
          </cell>
          <cell r="J403">
            <v>4679000</v>
          </cell>
          <cell r="K403">
            <v>0</v>
          </cell>
          <cell r="L403">
            <v>1584000</v>
          </cell>
          <cell r="M403">
            <v>8882000</v>
          </cell>
          <cell r="N403">
            <v>0</v>
          </cell>
        </row>
        <row r="404">
          <cell r="A404">
            <v>1983</v>
          </cell>
          <cell r="C404" t="str">
            <v>PA</v>
          </cell>
          <cell r="D404">
            <v>240062000</v>
          </cell>
          <cell r="E404">
            <v>0</v>
          </cell>
          <cell r="F404">
            <v>429869000</v>
          </cell>
          <cell r="G404">
            <v>803959000</v>
          </cell>
          <cell r="H404">
            <v>1028912000</v>
          </cell>
          <cell r="I404">
            <v>2814000</v>
          </cell>
          <cell r="J404">
            <v>242287000</v>
          </cell>
          <cell r="K404">
            <v>0</v>
          </cell>
          <cell r="L404">
            <v>11302000</v>
          </cell>
          <cell r="M404">
            <v>253495000</v>
          </cell>
          <cell r="N404">
            <v>0</v>
          </cell>
        </row>
        <row r="405">
          <cell r="A405">
            <v>1983</v>
          </cell>
          <cell r="C405" t="str">
            <v>RI</v>
          </cell>
          <cell r="D405">
            <v>85891000</v>
          </cell>
          <cell r="E405">
            <v>0</v>
          </cell>
          <cell r="F405">
            <v>49411000</v>
          </cell>
          <cell r="G405">
            <v>97732000</v>
          </cell>
          <cell r="H405">
            <v>221636000</v>
          </cell>
          <cell r="I405">
            <v>7576000</v>
          </cell>
          <cell r="J405">
            <v>2083000</v>
          </cell>
          <cell r="K405">
            <v>0</v>
          </cell>
          <cell r="L405">
            <v>8716000</v>
          </cell>
          <cell r="M405">
            <v>3562000</v>
          </cell>
          <cell r="N405">
            <v>0</v>
          </cell>
        </row>
        <row r="406">
          <cell r="A406">
            <v>1983</v>
          </cell>
          <cell r="C406" t="str">
            <v>SC</v>
          </cell>
          <cell r="D406">
            <v>402076000</v>
          </cell>
          <cell r="E406">
            <v>0</v>
          </cell>
          <cell r="F406">
            <v>137325000</v>
          </cell>
          <cell r="G406">
            <v>517433000</v>
          </cell>
          <cell r="H406">
            <v>254929000</v>
          </cell>
          <cell r="I406">
            <v>319000</v>
          </cell>
          <cell r="J406">
            <v>13789000</v>
          </cell>
          <cell r="K406">
            <v>0</v>
          </cell>
          <cell r="L406">
            <v>3375000</v>
          </cell>
          <cell r="M406">
            <v>22240000</v>
          </cell>
          <cell r="N406">
            <v>0</v>
          </cell>
        </row>
        <row r="407">
          <cell r="A407">
            <v>1983</v>
          </cell>
          <cell r="C407" t="str">
            <v>SD</v>
          </cell>
          <cell r="D407">
            <v>15361000</v>
          </cell>
          <cell r="E407">
            <v>0</v>
          </cell>
          <cell r="F407">
            <v>23629000</v>
          </cell>
          <cell r="G407">
            <v>36129000</v>
          </cell>
          <cell r="H407">
            <v>66628000</v>
          </cell>
          <cell r="I407">
            <v>1000</v>
          </cell>
          <cell r="J407">
            <v>296000</v>
          </cell>
          <cell r="K407">
            <v>0</v>
          </cell>
          <cell r="L407">
            <v>249000</v>
          </cell>
          <cell r="M407">
            <v>756000</v>
          </cell>
          <cell r="N407">
            <v>0</v>
          </cell>
        </row>
        <row r="408">
          <cell r="A408">
            <v>1983</v>
          </cell>
          <cell r="C408" t="str">
            <v>TN</v>
          </cell>
          <cell r="D408">
            <v>576342000</v>
          </cell>
          <cell r="E408">
            <v>0</v>
          </cell>
          <cell r="F408">
            <v>192614000</v>
          </cell>
          <cell r="G408">
            <v>610417000</v>
          </cell>
          <cell r="H408">
            <v>479000000</v>
          </cell>
          <cell r="I408">
            <v>630000</v>
          </cell>
          <cell r="J408">
            <v>82434000</v>
          </cell>
          <cell r="K408">
            <v>0</v>
          </cell>
          <cell r="L408">
            <v>1544000</v>
          </cell>
          <cell r="M408">
            <v>114663000</v>
          </cell>
          <cell r="N408">
            <v>0</v>
          </cell>
        </row>
        <row r="409">
          <cell r="A409">
            <v>1983</v>
          </cell>
          <cell r="C409" t="str">
            <v>TX</v>
          </cell>
          <cell r="D409">
            <v>1189907000</v>
          </cell>
          <cell r="E409">
            <v>0</v>
          </cell>
          <cell r="F409">
            <v>439257000</v>
          </cell>
          <cell r="G409">
            <v>1970308000</v>
          </cell>
          <cell r="H409">
            <v>1171179000</v>
          </cell>
          <cell r="I409">
            <v>6279000</v>
          </cell>
          <cell r="J409">
            <v>119690000</v>
          </cell>
          <cell r="K409">
            <v>0</v>
          </cell>
          <cell r="L409">
            <v>18166000</v>
          </cell>
          <cell r="M409">
            <v>204270000</v>
          </cell>
          <cell r="N409">
            <v>0</v>
          </cell>
        </row>
        <row r="410">
          <cell r="A410">
            <v>1983</v>
          </cell>
          <cell r="C410" t="str">
            <v>US</v>
          </cell>
          <cell r="D410">
            <v>19243593000</v>
          </cell>
          <cell r="E410">
            <v>0</v>
          </cell>
          <cell r="F410">
            <v>10936784000</v>
          </cell>
          <cell r="G410">
            <v>29798030000</v>
          </cell>
          <cell r="H410">
            <v>27631556000</v>
          </cell>
          <cell r="I410">
            <v>226225000</v>
          </cell>
          <cell r="J410">
            <v>1449125000</v>
          </cell>
          <cell r="K410">
            <v>0</v>
          </cell>
          <cell r="L410">
            <v>361318000</v>
          </cell>
          <cell r="M410">
            <v>2066851000</v>
          </cell>
          <cell r="N410">
            <v>0</v>
          </cell>
        </row>
        <row r="411">
          <cell r="A411">
            <v>1983</v>
          </cell>
          <cell r="C411" t="str">
            <v>UT</v>
          </cell>
          <cell r="D411">
            <v>77387000</v>
          </cell>
          <cell r="E411">
            <v>0</v>
          </cell>
          <cell r="F411">
            <v>72638000</v>
          </cell>
          <cell r="G411">
            <v>98705000</v>
          </cell>
          <cell r="H411">
            <v>105776000</v>
          </cell>
          <cell r="I411">
            <v>1273000</v>
          </cell>
          <cell r="J411">
            <v>4109000</v>
          </cell>
          <cell r="K411">
            <v>0</v>
          </cell>
          <cell r="L411">
            <v>2596000</v>
          </cell>
          <cell r="M411">
            <v>6201000</v>
          </cell>
          <cell r="N411">
            <v>0</v>
          </cell>
        </row>
        <row r="412">
          <cell r="A412">
            <v>1983</v>
          </cell>
          <cell r="C412" t="str">
            <v>VT</v>
          </cell>
          <cell r="D412">
            <v>1506000</v>
          </cell>
          <cell r="E412">
            <v>0</v>
          </cell>
          <cell r="F412">
            <v>35209000</v>
          </cell>
          <cell r="G412">
            <v>22616000</v>
          </cell>
          <cell r="H412">
            <v>52311000</v>
          </cell>
          <cell r="I412">
            <v>87000</v>
          </cell>
          <cell r="J412">
            <v>1038000</v>
          </cell>
          <cell r="K412">
            <v>0</v>
          </cell>
          <cell r="L412">
            <v>335000</v>
          </cell>
          <cell r="M412">
            <v>1296000</v>
          </cell>
          <cell r="N412">
            <v>0</v>
          </cell>
        </row>
        <row r="413">
          <cell r="A413">
            <v>1983</v>
          </cell>
          <cell r="C413" t="str">
            <v>VA</v>
          </cell>
          <cell r="D413">
            <v>461356000</v>
          </cell>
          <cell r="E413">
            <v>0</v>
          </cell>
          <cell r="F413">
            <v>259867000</v>
          </cell>
          <cell r="G413">
            <v>553344000</v>
          </cell>
          <cell r="H413">
            <v>495288000</v>
          </cell>
          <cell r="I413">
            <v>1352000</v>
          </cell>
          <cell r="J413">
            <v>37233000</v>
          </cell>
          <cell r="K413">
            <v>0</v>
          </cell>
          <cell r="L413">
            <v>3765000</v>
          </cell>
          <cell r="M413">
            <v>49087000</v>
          </cell>
          <cell r="N413">
            <v>0</v>
          </cell>
        </row>
        <row r="414">
          <cell r="A414">
            <v>1983</v>
          </cell>
          <cell r="C414" t="str">
            <v>WA</v>
          </cell>
          <cell r="D414">
            <v>250343000</v>
          </cell>
          <cell r="E414">
            <v>0</v>
          </cell>
          <cell r="F414">
            <v>260056000</v>
          </cell>
          <cell r="G414">
            <v>385065000</v>
          </cell>
          <cell r="H414">
            <v>402247000</v>
          </cell>
          <cell r="I414">
            <v>9300000</v>
          </cell>
          <cell r="J414">
            <v>35931000</v>
          </cell>
          <cell r="K414">
            <v>0</v>
          </cell>
          <cell r="L414">
            <v>14398000</v>
          </cell>
          <cell r="M414">
            <v>51561000</v>
          </cell>
          <cell r="N414">
            <v>0</v>
          </cell>
        </row>
        <row r="415">
          <cell r="A415">
            <v>1983</v>
          </cell>
          <cell r="C415" t="str">
            <v>WV</v>
          </cell>
          <cell r="D415">
            <v>178888000</v>
          </cell>
          <cell r="E415">
            <v>0</v>
          </cell>
          <cell r="F415">
            <v>77071000</v>
          </cell>
          <cell r="G415">
            <v>214249000</v>
          </cell>
          <cell r="H415">
            <v>137557000</v>
          </cell>
          <cell r="I415">
            <v>2437000</v>
          </cell>
          <cell r="J415">
            <v>3618000</v>
          </cell>
          <cell r="K415">
            <v>0</v>
          </cell>
          <cell r="L415">
            <v>3674000</v>
          </cell>
          <cell r="M415">
            <v>9447000</v>
          </cell>
          <cell r="N415">
            <v>0</v>
          </cell>
        </row>
        <row r="416">
          <cell r="A416">
            <v>1983</v>
          </cell>
          <cell r="C416" t="str">
            <v>WI</v>
          </cell>
          <cell r="D416">
            <v>395243000</v>
          </cell>
          <cell r="E416">
            <v>0</v>
          </cell>
          <cell r="F416">
            <v>476952000</v>
          </cell>
          <cell r="G416">
            <v>463880000</v>
          </cell>
          <cell r="H416">
            <v>895269000</v>
          </cell>
          <cell r="I416">
            <v>17288000</v>
          </cell>
          <cell r="J416">
            <v>5981000</v>
          </cell>
          <cell r="K416">
            <v>0</v>
          </cell>
          <cell r="L416">
            <v>25560000</v>
          </cell>
          <cell r="M416">
            <v>12188000</v>
          </cell>
          <cell r="N416">
            <v>0</v>
          </cell>
        </row>
        <row r="417">
          <cell r="A417">
            <v>1983</v>
          </cell>
          <cell r="C417" t="str">
            <v>WY</v>
          </cell>
          <cell r="D417">
            <v>118441000</v>
          </cell>
          <cell r="E417">
            <v>0</v>
          </cell>
          <cell r="F417">
            <v>29977000</v>
          </cell>
          <cell r="G417">
            <v>131645000</v>
          </cell>
          <cell r="H417">
            <v>39585000</v>
          </cell>
          <cell r="I417">
            <v>28000</v>
          </cell>
          <cell r="J417">
            <v>9061000</v>
          </cell>
          <cell r="K417">
            <v>0</v>
          </cell>
          <cell r="L417">
            <v>1451000</v>
          </cell>
          <cell r="M417">
            <v>12743000</v>
          </cell>
          <cell r="N417">
            <v>0</v>
          </cell>
        </row>
        <row r="418">
          <cell r="A418">
            <v>1984</v>
          </cell>
          <cell r="C418" t="str">
            <v>AL</v>
          </cell>
          <cell r="D418">
            <v>790530000</v>
          </cell>
          <cell r="E418">
            <v>0</v>
          </cell>
          <cell r="F418">
            <v>169276000</v>
          </cell>
          <cell r="G418">
            <v>797855000</v>
          </cell>
          <cell r="H418">
            <v>345136000</v>
          </cell>
          <cell r="I418">
            <v>1573000</v>
          </cell>
          <cell r="J418">
            <v>44106000</v>
          </cell>
          <cell r="K418">
            <v>0</v>
          </cell>
          <cell r="L418">
            <v>3368000</v>
          </cell>
          <cell r="M418">
            <v>70358000</v>
          </cell>
          <cell r="N418">
            <v>0</v>
          </cell>
        </row>
        <row r="419">
          <cell r="A419">
            <v>1984</v>
          </cell>
          <cell r="C419" t="str">
            <v>AK</v>
          </cell>
          <cell r="D419">
            <v>16759000</v>
          </cell>
          <cell r="E419">
            <v>0</v>
          </cell>
          <cell r="F419">
            <v>78922000</v>
          </cell>
          <cell r="G419">
            <v>27681000</v>
          </cell>
          <cell r="H419">
            <v>88754000</v>
          </cell>
          <cell r="I419">
            <v>10432000</v>
          </cell>
          <cell r="J419">
            <v>1169000</v>
          </cell>
          <cell r="K419">
            <v>0</v>
          </cell>
          <cell r="L419">
            <v>11656000</v>
          </cell>
          <cell r="M419">
            <v>7889000</v>
          </cell>
          <cell r="N419">
            <v>0</v>
          </cell>
        </row>
        <row r="420">
          <cell r="A420">
            <v>1984</v>
          </cell>
          <cell r="C420" t="str">
            <v>AZ</v>
          </cell>
          <cell r="D420">
            <v>137811000</v>
          </cell>
          <cell r="E420">
            <v>0</v>
          </cell>
          <cell r="F420">
            <v>118009000</v>
          </cell>
          <cell r="G420">
            <v>242375000</v>
          </cell>
          <cell r="H420">
            <v>280339000</v>
          </cell>
          <cell r="I420">
            <v>300000</v>
          </cell>
          <cell r="J420">
            <v>321000</v>
          </cell>
          <cell r="K420">
            <v>0</v>
          </cell>
          <cell r="L420">
            <v>1548000</v>
          </cell>
          <cell r="M420">
            <v>4934000</v>
          </cell>
          <cell r="N420">
            <v>0</v>
          </cell>
        </row>
        <row r="421">
          <cell r="A421">
            <v>1984</v>
          </cell>
          <cell r="C421" t="str">
            <v>AR</v>
          </cell>
          <cell r="D421">
            <v>225494000</v>
          </cell>
          <cell r="E421">
            <v>0</v>
          </cell>
          <cell r="F421">
            <v>77676000</v>
          </cell>
          <cell r="G421">
            <v>278569000</v>
          </cell>
          <cell r="H421">
            <v>291813000</v>
          </cell>
          <cell r="I421">
            <v>164000</v>
          </cell>
          <cell r="J421">
            <v>4705000</v>
          </cell>
          <cell r="K421">
            <v>0</v>
          </cell>
          <cell r="L421">
            <v>1393000</v>
          </cell>
          <cell r="M421">
            <v>8292000</v>
          </cell>
          <cell r="N421">
            <v>0</v>
          </cell>
        </row>
        <row r="422">
          <cell r="A422">
            <v>1984</v>
          </cell>
          <cell r="C422" t="str">
            <v>CA</v>
          </cell>
          <cell r="D422">
            <v>2475631000</v>
          </cell>
          <cell r="E422">
            <v>0</v>
          </cell>
          <cell r="F422">
            <v>1452804000</v>
          </cell>
          <cell r="G422">
            <v>3677596000</v>
          </cell>
          <cell r="H422">
            <v>3915290000</v>
          </cell>
          <cell r="I422">
            <v>49675000</v>
          </cell>
          <cell r="J422">
            <v>56333000</v>
          </cell>
          <cell r="K422">
            <v>0</v>
          </cell>
          <cell r="L422">
            <v>57998000</v>
          </cell>
          <cell r="M422">
            <v>148027000</v>
          </cell>
          <cell r="N422">
            <v>0</v>
          </cell>
        </row>
        <row r="423">
          <cell r="A423">
            <v>1984</v>
          </cell>
          <cell r="C423" t="str">
            <v>CO</v>
          </cell>
          <cell r="D423">
            <v>263331000</v>
          </cell>
          <cell r="E423">
            <v>0</v>
          </cell>
          <cell r="F423">
            <v>161192000</v>
          </cell>
          <cell r="G423">
            <v>386813000</v>
          </cell>
          <cell r="H423">
            <v>250070000</v>
          </cell>
          <cell r="I423">
            <v>2047000</v>
          </cell>
          <cell r="J423">
            <v>4374000</v>
          </cell>
          <cell r="K423">
            <v>0</v>
          </cell>
          <cell r="L423">
            <v>3294000</v>
          </cell>
          <cell r="M423">
            <v>15866000</v>
          </cell>
          <cell r="N423">
            <v>0</v>
          </cell>
        </row>
        <row r="424">
          <cell r="A424">
            <v>1984</v>
          </cell>
          <cell r="C424" t="str">
            <v>CT</v>
          </cell>
          <cell r="D424">
            <v>125582000</v>
          </cell>
          <cell r="E424">
            <v>0</v>
          </cell>
          <cell r="F424">
            <v>99571000</v>
          </cell>
          <cell r="G424">
            <v>359242000</v>
          </cell>
          <cell r="H424">
            <v>498077000</v>
          </cell>
          <cell r="I424">
            <v>3272000</v>
          </cell>
          <cell r="J424">
            <v>3443000</v>
          </cell>
          <cell r="K424">
            <v>0</v>
          </cell>
          <cell r="L424">
            <v>4745000</v>
          </cell>
          <cell r="M424">
            <v>6941000</v>
          </cell>
          <cell r="N424">
            <v>0</v>
          </cell>
        </row>
        <row r="425">
          <cell r="A425">
            <v>1984</v>
          </cell>
          <cell r="C425" t="str">
            <v>DE</v>
          </cell>
          <cell r="D425">
            <v>32887000</v>
          </cell>
          <cell r="E425">
            <v>0</v>
          </cell>
          <cell r="F425">
            <v>29850000</v>
          </cell>
          <cell r="G425">
            <v>40512000</v>
          </cell>
          <cell r="H425">
            <v>20048000</v>
          </cell>
          <cell r="I425">
            <v>166000</v>
          </cell>
          <cell r="J425">
            <v>788000</v>
          </cell>
          <cell r="K425">
            <v>0</v>
          </cell>
          <cell r="L425">
            <v>860000</v>
          </cell>
          <cell r="M425">
            <v>1210000</v>
          </cell>
          <cell r="N425">
            <v>0</v>
          </cell>
        </row>
        <row r="426">
          <cell r="A426">
            <v>1984</v>
          </cell>
          <cell r="C426" t="str">
            <v>DC</v>
          </cell>
          <cell r="D426">
            <v>24581000</v>
          </cell>
          <cell r="E426">
            <v>0</v>
          </cell>
          <cell r="F426">
            <v>79343000</v>
          </cell>
          <cell r="G426">
            <v>108833000</v>
          </cell>
          <cell r="H426">
            <v>218381000</v>
          </cell>
          <cell r="I426">
            <v>157000</v>
          </cell>
          <cell r="J426">
            <v>2600000</v>
          </cell>
          <cell r="K426">
            <v>0</v>
          </cell>
          <cell r="L426">
            <v>535000</v>
          </cell>
          <cell r="M426">
            <v>3185000</v>
          </cell>
          <cell r="N426">
            <v>0</v>
          </cell>
        </row>
        <row r="427">
          <cell r="A427">
            <v>1984</v>
          </cell>
          <cell r="C427" t="str">
            <v>FL</v>
          </cell>
          <cell r="D427">
            <v>1280262000</v>
          </cell>
          <cell r="E427">
            <v>0</v>
          </cell>
          <cell r="F427">
            <v>600094000</v>
          </cell>
          <cell r="G427">
            <v>1584373000</v>
          </cell>
          <cell r="H427">
            <v>793243000</v>
          </cell>
          <cell r="I427">
            <v>2963000</v>
          </cell>
          <cell r="J427">
            <v>132386000</v>
          </cell>
          <cell r="K427">
            <v>0</v>
          </cell>
          <cell r="L427">
            <v>10871000</v>
          </cell>
          <cell r="M427">
            <v>142570000</v>
          </cell>
          <cell r="N427">
            <v>0</v>
          </cell>
        </row>
        <row r="428">
          <cell r="A428">
            <v>1984</v>
          </cell>
          <cell r="C428" t="str">
            <v>GA</v>
          </cell>
          <cell r="D428">
            <v>1346022000</v>
          </cell>
          <cell r="E428">
            <v>0</v>
          </cell>
          <cell r="F428">
            <v>292407000</v>
          </cell>
          <cell r="G428">
            <v>1576397000</v>
          </cell>
          <cell r="H428">
            <v>619253000</v>
          </cell>
          <cell r="I428">
            <v>2129000</v>
          </cell>
          <cell r="J428">
            <v>45792000</v>
          </cell>
          <cell r="K428">
            <v>0</v>
          </cell>
          <cell r="L428">
            <v>3777000</v>
          </cell>
          <cell r="M428">
            <v>107715000</v>
          </cell>
          <cell r="N428">
            <v>0</v>
          </cell>
        </row>
        <row r="429">
          <cell r="A429">
            <v>1984</v>
          </cell>
          <cell r="C429" t="str">
            <v>HI</v>
          </cell>
          <cell r="D429">
            <v>40954000</v>
          </cell>
          <cell r="E429">
            <v>0</v>
          </cell>
          <cell r="F429">
            <v>76134000</v>
          </cell>
          <cell r="G429">
            <v>87795000</v>
          </cell>
          <cell r="H429">
            <v>140149000</v>
          </cell>
          <cell r="I429">
            <v>71000</v>
          </cell>
          <cell r="J429">
            <v>15470000</v>
          </cell>
          <cell r="K429">
            <v>0</v>
          </cell>
          <cell r="L429">
            <v>1121000</v>
          </cell>
          <cell r="M429">
            <v>16987000</v>
          </cell>
          <cell r="N429">
            <v>0</v>
          </cell>
        </row>
        <row r="430">
          <cell r="A430">
            <v>1984</v>
          </cell>
          <cell r="C430" t="str">
            <v>ID</v>
          </cell>
          <cell r="D430">
            <v>102129000</v>
          </cell>
          <cell r="E430">
            <v>0</v>
          </cell>
          <cell r="F430">
            <v>42306000</v>
          </cell>
          <cell r="G430">
            <v>124349000</v>
          </cell>
          <cell r="H430">
            <v>58024000</v>
          </cell>
          <cell r="I430">
            <v>13000</v>
          </cell>
          <cell r="J430">
            <v>6040000</v>
          </cell>
          <cell r="K430">
            <v>0</v>
          </cell>
          <cell r="L430">
            <v>784000</v>
          </cell>
          <cell r="M430">
            <v>7759000</v>
          </cell>
          <cell r="N430">
            <v>0</v>
          </cell>
        </row>
        <row r="431">
          <cell r="A431">
            <v>1984</v>
          </cell>
          <cell r="C431" t="str">
            <v>IL</v>
          </cell>
          <cell r="D431">
            <v>452069000</v>
          </cell>
          <cell r="E431">
            <v>0</v>
          </cell>
          <cell r="F431">
            <v>468038000</v>
          </cell>
          <cell r="G431">
            <v>985434000</v>
          </cell>
          <cell r="H431">
            <v>1487197000</v>
          </cell>
          <cell r="I431">
            <v>2677000</v>
          </cell>
          <cell r="J431">
            <v>20387000</v>
          </cell>
          <cell r="K431">
            <v>0</v>
          </cell>
          <cell r="L431">
            <v>5015000</v>
          </cell>
          <cell r="M431">
            <v>29519000</v>
          </cell>
          <cell r="N431">
            <v>0</v>
          </cell>
        </row>
        <row r="432">
          <cell r="A432">
            <v>1984</v>
          </cell>
          <cell r="C432" t="str">
            <v>IN</v>
          </cell>
          <cell r="D432">
            <v>712187000</v>
          </cell>
          <cell r="E432">
            <v>0</v>
          </cell>
          <cell r="F432">
            <v>196164000</v>
          </cell>
          <cell r="G432">
            <v>794313000</v>
          </cell>
          <cell r="H432">
            <v>610949000</v>
          </cell>
          <cell r="I432">
            <v>114000</v>
          </cell>
          <cell r="J432">
            <v>11245000</v>
          </cell>
          <cell r="K432">
            <v>0</v>
          </cell>
          <cell r="L432">
            <v>2144000</v>
          </cell>
          <cell r="M432">
            <v>22168000</v>
          </cell>
          <cell r="N432">
            <v>0</v>
          </cell>
        </row>
        <row r="433">
          <cell r="A433">
            <v>1984</v>
          </cell>
          <cell r="C433" t="str">
            <v>IA</v>
          </cell>
          <cell r="D433">
            <v>375981000</v>
          </cell>
          <cell r="E433">
            <v>0</v>
          </cell>
          <cell r="F433">
            <v>96561000</v>
          </cell>
          <cell r="G433">
            <v>485577000</v>
          </cell>
          <cell r="H433">
            <v>337598000</v>
          </cell>
          <cell r="I433">
            <v>20669000</v>
          </cell>
          <cell r="J433">
            <v>15650000</v>
          </cell>
          <cell r="K433">
            <v>0</v>
          </cell>
          <cell r="L433">
            <v>21863000</v>
          </cell>
          <cell r="M433">
            <v>28128000</v>
          </cell>
          <cell r="N433">
            <v>0</v>
          </cell>
        </row>
        <row r="434">
          <cell r="A434">
            <v>1984</v>
          </cell>
          <cell r="C434" t="str">
            <v>KS</v>
          </cell>
          <cell r="D434">
            <v>254807000</v>
          </cell>
          <cell r="E434">
            <v>0</v>
          </cell>
          <cell r="F434">
            <v>71511000</v>
          </cell>
          <cell r="G434">
            <v>330388000</v>
          </cell>
          <cell r="H434">
            <v>223911000</v>
          </cell>
          <cell r="I434">
            <v>910000</v>
          </cell>
          <cell r="J434">
            <v>3562000</v>
          </cell>
          <cell r="K434">
            <v>0</v>
          </cell>
          <cell r="L434">
            <v>2887000</v>
          </cell>
          <cell r="M434">
            <v>9816000</v>
          </cell>
          <cell r="N434">
            <v>0</v>
          </cell>
        </row>
        <row r="435">
          <cell r="A435">
            <v>1984</v>
          </cell>
          <cell r="C435" t="str">
            <v>KY</v>
          </cell>
          <cell r="D435">
            <v>201222000</v>
          </cell>
          <cell r="E435">
            <v>0</v>
          </cell>
          <cell r="F435">
            <v>122788000</v>
          </cell>
          <cell r="G435">
            <v>247524000</v>
          </cell>
          <cell r="H435">
            <v>473502000</v>
          </cell>
          <cell r="I435">
            <v>8394000</v>
          </cell>
          <cell r="J435">
            <v>3992000</v>
          </cell>
          <cell r="K435">
            <v>0</v>
          </cell>
          <cell r="L435">
            <v>10602000</v>
          </cell>
          <cell r="M435">
            <v>12578000</v>
          </cell>
          <cell r="N435">
            <v>0</v>
          </cell>
        </row>
        <row r="436">
          <cell r="A436">
            <v>1984</v>
          </cell>
          <cell r="C436" t="str">
            <v>LA</v>
          </cell>
          <cell r="D436">
            <v>561047000</v>
          </cell>
          <cell r="E436">
            <v>0</v>
          </cell>
          <cell r="F436">
            <v>191703000</v>
          </cell>
          <cell r="G436">
            <v>920892000</v>
          </cell>
          <cell r="H436">
            <v>656687000</v>
          </cell>
          <cell r="I436">
            <v>1186000</v>
          </cell>
          <cell r="J436">
            <v>33427000</v>
          </cell>
          <cell r="K436">
            <v>0</v>
          </cell>
          <cell r="L436">
            <v>4009000</v>
          </cell>
          <cell r="M436">
            <v>49508000</v>
          </cell>
          <cell r="N436">
            <v>0</v>
          </cell>
        </row>
        <row r="437">
          <cell r="A437">
            <v>1984</v>
          </cell>
          <cell r="C437" t="str">
            <v>ME</v>
          </cell>
          <cell r="D437">
            <v>40464000</v>
          </cell>
          <cell r="E437">
            <v>0</v>
          </cell>
          <cell r="F437">
            <v>41880000</v>
          </cell>
          <cell r="G437">
            <v>68793000</v>
          </cell>
          <cell r="H437">
            <v>217520000</v>
          </cell>
          <cell r="I437">
            <v>78000</v>
          </cell>
          <cell r="J437">
            <v>325000</v>
          </cell>
          <cell r="K437">
            <v>0</v>
          </cell>
          <cell r="L437">
            <v>290000</v>
          </cell>
          <cell r="M437">
            <v>561000</v>
          </cell>
          <cell r="N437">
            <v>0</v>
          </cell>
        </row>
        <row r="438">
          <cell r="A438">
            <v>1984</v>
          </cell>
          <cell r="C438" t="str">
            <v>MD</v>
          </cell>
          <cell r="D438">
            <v>207202000</v>
          </cell>
          <cell r="E438">
            <v>0</v>
          </cell>
          <cell r="F438">
            <v>142146000</v>
          </cell>
          <cell r="G438">
            <v>417326000</v>
          </cell>
          <cell r="H438">
            <v>590751000</v>
          </cell>
          <cell r="I438">
            <v>4054000</v>
          </cell>
          <cell r="J438">
            <v>9562000</v>
          </cell>
          <cell r="K438">
            <v>0</v>
          </cell>
          <cell r="L438">
            <v>5608000</v>
          </cell>
          <cell r="M438">
            <v>13501000</v>
          </cell>
          <cell r="N438">
            <v>0</v>
          </cell>
        </row>
        <row r="439">
          <cell r="A439">
            <v>1984</v>
          </cell>
          <cell r="C439" t="str">
            <v>MA</v>
          </cell>
          <cell r="D439">
            <v>374537000</v>
          </cell>
          <cell r="E439">
            <v>0</v>
          </cell>
          <cell r="F439">
            <v>406926000</v>
          </cell>
          <cell r="G439">
            <v>765702000</v>
          </cell>
          <cell r="H439">
            <v>1137687000</v>
          </cell>
          <cell r="I439">
            <v>4565000</v>
          </cell>
          <cell r="J439">
            <v>18847000</v>
          </cell>
          <cell r="K439">
            <v>0</v>
          </cell>
          <cell r="L439">
            <v>7604000</v>
          </cell>
          <cell r="M439">
            <v>24269000</v>
          </cell>
          <cell r="N439">
            <v>0</v>
          </cell>
        </row>
        <row r="440">
          <cell r="A440">
            <v>1984</v>
          </cell>
          <cell r="C440" t="str">
            <v>MI</v>
          </cell>
          <cell r="D440">
            <v>1086671000</v>
          </cell>
          <cell r="E440">
            <v>0</v>
          </cell>
          <cell r="F440">
            <v>706946000</v>
          </cell>
          <cell r="G440">
            <v>1358191000</v>
          </cell>
          <cell r="H440">
            <v>1747931000</v>
          </cell>
          <cell r="I440">
            <v>582000</v>
          </cell>
          <cell r="J440">
            <v>118534000</v>
          </cell>
          <cell r="K440">
            <v>0</v>
          </cell>
          <cell r="L440">
            <v>5682000</v>
          </cell>
          <cell r="M440">
            <v>139058000</v>
          </cell>
          <cell r="N440">
            <v>0</v>
          </cell>
        </row>
        <row r="441">
          <cell r="A441">
            <v>1984</v>
          </cell>
          <cell r="C441" t="str">
            <v>MN</v>
          </cell>
          <cell r="D441">
            <v>505317000</v>
          </cell>
          <cell r="E441">
            <v>0</v>
          </cell>
          <cell r="F441">
            <v>171800000</v>
          </cell>
          <cell r="G441">
            <v>696964000</v>
          </cell>
          <cell r="H441">
            <v>886185000</v>
          </cell>
          <cell r="I441">
            <v>10000</v>
          </cell>
          <cell r="J441">
            <v>10966000</v>
          </cell>
          <cell r="K441">
            <v>0</v>
          </cell>
          <cell r="L441">
            <v>1688000</v>
          </cell>
          <cell r="M441">
            <v>23265000</v>
          </cell>
          <cell r="N441">
            <v>0</v>
          </cell>
        </row>
        <row r="442">
          <cell r="A442">
            <v>1984</v>
          </cell>
          <cell r="C442" t="str">
            <v>MS</v>
          </cell>
          <cell r="D442">
            <v>563249000</v>
          </cell>
          <cell r="E442">
            <v>0</v>
          </cell>
          <cell r="F442">
            <v>101747000</v>
          </cell>
          <cell r="G442">
            <v>603822000</v>
          </cell>
          <cell r="H442">
            <v>331029000</v>
          </cell>
          <cell r="I442">
            <v>352000</v>
          </cell>
          <cell r="J442">
            <v>12374000</v>
          </cell>
          <cell r="K442">
            <v>0</v>
          </cell>
          <cell r="L442">
            <v>1782000</v>
          </cell>
          <cell r="M442">
            <v>23874000</v>
          </cell>
          <cell r="N442">
            <v>0</v>
          </cell>
        </row>
        <row r="443">
          <cell r="A443">
            <v>1984</v>
          </cell>
          <cell r="C443" t="str">
            <v>MO</v>
          </cell>
          <cell r="D443">
            <v>406331000</v>
          </cell>
          <cell r="E443">
            <v>0</v>
          </cell>
          <cell r="F443">
            <v>233591000</v>
          </cell>
          <cell r="G443">
            <v>606711000</v>
          </cell>
          <cell r="H443">
            <v>448679000</v>
          </cell>
          <cell r="I443">
            <v>1799000</v>
          </cell>
          <cell r="J443">
            <v>23877000</v>
          </cell>
          <cell r="K443">
            <v>0</v>
          </cell>
          <cell r="L443">
            <v>5841000</v>
          </cell>
          <cell r="M443">
            <v>38587000</v>
          </cell>
          <cell r="N443">
            <v>0</v>
          </cell>
        </row>
        <row r="444">
          <cell r="A444">
            <v>1984</v>
          </cell>
          <cell r="C444" t="str">
            <v>MT</v>
          </cell>
          <cell r="D444">
            <v>17994000</v>
          </cell>
          <cell r="E444">
            <v>0</v>
          </cell>
          <cell r="F444">
            <v>55103000</v>
          </cell>
          <cell r="G444">
            <v>48284000</v>
          </cell>
          <cell r="H444">
            <v>86186000</v>
          </cell>
          <cell r="I444">
            <v>1372000</v>
          </cell>
          <cell r="J444">
            <v>1512000</v>
          </cell>
          <cell r="K444">
            <v>0</v>
          </cell>
          <cell r="L444">
            <v>2047000</v>
          </cell>
          <cell r="M444">
            <v>2207000</v>
          </cell>
          <cell r="N444">
            <v>0</v>
          </cell>
        </row>
        <row r="445">
          <cell r="A445">
            <v>1984</v>
          </cell>
          <cell r="C445" t="str">
            <v>NE</v>
          </cell>
          <cell r="D445">
            <v>244676000</v>
          </cell>
          <cell r="E445">
            <v>0</v>
          </cell>
          <cell r="F445">
            <v>38274000</v>
          </cell>
          <cell r="G445">
            <v>287413000</v>
          </cell>
          <cell r="H445">
            <v>140137000</v>
          </cell>
          <cell r="I445">
            <v>154000</v>
          </cell>
          <cell r="J445">
            <v>6462000</v>
          </cell>
          <cell r="K445">
            <v>0</v>
          </cell>
          <cell r="L445">
            <v>804000</v>
          </cell>
          <cell r="M445">
            <v>10871000</v>
          </cell>
          <cell r="N445">
            <v>0</v>
          </cell>
        </row>
        <row r="446">
          <cell r="A446">
            <v>1984</v>
          </cell>
          <cell r="C446" t="str">
            <v>NV</v>
          </cell>
          <cell r="D446">
            <v>176653000</v>
          </cell>
          <cell r="E446">
            <v>0</v>
          </cell>
          <cell r="F446">
            <v>34582000</v>
          </cell>
          <cell r="G446">
            <v>203904000</v>
          </cell>
          <cell r="H446">
            <v>68503000</v>
          </cell>
          <cell r="I446">
            <v>3544000</v>
          </cell>
          <cell r="J446">
            <v>17000</v>
          </cell>
          <cell r="K446">
            <v>0</v>
          </cell>
          <cell r="L446">
            <v>3945000</v>
          </cell>
          <cell r="M446">
            <v>155000</v>
          </cell>
          <cell r="N446">
            <v>0</v>
          </cell>
        </row>
        <row r="447">
          <cell r="A447">
            <v>1984</v>
          </cell>
          <cell r="C447" t="str">
            <v>NH</v>
          </cell>
          <cell r="D447">
            <v>4390000</v>
          </cell>
          <cell r="E447">
            <v>0</v>
          </cell>
          <cell r="F447">
            <v>54111000</v>
          </cell>
          <cell r="G447">
            <v>41890000</v>
          </cell>
          <cell r="H447">
            <v>57543000</v>
          </cell>
          <cell r="I447">
            <v>21000</v>
          </cell>
          <cell r="J447">
            <v>391000</v>
          </cell>
          <cell r="K447">
            <v>0</v>
          </cell>
          <cell r="L447">
            <v>375000</v>
          </cell>
          <cell r="M447">
            <v>717000</v>
          </cell>
          <cell r="N447">
            <v>0</v>
          </cell>
        </row>
        <row r="448">
          <cell r="A448">
            <v>1984</v>
          </cell>
          <cell r="C448" t="str">
            <v>NJ</v>
          </cell>
          <cell r="D448">
            <v>237637000</v>
          </cell>
          <cell r="E448">
            <v>0</v>
          </cell>
          <cell r="F448">
            <v>304844000</v>
          </cell>
          <cell r="G448">
            <v>660254000</v>
          </cell>
          <cell r="H448">
            <v>1077292000</v>
          </cell>
          <cell r="I448">
            <v>1470000</v>
          </cell>
          <cell r="J448">
            <v>11641000</v>
          </cell>
          <cell r="K448">
            <v>0</v>
          </cell>
          <cell r="L448">
            <v>4930000</v>
          </cell>
          <cell r="M448">
            <v>25724000</v>
          </cell>
          <cell r="N448">
            <v>0</v>
          </cell>
        </row>
        <row r="449">
          <cell r="A449">
            <v>1984</v>
          </cell>
          <cell r="C449" t="str">
            <v>NM</v>
          </cell>
          <cell r="D449">
            <v>137034000</v>
          </cell>
          <cell r="E449">
            <v>0</v>
          </cell>
          <cell r="F449">
            <v>95869000</v>
          </cell>
          <cell r="G449">
            <v>189042000</v>
          </cell>
          <cell r="H449">
            <v>104166000</v>
          </cell>
          <cell r="I449">
            <v>317000</v>
          </cell>
          <cell r="J449">
            <v>11595000</v>
          </cell>
          <cell r="K449">
            <v>0</v>
          </cell>
          <cell r="L449">
            <v>3277000</v>
          </cell>
          <cell r="M449">
            <v>14459000</v>
          </cell>
          <cell r="N449">
            <v>0</v>
          </cell>
        </row>
        <row r="450">
          <cell r="A450">
            <v>1984</v>
          </cell>
          <cell r="C450" t="str">
            <v>NY</v>
          </cell>
          <cell r="D450">
            <v>1236759000</v>
          </cell>
          <cell r="E450">
            <v>0</v>
          </cell>
          <cell r="F450">
            <v>1202153000</v>
          </cell>
          <cell r="G450">
            <v>3672248000</v>
          </cell>
          <cell r="H450">
            <v>4098919000</v>
          </cell>
          <cell r="I450">
            <v>40322000</v>
          </cell>
          <cell r="J450">
            <v>134697000</v>
          </cell>
          <cell r="K450">
            <v>0</v>
          </cell>
          <cell r="L450">
            <v>47308000</v>
          </cell>
          <cell r="M450">
            <v>163187000</v>
          </cell>
          <cell r="N450">
            <v>0</v>
          </cell>
        </row>
        <row r="451">
          <cell r="A451">
            <v>1984</v>
          </cell>
          <cell r="C451" t="str">
            <v>NC</v>
          </cell>
          <cell r="D451">
            <v>525924000</v>
          </cell>
          <cell r="E451">
            <v>0</v>
          </cell>
          <cell r="F451">
            <v>264913000</v>
          </cell>
          <cell r="G451">
            <v>695124000</v>
          </cell>
          <cell r="H451">
            <v>486744000</v>
          </cell>
          <cell r="I451">
            <v>2125000</v>
          </cell>
          <cell r="J451">
            <v>24264000</v>
          </cell>
          <cell r="K451">
            <v>0</v>
          </cell>
          <cell r="L451">
            <v>6191000</v>
          </cell>
          <cell r="M451">
            <v>33233000</v>
          </cell>
          <cell r="N451">
            <v>0</v>
          </cell>
        </row>
        <row r="452">
          <cell r="A452">
            <v>1984</v>
          </cell>
          <cell r="C452" t="str">
            <v>ND</v>
          </cell>
          <cell r="D452">
            <v>23117000</v>
          </cell>
          <cell r="E452">
            <v>0</v>
          </cell>
          <cell r="F452">
            <v>32165000</v>
          </cell>
          <cell r="G452">
            <v>46779000</v>
          </cell>
          <cell r="H452">
            <v>90729000</v>
          </cell>
          <cell r="I452">
            <v>2000</v>
          </cell>
          <cell r="J452">
            <v>7254000</v>
          </cell>
          <cell r="K452">
            <v>0</v>
          </cell>
          <cell r="L452">
            <v>407000</v>
          </cell>
          <cell r="M452">
            <v>8455000</v>
          </cell>
          <cell r="N452">
            <v>0</v>
          </cell>
        </row>
        <row r="453">
          <cell r="A453">
            <v>1984</v>
          </cell>
          <cell r="C453" t="str">
            <v>OH</v>
          </cell>
          <cell r="D453">
            <v>734035000</v>
          </cell>
          <cell r="E453">
            <v>0</v>
          </cell>
          <cell r="F453">
            <v>634601000</v>
          </cell>
          <cell r="G453">
            <v>1152642000</v>
          </cell>
          <cell r="H453">
            <v>1576373000</v>
          </cell>
          <cell r="I453">
            <v>14679000</v>
          </cell>
          <cell r="J453">
            <v>41309000</v>
          </cell>
          <cell r="K453">
            <v>0</v>
          </cell>
          <cell r="L453">
            <v>26227000</v>
          </cell>
          <cell r="M453">
            <v>69162000</v>
          </cell>
          <cell r="N453">
            <v>0</v>
          </cell>
        </row>
        <row r="454">
          <cell r="A454">
            <v>1984</v>
          </cell>
          <cell r="C454" t="str">
            <v>OK</v>
          </cell>
          <cell r="D454">
            <v>353503000</v>
          </cell>
          <cell r="E454">
            <v>0</v>
          </cell>
          <cell r="F454">
            <v>100721000</v>
          </cell>
          <cell r="G454">
            <v>509616000</v>
          </cell>
          <cell r="H454">
            <v>381669000</v>
          </cell>
          <cell r="I454">
            <v>1368000</v>
          </cell>
          <cell r="J454">
            <v>38497000</v>
          </cell>
          <cell r="K454">
            <v>0</v>
          </cell>
          <cell r="L454">
            <v>4071000</v>
          </cell>
          <cell r="M454">
            <v>56124000</v>
          </cell>
          <cell r="N454">
            <v>0</v>
          </cell>
        </row>
        <row r="455">
          <cell r="A455">
            <v>1984</v>
          </cell>
          <cell r="C455" t="str">
            <v>OR</v>
          </cell>
          <cell r="D455">
            <v>185685000</v>
          </cell>
          <cell r="E455">
            <v>0</v>
          </cell>
          <cell r="F455">
            <v>113874000</v>
          </cell>
          <cell r="G455">
            <v>264575000</v>
          </cell>
          <cell r="H455">
            <v>178145000</v>
          </cell>
          <cell r="I455">
            <v>46000</v>
          </cell>
          <cell r="J455">
            <v>4213000</v>
          </cell>
          <cell r="K455">
            <v>0</v>
          </cell>
          <cell r="L455">
            <v>1311000</v>
          </cell>
          <cell r="M455">
            <v>13858000</v>
          </cell>
          <cell r="N455">
            <v>0</v>
          </cell>
        </row>
        <row r="456">
          <cell r="A456">
            <v>1984</v>
          </cell>
          <cell r="C456" t="str">
            <v>PA</v>
          </cell>
          <cell r="D456">
            <v>236837000</v>
          </cell>
          <cell r="E456">
            <v>0</v>
          </cell>
          <cell r="F456">
            <v>465414000</v>
          </cell>
          <cell r="G456">
            <v>837862000</v>
          </cell>
          <cell r="H456">
            <v>1184369000</v>
          </cell>
          <cell r="I456">
            <v>3772000</v>
          </cell>
          <cell r="J456">
            <v>162057000</v>
          </cell>
          <cell r="K456">
            <v>0</v>
          </cell>
          <cell r="L456">
            <v>17838000</v>
          </cell>
          <cell r="M456">
            <v>177059000</v>
          </cell>
          <cell r="N456">
            <v>0</v>
          </cell>
        </row>
        <row r="457">
          <cell r="A457">
            <v>1984</v>
          </cell>
          <cell r="C457" t="str">
            <v>RI</v>
          </cell>
          <cell r="D457">
            <v>85212000</v>
          </cell>
          <cell r="E457">
            <v>0</v>
          </cell>
          <cell r="F457">
            <v>53599000</v>
          </cell>
          <cell r="G457">
            <v>100628000</v>
          </cell>
          <cell r="H457">
            <v>236959000</v>
          </cell>
          <cell r="I457">
            <v>2542000</v>
          </cell>
          <cell r="J457">
            <v>2101000</v>
          </cell>
          <cell r="K457">
            <v>0</v>
          </cell>
          <cell r="L457">
            <v>3822000</v>
          </cell>
          <cell r="M457">
            <v>3343000</v>
          </cell>
          <cell r="N457">
            <v>0</v>
          </cell>
        </row>
        <row r="458">
          <cell r="A458">
            <v>1984</v>
          </cell>
          <cell r="C458" t="str">
            <v>SC</v>
          </cell>
          <cell r="D458">
            <v>411191000</v>
          </cell>
          <cell r="E458">
            <v>0</v>
          </cell>
          <cell r="F458">
            <v>191483000</v>
          </cell>
          <cell r="G458">
            <v>532946000</v>
          </cell>
          <cell r="H458">
            <v>227622000</v>
          </cell>
          <cell r="I458">
            <v>63000</v>
          </cell>
          <cell r="J458">
            <v>18260000</v>
          </cell>
          <cell r="K458">
            <v>0</v>
          </cell>
          <cell r="L458">
            <v>3502000</v>
          </cell>
          <cell r="M458">
            <v>31331000</v>
          </cell>
          <cell r="N458">
            <v>0</v>
          </cell>
        </row>
        <row r="459">
          <cell r="A459">
            <v>1984</v>
          </cell>
          <cell r="C459" t="str">
            <v>SD</v>
          </cell>
          <cell r="D459">
            <v>15285000</v>
          </cell>
          <cell r="E459">
            <v>0</v>
          </cell>
          <cell r="F459">
            <v>24023000</v>
          </cell>
          <cell r="G459">
            <v>44112000</v>
          </cell>
          <cell r="H459">
            <v>72660000</v>
          </cell>
          <cell r="I459">
            <v>38000</v>
          </cell>
          <cell r="J459">
            <v>881000</v>
          </cell>
          <cell r="K459">
            <v>0</v>
          </cell>
          <cell r="L459">
            <v>365000</v>
          </cell>
          <cell r="M459">
            <v>1364000</v>
          </cell>
          <cell r="N459">
            <v>0</v>
          </cell>
        </row>
        <row r="460">
          <cell r="A460">
            <v>1984</v>
          </cell>
          <cell r="C460" t="str">
            <v>TN</v>
          </cell>
          <cell r="D460">
            <v>563057000</v>
          </cell>
          <cell r="E460">
            <v>0</v>
          </cell>
          <cell r="F460">
            <v>220630000</v>
          </cell>
          <cell r="G460">
            <v>589310000</v>
          </cell>
          <cell r="H460">
            <v>568549000</v>
          </cell>
          <cell r="I460">
            <v>1063000</v>
          </cell>
          <cell r="J460">
            <v>49906000</v>
          </cell>
          <cell r="K460">
            <v>0</v>
          </cell>
          <cell r="L460">
            <v>3116000</v>
          </cell>
          <cell r="M460">
            <v>96182000</v>
          </cell>
          <cell r="N460">
            <v>0</v>
          </cell>
        </row>
        <row r="461">
          <cell r="A461">
            <v>1984</v>
          </cell>
          <cell r="C461" t="str">
            <v>TX</v>
          </cell>
          <cell r="D461">
            <v>1205186000</v>
          </cell>
          <cell r="E461">
            <v>0</v>
          </cell>
          <cell r="F461">
            <v>495986000</v>
          </cell>
          <cell r="G461">
            <v>2148875000</v>
          </cell>
          <cell r="H461">
            <v>1219371000</v>
          </cell>
          <cell r="I461">
            <v>3789000</v>
          </cell>
          <cell r="J461">
            <v>105206000</v>
          </cell>
          <cell r="K461">
            <v>0</v>
          </cell>
          <cell r="L461">
            <v>18432000</v>
          </cell>
          <cell r="M461">
            <v>170547000</v>
          </cell>
          <cell r="N461">
            <v>0</v>
          </cell>
        </row>
        <row r="462">
          <cell r="A462">
            <v>1984</v>
          </cell>
          <cell r="C462" t="str">
            <v>US</v>
          </cell>
          <cell r="D462">
            <v>20553735000</v>
          </cell>
          <cell r="E462">
            <v>0</v>
          </cell>
          <cell r="F462">
            <v>11905760000</v>
          </cell>
          <cell r="G462">
            <v>31467451000</v>
          </cell>
          <cell r="H462">
            <v>30815647000</v>
          </cell>
          <cell r="I462">
            <v>216749000</v>
          </cell>
          <cell r="J462">
            <v>1310785000</v>
          </cell>
          <cell r="K462">
            <v>0</v>
          </cell>
          <cell r="L462">
            <v>370761000</v>
          </cell>
          <cell r="M462">
            <v>1971985000</v>
          </cell>
          <cell r="N462">
            <v>0</v>
          </cell>
        </row>
        <row r="463">
          <cell r="A463">
            <v>1984</v>
          </cell>
          <cell r="C463" t="str">
            <v>UT</v>
          </cell>
          <cell r="D463">
            <v>92235000</v>
          </cell>
          <cell r="E463">
            <v>0</v>
          </cell>
          <cell r="F463">
            <v>85481000</v>
          </cell>
          <cell r="G463">
            <v>106509000</v>
          </cell>
          <cell r="H463">
            <v>129805000</v>
          </cell>
          <cell r="I463">
            <v>788000</v>
          </cell>
          <cell r="J463">
            <v>4261000</v>
          </cell>
          <cell r="K463">
            <v>0</v>
          </cell>
          <cell r="L463">
            <v>3287000</v>
          </cell>
          <cell r="M463">
            <v>8628000</v>
          </cell>
          <cell r="N463">
            <v>0</v>
          </cell>
        </row>
        <row r="464">
          <cell r="A464">
            <v>1984</v>
          </cell>
          <cell r="C464" t="str">
            <v>VT</v>
          </cell>
          <cell r="D464">
            <v>1240000</v>
          </cell>
          <cell r="E464">
            <v>0</v>
          </cell>
          <cell r="F464">
            <v>35100000</v>
          </cell>
          <cell r="G464">
            <v>20716000</v>
          </cell>
          <cell r="H464">
            <v>62796000</v>
          </cell>
          <cell r="I464">
            <v>150000</v>
          </cell>
          <cell r="J464">
            <v>101000</v>
          </cell>
          <cell r="K464">
            <v>0</v>
          </cell>
          <cell r="L464">
            <v>440000</v>
          </cell>
          <cell r="M464">
            <v>193000</v>
          </cell>
          <cell r="N464">
            <v>0</v>
          </cell>
        </row>
        <row r="465">
          <cell r="A465">
            <v>1984</v>
          </cell>
          <cell r="C465" t="str">
            <v>VA</v>
          </cell>
          <cell r="D465">
            <v>545832000</v>
          </cell>
          <cell r="E465">
            <v>0</v>
          </cell>
          <cell r="F465">
            <v>287380000</v>
          </cell>
          <cell r="G465">
            <v>583510000</v>
          </cell>
          <cell r="H465">
            <v>534606000</v>
          </cell>
          <cell r="I465">
            <v>366000</v>
          </cell>
          <cell r="J465">
            <v>11478000</v>
          </cell>
          <cell r="K465">
            <v>0</v>
          </cell>
          <cell r="L465">
            <v>5144000</v>
          </cell>
          <cell r="M465">
            <v>20128000</v>
          </cell>
          <cell r="N465">
            <v>0</v>
          </cell>
        </row>
        <row r="466">
          <cell r="A466">
            <v>1984</v>
          </cell>
          <cell r="C466" t="str">
            <v>WA</v>
          </cell>
          <cell r="D466">
            <v>269282000</v>
          </cell>
          <cell r="E466">
            <v>0</v>
          </cell>
          <cell r="F466">
            <v>285135000</v>
          </cell>
          <cell r="G466">
            <v>401200000</v>
          </cell>
          <cell r="H466">
            <v>476433000</v>
          </cell>
          <cell r="I466">
            <v>6829000</v>
          </cell>
          <cell r="J466">
            <v>61782000</v>
          </cell>
          <cell r="K466">
            <v>0</v>
          </cell>
          <cell r="L466">
            <v>11237000</v>
          </cell>
          <cell r="M466">
            <v>75944000</v>
          </cell>
          <cell r="N466">
            <v>0</v>
          </cell>
        </row>
        <row r="467">
          <cell r="A467">
            <v>1984</v>
          </cell>
          <cell r="C467" t="str">
            <v>WV</v>
          </cell>
          <cell r="D467">
            <v>169719000</v>
          </cell>
          <cell r="E467">
            <v>0</v>
          </cell>
          <cell r="F467">
            <v>87347000</v>
          </cell>
          <cell r="G467">
            <v>216221000</v>
          </cell>
          <cell r="H467">
            <v>152316000</v>
          </cell>
          <cell r="I467">
            <v>4922000</v>
          </cell>
          <cell r="J467">
            <v>2308000</v>
          </cell>
          <cell r="K467">
            <v>0</v>
          </cell>
          <cell r="L467">
            <v>5841000</v>
          </cell>
          <cell r="M467">
            <v>6263000</v>
          </cell>
          <cell r="N467">
            <v>0</v>
          </cell>
        </row>
        <row r="468">
          <cell r="A468">
            <v>1984</v>
          </cell>
          <cell r="C468" t="str">
            <v>WI</v>
          </cell>
          <cell r="D468">
            <v>347766000</v>
          </cell>
          <cell r="E468">
            <v>0</v>
          </cell>
          <cell r="F468">
            <v>479921000</v>
          </cell>
          <cell r="G468">
            <v>398963000</v>
          </cell>
          <cell r="H468">
            <v>898801000</v>
          </cell>
          <cell r="I468">
            <v>8551000</v>
          </cell>
          <cell r="J468">
            <v>2360000</v>
          </cell>
          <cell r="K468">
            <v>0</v>
          </cell>
          <cell r="L468">
            <v>19090000</v>
          </cell>
          <cell r="M468">
            <v>10556000</v>
          </cell>
          <cell r="N468">
            <v>0</v>
          </cell>
        </row>
        <row r="469">
          <cell r="A469">
            <v>1984</v>
          </cell>
          <cell r="C469" t="str">
            <v>WY</v>
          </cell>
          <cell r="D469">
            <v>130429000</v>
          </cell>
          <cell r="E469">
            <v>0</v>
          </cell>
          <cell r="F469">
            <v>33666000</v>
          </cell>
          <cell r="G469">
            <v>140801000</v>
          </cell>
          <cell r="H469">
            <v>36751000</v>
          </cell>
          <cell r="I469">
            <v>104000</v>
          </cell>
          <cell r="J469">
            <v>7957000</v>
          </cell>
          <cell r="K469">
            <v>0</v>
          </cell>
          <cell r="L469">
            <v>789000</v>
          </cell>
          <cell r="M469">
            <v>15730000</v>
          </cell>
          <cell r="N469">
            <v>0</v>
          </cell>
        </row>
        <row r="470">
          <cell r="A470">
            <v>1985</v>
          </cell>
          <cell r="C470" t="str">
            <v>AL</v>
          </cell>
          <cell r="D470">
            <v>746733000</v>
          </cell>
          <cell r="E470">
            <v>0</v>
          </cell>
          <cell r="F470">
            <v>204807000</v>
          </cell>
          <cell r="G470">
            <v>835486000</v>
          </cell>
          <cell r="H470">
            <v>411175000</v>
          </cell>
          <cell r="I470">
            <v>1244000</v>
          </cell>
          <cell r="J470">
            <v>51686000</v>
          </cell>
          <cell r="K470">
            <v>0</v>
          </cell>
          <cell r="L470">
            <v>4127000</v>
          </cell>
          <cell r="M470">
            <v>85340000</v>
          </cell>
          <cell r="N470">
            <v>0</v>
          </cell>
        </row>
        <row r="471">
          <cell r="A471">
            <v>1985</v>
          </cell>
          <cell r="C471" t="str">
            <v>AK</v>
          </cell>
          <cell r="D471">
            <v>18417000</v>
          </cell>
          <cell r="E471">
            <v>0</v>
          </cell>
          <cell r="F471">
            <v>112370000</v>
          </cell>
          <cell r="G471">
            <v>40286000</v>
          </cell>
          <cell r="H471">
            <v>59137000</v>
          </cell>
          <cell r="I471">
            <v>28064000</v>
          </cell>
          <cell r="J471">
            <v>4508000</v>
          </cell>
          <cell r="K471">
            <v>0</v>
          </cell>
          <cell r="L471">
            <v>29861000</v>
          </cell>
          <cell r="M471">
            <v>4560000</v>
          </cell>
          <cell r="N471">
            <v>0</v>
          </cell>
        </row>
        <row r="472">
          <cell r="A472">
            <v>1985</v>
          </cell>
          <cell r="C472" t="str">
            <v>AZ</v>
          </cell>
          <cell r="D472">
            <v>107195000</v>
          </cell>
          <cell r="E472">
            <v>0</v>
          </cell>
          <cell r="F472">
            <v>125146000</v>
          </cell>
          <cell r="G472">
            <v>214031000</v>
          </cell>
          <cell r="H472">
            <v>346871000</v>
          </cell>
          <cell r="I472">
            <v>762000</v>
          </cell>
          <cell r="J472">
            <v>647000</v>
          </cell>
          <cell r="K472">
            <v>0</v>
          </cell>
          <cell r="L472">
            <v>2171000</v>
          </cell>
          <cell r="M472">
            <v>2043000</v>
          </cell>
          <cell r="N472">
            <v>0</v>
          </cell>
        </row>
        <row r="473">
          <cell r="A473">
            <v>1985</v>
          </cell>
          <cell r="C473" t="str">
            <v>AR</v>
          </cell>
          <cell r="D473">
            <v>218150000</v>
          </cell>
          <cell r="E473">
            <v>0</v>
          </cell>
          <cell r="F473">
            <v>88715000</v>
          </cell>
          <cell r="G473">
            <v>287659000</v>
          </cell>
          <cell r="H473">
            <v>296245000</v>
          </cell>
          <cell r="I473">
            <v>22000</v>
          </cell>
          <cell r="J473">
            <v>6898000</v>
          </cell>
          <cell r="K473">
            <v>0</v>
          </cell>
          <cell r="L473">
            <v>1733000</v>
          </cell>
          <cell r="M473">
            <v>15419000</v>
          </cell>
          <cell r="N473">
            <v>0</v>
          </cell>
        </row>
        <row r="474">
          <cell r="A474">
            <v>1985</v>
          </cell>
          <cell r="C474" t="str">
            <v>CA</v>
          </cell>
          <cell r="D474">
            <v>2767808000</v>
          </cell>
          <cell r="E474">
            <v>0</v>
          </cell>
          <cell r="F474">
            <v>1685527000</v>
          </cell>
          <cell r="G474">
            <v>4035077000</v>
          </cell>
          <cell r="H474">
            <v>4203313000</v>
          </cell>
          <cell r="I474">
            <v>49353000</v>
          </cell>
          <cell r="J474">
            <v>117771000</v>
          </cell>
          <cell r="K474">
            <v>0</v>
          </cell>
          <cell r="L474">
            <v>60880000</v>
          </cell>
          <cell r="M474">
            <v>208286000</v>
          </cell>
          <cell r="N474">
            <v>0</v>
          </cell>
        </row>
        <row r="475">
          <cell r="A475">
            <v>1985</v>
          </cell>
          <cell r="C475" t="str">
            <v>CO</v>
          </cell>
          <cell r="D475">
            <v>268460000</v>
          </cell>
          <cell r="E475">
            <v>0</v>
          </cell>
          <cell r="F475">
            <v>169713000</v>
          </cell>
          <cell r="G475">
            <v>420296000</v>
          </cell>
          <cell r="H475">
            <v>270745000</v>
          </cell>
          <cell r="I475">
            <v>3572000</v>
          </cell>
          <cell r="J475">
            <v>4764000</v>
          </cell>
          <cell r="K475">
            <v>0</v>
          </cell>
          <cell r="L475">
            <v>6789000</v>
          </cell>
          <cell r="M475">
            <v>16696000</v>
          </cell>
          <cell r="N475">
            <v>0</v>
          </cell>
        </row>
        <row r="476">
          <cell r="A476">
            <v>1985</v>
          </cell>
          <cell r="C476" t="str">
            <v>CT</v>
          </cell>
          <cell r="D476">
            <v>134556000</v>
          </cell>
          <cell r="E476">
            <v>0</v>
          </cell>
          <cell r="F476">
            <v>110588000</v>
          </cell>
          <cell r="G476">
            <v>376707000</v>
          </cell>
          <cell r="H476">
            <v>511258000</v>
          </cell>
          <cell r="I476">
            <v>3568000</v>
          </cell>
          <cell r="J476">
            <v>4218000</v>
          </cell>
          <cell r="K476">
            <v>0</v>
          </cell>
          <cell r="L476">
            <v>6038000</v>
          </cell>
          <cell r="M476">
            <v>8619000</v>
          </cell>
          <cell r="N476">
            <v>0</v>
          </cell>
        </row>
        <row r="477">
          <cell r="A477">
            <v>1985</v>
          </cell>
          <cell r="C477" t="str">
            <v>DE</v>
          </cell>
          <cell r="D477">
            <v>34406000</v>
          </cell>
          <cell r="E477">
            <v>0</v>
          </cell>
          <cell r="F477">
            <v>39179000</v>
          </cell>
          <cell r="G477">
            <v>40168000</v>
          </cell>
          <cell r="H477">
            <v>22677000</v>
          </cell>
          <cell r="I477">
            <v>549000</v>
          </cell>
          <cell r="J477">
            <v>213000</v>
          </cell>
          <cell r="K477">
            <v>0</v>
          </cell>
          <cell r="L477">
            <v>1501000</v>
          </cell>
          <cell r="M477">
            <v>529000</v>
          </cell>
          <cell r="N477">
            <v>0</v>
          </cell>
        </row>
        <row r="478">
          <cell r="A478">
            <v>1985</v>
          </cell>
          <cell r="C478" t="str">
            <v>DC</v>
          </cell>
          <cell r="D478">
            <v>24152000</v>
          </cell>
          <cell r="E478">
            <v>0</v>
          </cell>
          <cell r="F478">
            <v>89427000</v>
          </cell>
          <cell r="G478">
            <v>111993000</v>
          </cell>
          <cell r="H478">
            <v>262277000</v>
          </cell>
          <cell r="I478">
            <v>0</v>
          </cell>
          <cell r="J478">
            <v>1935000</v>
          </cell>
          <cell r="K478">
            <v>0</v>
          </cell>
          <cell r="L478">
            <v>601000</v>
          </cell>
          <cell r="M478">
            <v>2914000</v>
          </cell>
          <cell r="N478">
            <v>0</v>
          </cell>
        </row>
        <row r="479">
          <cell r="A479">
            <v>1985</v>
          </cell>
          <cell r="C479" t="str">
            <v>FL</v>
          </cell>
          <cell r="D479">
            <v>1439446000</v>
          </cell>
          <cell r="E479">
            <v>0</v>
          </cell>
          <cell r="F479">
            <v>563014000</v>
          </cell>
          <cell r="G479">
            <v>1546300000</v>
          </cell>
          <cell r="H479">
            <v>911885000</v>
          </cell>
          <cell r="I479">
            <v>10177000</v>
          </cell>
          <cell r="J479">
            <v>220936000</v>
          </cell>
          <cell r="K479">
            <v>0</v>
          </cell>
          <cell r="L479">
            <v>21203000</v>
          </cell>
          <cell r="M479">
            <v>277540000</v>
          </cell>
          <cell r="N479">
            <v>0</v>
          </cell>
        </row>
        <row r="480">
          <cell r="A480">
            <v>1985</v>
          </cell>
          <cell r="C480" t="str">
            <v>GA</v>
          </cell>
          <cell r="D480">
            <v>1500909000</v>
          </cell>
          <cell r="E480">
            <v>0</v>
          </cell>
          <cell r="F480">
            <v>278319000</v>
          </cell>
          <cell r="G480">
            <v>1640838000</v>
          </cell>
          <cell r="H480">
            <v>718120000</v>
          </cell>
          <cell r="I480">
            <v>2976000</v>
          </cell>
          <cell r="J480">
            <v>63763000</v>
          </cell>
          <cell r="K480">
            <v>0</v>
          </cell>
          <cell r="L480">
            <v>3427000</v>
          </cell>
          <cell r="M480">
            <v>128317000</v>
          </cell>
          <cell r="N480">
            <v>0</v>
          </cell>
        </row>
        <row r="481">
          <cell r="A481">
            <v>1985</v>
          </cell>
          <cell r="C481" t="str">
            <v>HI</v>
          </cell>
          <cell r="D481">
            <v>44067000</v>
          </cell>
          <cell r="E481">
            <v>0</v>
          </cell>
          <cell r="F481">
            <v>80043000</v>
          </cell>
          <cell r="G481">
            <v>93171000</v>
          </cell>
          <cell r="H481">
            <v>135531000</v>
          </cell>
          <cell r="I481">
            <v>563000</v>
          </cell>
          <cell r="J481">
            <v>5706000</v>
          </cell>
          <cell r="K481">
            <v>0</v>
          </cell>
          <cell r="L481">
            <v>1610000</v>
          </cell>
          <cell r="M481">
            <v>9141000</v>
          </cell>
          <cell r="N481">
            <v>0</v>
          </cell>
        </row>
        <row r="482">
          <cell r="A482">
            <v>1985</v>
          </cell>
          <cell r="C482" t="str">
            <v>ID</v>
          </cell>
          <cell r="D482">
            <v>102954000</v>
          </cell>
          <cell r="E482">
            <v>0</v>
          </cell>
          <cell r="F482">
            <v>47457000</v>
          </cell>
          <cell r="G482">
            <v>125898000</v>
          </cell>
          <cell r="H482">
            <v>64405000</v>
          </cell>
          <cell r="I482">
            <v>15000</v>
          </cell>
          <cell r="J482">
            <v>1111000</v>
          </cell>
          <cell r="K482">
            <v>0</v>
          </cell>
          <cell r="L482">
            <v>908000</v>
          </cell>
          <cell r="M482">
            <v>3511000</v>
          </cell>
          <cell r="N482">
            <v>0</v>
          </cell>
        </row>
        <row r="483">
          <cell r="A483">
            <v>1985</v>
          </cell>
          <cell r="C483" t="str">
            <v>IL</v>
          </cell>
          <cell r="D483">
            <v>480268000</v>
          </cell>
          <cell r="E483">
            <v>0</v>
          </cell>
          <cell r="F483">
            <v>535183000</v>
          </cell>
          <cell r="G483">
            <v>1021196000</v>
          </cell>
          <cell r="H483">
            <v>1566094000</v>
          </cell>
          <cell r="I483">
            <v>3874000</v>
          </cell>
          <cell r="J483">
            <v>25361000</v>
          </cell>
          <cell r="K483">
            <v>0</v>
          </cell>
          <cell r="L483">
            <v>9369000</v>
          </cell>
          <cell r="M483">
            <v>37466000</v>
          </cell>
          <cell r="N483">
            <v>0</v>
          </cell>
        </row>
        <row r="484">
          <cell r="A484">
            <v>1985</v>
          </cell>
          <cell r="C484" t="str">
            <v>IN</v>
          </cell>
          <cell r="D484">
            <v>701409000</v>
          </cell>
          <cell r="E484">
            <v>0</v>
          </cell>
          <cell r="F484">
            <v>220134000</v>
          </cell>
          <cell r="G484">
            <v>817546000</v>
          </cell>
          <cell r="H484">
            <v>708584000</v>
          </cell>
          <cell r="I484">
            <v>1172000</v>
          </cell>
          <cell r="J484">
            <v>8295000</v>
          </cell>
          <cell r="K484">
            <v>0</v>
          </cell>
          <cell r="L484">
            <v>2222000</v>
          </cell>
          <cell r="M484">
            <v>25546000</v>
          </cell>
          <cell r="N484">
            <v>0</v>
          </cell>
        </row>
        <row r="485">
          <cell r="A485">
            <v>1985</v>
          </cell>
          <cell r="C485" t="str">
            <v>IA</v>
          </cell>
          <cell r="D485">
            <v>376380000</v>
          </cell>
          <cell r="E485">
            <v>0</v>
          </cell>
          <cell r="F485">
            <v>117728000</v>
          </cell>
          <cell r="G485">
            <v>490782000</v>
          </cell>
          <cell r="H485">
            <v>351279000</v>
          </cell>
          <cell r="I485">
            <v>22301000</v>
          </cell>
          <cell r="J485">
            <v>13152000</v>
          </cell>
          <cell r="K485">
            <v>0</v>
          </cell>
          <cell r="L485">
            <v>24920000</v>
          </cell>
          <cell r="M485">
            <v>25916000</v>
          </cell>
          <cell r="N485">
            <v>0</v>
          </cell>
        </row>
        <row r="486">
          <cell r="A486">
            <v>1985</v>
          </cell>
          <cell r="C486" t="str">
            <v>KS</v>
          </cell>
          <cell r="D486">
            <v>258073000</v>
          </cell>
          <cell r="E486">
            <v>0</v>
          </cell>
          <cell r="F486">
            <v>77717000</v>
          </cell>
          <cell r="G486">
            <v>334267000</v>
          </cell>
          <cell r="H486">
            <v>220812000</v>
          </cell>
          <cell r="I486">
            <v>2448000</v>
          </cell>
          <cell r="J486">
            <v>10122000</v>
          </cell>
          <cell r="K486">
            <v>0</v>
          </cell>
          <cell r="L486">
            <v>3964000</v>
          </cell>
          <cell r="M486">
            <v>15532000</v>
          </cell>
          <cell r="N486">
            <v>0</v>
          </cell>
        </row>
        <row r="487">
          <cell r="A487">
            <v>1985</v>
          </cell>
          <cell r="C487" t="str">
            <v>KY</v>
          </cell>
          <cell r="D487">
            <v>217078000</v>
          </cell>
          <cell r="E487">
            <v>0</v>
          </cell>
          <cell r="F487">
            <v>161168000</v>
          </cell>
          <cell r="G487">
            <v>272829000</v>
          </cell>
          <cell r="H487">
            <v>542617000</v>
          </cell>
          <cell r="I487">
            <v>567000</v>
          </cell>
          <cell r="J487">
            <v>10532000</v>
          </cell>
          <cell r="K487">
            <v>0</v>
          </cell>
          <cell r="L487">
            <v>4584000</v>
          </cell>
          <cell r="M487">
            <v>13709000</v>
          </cell>
          <cell r="N487">
            <v>0</v>
          </cell>
        </row>
        <row r="488">
          <cell r="A488">
            <v>1985</v>
          </cell>
          <cell r="C488" t="str">
            <v>LA</v>
          </cell>
          <cell r="D488">
            <v>652041000</v>
          </cell>
          <cell r="E488">
            <v>0</v>
          </cell>
          <cell r="F488">
            <v>203029000</v>
          </cell>
          <cell r="G488">
            <v>1021007000</v>
          </cell>
          <cell r="H488">
            <v>717698000</v>
          </cell>
          <cell r="I488">
            <v>497000</v>
          </cell>
          <cell r="J488">
            <v>8714000</v>
          </cell>
          <cell r="K488">
            <v>0</v>
          </cell>
          <cell r="L488">
            <v>3612000</v>
          </cell>
          <cell r="M488">
            <v>30927000</v>
          </cell>
          <cell r="N488">
            <v>0</v>
          </cell>
        </row>
        <row r="489">
          <cell r="A489">
            <v>1985</v>
          </cell>
          <cell r="C489" t="str">
            <v>ME</v>
          </cell>
          <cell r="D489">
            <v>32722000</v>
          </cell>
          <cell r="E489">
            <v>0</v>
          </cell>
          <cell r="F489">
            <v>47326000</v>
          </cell>
          <cell r="G489">
            <v>72697000</v>
          </cell>
          <cell r="H489">
            <v>235098000</v>
          </cell>
          <cell r="I489">
            <v>23000</v>
          </cell>
          <cell r="J489">
            <v>443000</v>
          </cell>
          <cell r="K489">
            <v>0</v>
          </cell>
          <cell r="L489">
            <v>531000</v>
          </cell>
          <cell r="M489">
            <v>678000</v>
          </cell>
          <cell r="N489">
            <v>0</v>
          </cell>
        </row>
        <row r="490">
          <cell r="A490">
            <v>1985</v>
          </cell>
          <cell r="C490" t="str">
            <v>MD</v>
          </cell>
          <cell r="D490">
            <v>26920000</v>
          </cell>
          <cell r="E490">
            <v>0</v>
          </cell>
          <cell r="F490">
            <v>170775000</v>
          </cell>
          <cell r="G490">
            <v>233447000</v>
          </cell>
          <cell r="H490">
            <v>692618000</v>
          </cell>
          <cell r="I490">
            <v>1094000</v>
          </cell>
          <cell r="J490">
            <v>7466000</v>
          </cell>
          <cell r="K490">
            <v>0</v>
          </cell>
          <cell r="L490">
            <v>3902000</v>
          </cell>
          <cell r="M490">
            <v>9556000</v>
          </cell>
          <cell r="N490">
            <v>0</v>
          </cell>
        </row>
        <row r="491">
          <cell r="A491">
            <v>1985</v>
          </cell>
          <cell r="C491" t="str">
            <v>MA</v>
          </cell>
          <cell r="D491">
            <v>407262000</v>
          </cell>
          <cell r="E491">
            <v>0</v>
          </cell>
          <cell r="F491">
            <v>431589000</v>
          </cell>
          <cell r="G491">
            <v>853874000</v>
          </cell>
          <cell r="H491">
            <v>1161517000</v>
          </cell>
          <cell r="I491">
            <v>11353000</v>
          </cell>
          <cell r="J491">
            <v>25833000</v>
          </cell>
          <cell r="K491">
            <v>0</v>
          </cell>
          <cell r="L491">
            <v>13977000</v>
          </cell>
          <cell r="M491">
            <v>34466000</v>
          </cell>
          <cell r="N491">
            <v>0</v>
          </cell>
        </row>
        <row r="492">
          <cell r="A492">
            <v>1985</v>
          </cell>
          <cell r="C492" t="str">
            <v>MI</v>
          </cell>
          <cell r="D492">
            <v>1096108000</v>
          </cell>
          <cell r="E492">
            <v>0</v>
          </cell>
          <cell r="F492">
            <v>810898000</v>
          </cell>
          <cell r="G492">
            <v>1311549000</v>
          </cell>
          <cell r="H492">
            <v>1541157000</v>
          </cell>
          <cell r="I492">
            <v>2057000</v>
          </cell>
          <cell r="J492">
            <v>113571000</v>
          </cell>
          <cell r="K492">
            <v>0</v>
          </cell>
          <cell r="L492">
            <v>8251000</v>
          </cell>
          <cell r="M492">
            <v>140810000</v>
          </cell>
          <cell r="N492">
            <v>0</v>
          </cell>
        </row>
        <row r="493">
          <cell r="A493">
            <v>1985</v>
          </cell>
          <cell r="C493" t="str">
            <v>MN</v>
          </cell>
          <cell r="D493">
            <v>534771000</v>
          </cell>
          <cell r="E493">
            <v>0</v>
          </cell>
          <cell r="F493">
            <v>197209000</v>
          </cell>
          <cell r="G493">
            <v>713527000</v>
          </cell>
          <cell r="H493">
            <v>949795000</v>
          </cell>
          <cell r="I493">
            <v>249000</v>
          </cell>
          <cell r="J493">
            <v>49158000</v>
          </cell>
          <cell r="K493">
            <v>0</v>
          </cell>
          <cell r="L493">
            <v>3631000</v>
          </cell>
          <cell r="M493">
            <v>58117000</v>
          </cell>
          <cell r="N493">
            <v>0</v>
          </cell>
        </row>
        <row r="494">
          <cell r="A494">
            <v>1985</v>
          </cell>
          <cell r="C494" t="str">
            <v>MS</v>
          </cell>
          <cell r="D494">
            <v>583158000</v>
          </cell>
          <cell r="E494">
            <v>0</v>
          </cell>
          <cell r="F494">
            <v>103939000</v>
          </cell>
          <cell r="G494">
            <v>632949000</v>
          </cell>
          <cell r="H494">
            <v>334886000</v>
          </cell>
          <cell r="I494">
            <v>249000</v>
          </cell>
          <cell r="J494">
            <v>17688000</v>
          </cell>
          <cell r="K494">
            <v>0</v>
          </cell>
          <cell r="L494">
            <v>1240000</v>
          </cell>
          <cell r="M494">
            <v>27491000</v>
          </cell>
          <cell r="N494">
            <v>0</v>
          </cell>
        </row>
        <row r="495">
          <cell r="A495">
            <v>1985</v>
          </cell>
          <cell r="C495" t="str">
            <v>MO</v>
          </cell>
          <cell r="D495">
            <v>477312000</v>
          </cell>
          <cell r="E495">
            <v>0</v>
          </cell>
          <cell r="F495">
            <v>257875000</v>
          </cell>
          <cell r="G495">
            <v>674463000</v>
          </cell>
          <cell r="H495">
            <v>492079000</v>
          </cell>
          <cell r="I495">
            <v>7049000</v>
          </cell>
          <cell r="J495">
            <v>29055000</v>
          </cell>
          <cell r="K495">
            <v>0</v>
          </cell>
          <cell r="L495">
            <v>10870000</v>
          </cell>
          <cell r="M495">
            <v>39055000</v>
          </cell>
          <cell r="N495">
            <v>0</v>
          </cell>
        </row>
        <row r="496">
          <cell r="A496">
            <v>1985</v>
          </cell>
          <cell r="C496" t="str">
            <v>MT</v>
          </cell>
          <cell r="D496">
            <v>19011000</v>
          </cell>
          <cell r="E496">
            <v>0</v>
          </cell>
          <cell r="F496">
            <v>59787000</v>
          </cell>
          <cell r="G496">
            <v>49237000</v>
          </cell>
          <cell r="H496">
            <v>93319000</v>
          </cell>
          <cell r="I496">
            <v>1469000</v>
          </cell>
          <cell r="J496">
            <v>536000</v>
          </cell>
          <cell r="K496">
            <v>0</v>
          </cell>
          <cell r="L496">
            <v>3644000</v>
          </cell>
          <cell r="M496">
            <v>1611000</v>
          </cell>
          <cell r="N496">
            <v>0</v>
          </cell>
        </row>
        <row r="497">
          <cell r="A497">
            <v>1985</v>
          </cell>
          <cell r="C497" t="str">
            <v>NE</v>
          </cell>
          <cell r="D497">
            <v>254084000</v>
          </cell>
          <cell r="E497">
            <v>0</v>
          </cell>
          <cell r="F497">
            <v>33713000</v>
          </cell>
          <cell r="G497">
            <v>310055000</v>
          </cell>
          <cell r="H497">
            <v>146467000</v>
          </cell>
          <cell r="I497">
            <v>10000</v>
          </cell>
          <cell r="J497">
            <v>6684000</v>
          </cell>
          <cell r="K497">
            <v>0</v>
          </cell>
          <cell r="L497">
            <v>483000</v>
          </cell>
          <cell r="M497">
            <v>16713000</v>
          </cell>
          <cell r="N497">
            <v>0</v>
          </cell>
        </row>
        <row r="498">
          <cell r="A498">
            <v>1985</v>
          </cell>
          <cell r="C498" t="str">
            <v>NV</v>
          </cell>
          <cell r="D498">
            <v>177291000</v>
          </cell>
          <cell r="E498">
            <v>0</v>
          </cell>
          <cell r="F498">
            <v>34311000</v>
          </cell>
          <cell r="G498">
            <v>202551000</v>
          </cell>
          <cell r="H498">
            <v>74227000</v>
          </cell>
          <cell r="I498">
            <v>3676000</v>
          </cell>
          <cell r="J498">
            <v>1328000</v>
          </cell>
          <cell r="K498">
            <v>0</v>
          </cell>
          <cell r="L498">
            <v>4262000</v>
          </cell>
          <cell r="M498">
            <v>1455000</v>
          </cell>
          <cell r="N498">
            <v>0</v>
          </cell>
        </row>
        <row r="499">
          <cell r="A499">
            <v>1985</v>
          </cell>
          <cell r="C499" t="str">
            <v>NH</v>
          </cell>
          <cell r="D499">
            <v>4080000</v>
          </cell>
          <cell r="E499">
            <v>0</v>
          </cell>
          <cell r="F499">
            <v>59872000</v>
          </cell>
          <cell r="G499">
            <v>43065000</v>
          </cell>
          <cell r="H499">
            <v>60328000</v>
          </cell>
          <cell r="I499">
            <v>149000</v>
          </cell>
          <cell r="J499">
            <v>652000</v>
          </cell>
          <cell r="K499">
            <v>0</v>
          </cell>
          <cell r="L499">
            <v>909000</v>
          </cell>
          <cell r="M499">
            <v>799000</v>
          </cell>
          <cell r="N499">
            <v>0</v>
          </cell>
        </row>
        <row r="500">
          <cell r="A500">
            <v>1985</v>
          </cell>
          <cell r="C500" t="str">
            <v>NJ</v>
          </cell>
          <cell r="D500">
            <v>246685000</v>
          </cell>
          <cell r="E500">
            <v>0</v>
          </cell>
          <cell r="F500">
            <v>352788000</v>
          </cell>
          <cell r="G500">
            <v>712935000</v>
          </cell>
          <cell r="H500">
            <v>1145370000</v>
          </cell>
          <cell r="I500">
            <v>3059000</v>
          </cell>
          <cell r="J500">
            <v>22935000</v>
          </cell>
          <cell r="K500">
            <v>0</v>
          </cell>
          <cell r="L500">
            <v>8852000</v>
          </cell>
          <cell r="M500">
            <v>41015000</v>
          </cell>
          <cell r="N500">
            <v>0</v>
          </cell>
        </row>
        <row r="501">
          <cell r="A501">
            <v>1985</v>
          </cell>
          <cell r="C501" t="str">
            <v>NM</v>
          </cell>
          <cell r="D501">
            <v>117628000</v>
          </cell>
          <cell r="E501">
            <v>0</v>
          </cell>
          <cell r="F501">
            <v>101555000</v>
          </cell>
          <cell r="G501">
            <v>164446000</v>
          </cell>
          <cell r="H501">
            <v>116619000</v>
          </cell>
          <cell r="I501">
            <v>35000</v>
          </cell>
          <cell r="J501">
            <v>18077000</v>
          </cell>
          <cell r="K501">
            <v>0</v>
          </cell>
          <cell r="L501">
            <v>1166000</v>
          </cell>
          <cell r="M501">
            <v>20046000</v>
          </cell>
          <cell r="N501">
            <v>0</v>
          </cell>
        </row>
        <row r="502">
          <cell r="A502">
            <v>1985</v>
          </cell>
          <cell r="C502" t="str">
            <v>NY</v>
          </cell>
          <cell r="D502">
            <v>1364599000</v>
          </cell>
          <cell r="E502">
            <v>0</v>
          </cell>
          <cell r="F502">
            <v>1324342000</v>
          </cell>
          <cell r="G502">
            <v>4196805000</v>
          </cell>
          <cell r="H502">
            <v>4786085000</v>
          </cell>
          <cell r="I502">
            <v>69675000</v>
          </cell>
          <cell r="J502">
            <v>106899000</v>
          </cell>
          <cell r="K502">
            <v>0</v>
          </cell>
          <cell r="L502">
            <v>80357000</v>
          </cell>
          <cell r="M502">
            <v>148462000</v>
          </cell>
          <cell r="N502">
            <v>0</v>
          </cell>
        </row>
        <row r="503">
          <cell r="A503">
            <v>1985</v>
          </cell>
          <cell r="C503" t="str">
            <v>NC</v>
          </cell>
          <cell r="D503">
            <v>532271000</v>
          </cell>
          <cell r="E503">
            <v>0</v>
          </cell>
          <cell r="F503">
            <v>304985000</v>
          </cell>
          <cell r="G503">
            <v>746025000</v>
          </cell>
          <cell r="H503">
            <v>475833000</v>
          </cell>
          <cell r="I503">
            <v>4003000</v>
          </cell>
          <cell r="J503">
            <v>34365000</v>
          </cell>
          <cell r="K503">
            <v>0</v>
          </cell>
          <cell r="L503">
            <v>8440000</v>
          </cell>
          <cell r="M503">
            <v>45347000</v>
          </cell>
          <cell r="N503">
            <v>0</v>
          </cell>
        </row>
        <row r="504">
          <cell r="A504">
            <v>1985</v>
          </cell>
          <cell r="C504" t="str">
            <v>ND</v>
          </cell>
          <cell r="D504">
            <v>27561000</v>
          </cell>
          <cell r="E504">
            <v>0</v>
          </cell>
          <cell r="F504">
            <v>35490000</v>
          </cell>
          <cell r="G504">
            <v>58241000</v>
          </cell>
          <cell r="H504">
            <v>124384000</v>
          </cell>
          <cell r="I504">
            <v>0</v>
          </cell>
          <cell r="J504">
            <v>2191000</v>
          </cell>
          <cell r="K504">
            <v>0</v>
          </cell>
          <cell r="L504">
            <v>493000</v>
          </cell>
          <cell r="M504">
            <v>2751000</v>
          </cell>
          <cell r="N504">
            <v>0</v>
          </cell>
        </row>
        <row r="505">
          <cell r="A505">
            <v>1985</v>
          </cell>
          <cell r="C505" t="str">
            <v>OH</v>
          </cell>
          <cell r="D505">
            <v>765170000</v>
          </cell>
          <cell r="E505">
            <v>0</v>
          </cell>
          <cell r="F505">
            <v>681494000</v>
          </cell>
          <cell r="G505">
            <v>1170614000</v>
          </cell>
          <cell r="H505">
            <v>1659562000</v>
          </cell>
          <cell r="I505">
            <v>25562000</v>
          </cell>
          <cell r="J505">
            <v>28222000</v>
          </cell>
          <cell r="K505">
            <v>0</v>
          </cell>
          <cell r="L505">
            <v>37197000</v>
          </cell>
          <cell r="M505">
            <v>51045000</v>
          </cell>
          <cell r="N505">
            <v>0</v>
          </cell>
        </row>
        <row r="506">
          <cell r="A506">
            <v>1985</v>
          </cell>
          <cell r="C506" t="str">
            <v>OK</v>
          </cell>
          <cell r="D506">
            <v>389308000</v>
          </cell>
          <cell r="E506">
            <v>0</v>
          </cell>
          <cell r="F506">
            <v>106629000</v>
          </cell>
          <cell r="G506">
            <v>520595000</v>
          </cell>
          <cell r="H506">
            <v>395360000</v>
          </cell>
          <cell r="I506">
            <v>2279000</v>
          </cell>
          <cell r="J506">
            <v>37718000</v>
          </cell>
          <cell r="K506">
            <v>0</v>
          </cell>
          <cell r="L506">
            <v>5517000</v>
          </cell>
          <cell r="M506">
            <v>49080000</v>
          </cell>
          <cell r="N506">
            <v>0</v>
          </cell>
        </row>
        <row r="507">
          <cell r="A507">
            <v>1985</v>
          </cell>
          <cell r="C507" t="str">
            <v>OR</v>
          </cell>
          <cell r="D507">
            <v>185400000</v>
          </cell>
          <cell r="E507">
            <v>0</v>
          </cell>
          <cell r="F507">
            <v>123739000</v>
          </cell>
          <cell r="G507">
            <v>262950000</v>
          </cell>
          <cell r="H507">
            <v>199664000</v>
          </cell>
          <cell r="I507">
            <v>632000</v>
          </cell>
          <cell r="J507">
            <v>4496000</v>
          </cell>
          <cell r="K507">
            <v>0</v>
          </cell>
          <cell r="L507">
            <v>4361000</v>
          </cell>
          <cell r="M507">
            <v>9235000</v>
          </cell>
          <cell r="N507">
            <v>0</v>
          </cell>
        </row>
        <row r="508">
          <cell r="A508">
            <v>1985</v>
          </cell>
          <cell r="C508" t="str">
            <v>PA</v>
          </cell>
          <cell r="D508">
            <v>258303000</v>
          </cell>
          <cell r="E508">
            <v>0</v>
          </cell>
          <cell r="F508">
            <v>526953000</v>
          </cell>
          <cell r="G508">
            <v>818450000</v>
          </cell>
          <cell r="H508">
            <v>1334358000</v>
          </cell>
          <cell r="I508">
            <v>3944000</v>
          </cell>
          <cell r="J508">
            <v>144267000</v>
          </cell>
          <cell r="K508">
            <v>0</v>
          </cell>
          <cell r="L508">
            <v>7792000</v>
          </cell>
          <cell r="M508">
            <v>164817000</v>
          </cell>
          <cell r="N508">
            <v>0</v>
          </cell>
        </row>
        <row r="509">
          <cell r="A509">
            <v>1985</v>
          </cell>
          <cell r="C509" t="str">
            <v>RI</v>
          </cell>
          <cell r="D509">
            <v>88224000</v>
          </cell>
          <cell r="E509">
            <v>0</v>
          </cell>
          <cell r="F509">
            <v>68614000</v>
          </cell>
          <cell r="G509">
            <v>104252000</v>
          </cell>
          <cell r="H509">
            <v>251999000</v>
          </cell>
          <cell r="I509">
            <v>2741000</v>
          </cell>
          <cell r="J509">
            <v>2699000</v>
          </cell>
          <cell r="K509">
            <v>0</v>
          </cell>
          <cell r="L509">
            <v>4368000</v>
          </cell>
          <cell r="M509">
            <v>3648000</v>
          </cell>
          <cell r="N509">
            <v>0</v>
          </cell>
        </row>
        <row r="510">
          <cell r="A510">
            <v>1985</v>
          </cell>
          <cell r="C510" t="str">
            <v>SC</v>
          </cell>
          <cell r="D510">
            <v>448587000</v>
          </cell>
          <cell r="E510">
            <v>0</v>
          </cell>
          <cell r="F510">
            <v>215609000</v>
          </cell>
          <cell r="G510">
            <v>559351000</v>
          </cell>
          <cell r="H510">
            <v>248744000</v>
          </cell>
          <cell r="I510">
            <v>3250000</v>
          </cell>
          <cell r="J510">
            <v>37105000</v>
          </cell>
          <cell r="K510">
            <v>0</v>
          </cell>
          <cell r="L510">
            <v>8837000</v>
          </cell>
          <cell r="M510">
            <v>49853000</v>
          </cell>
          <cell r="N510">
            <v>0</v>
          </cell>
        </row>
        <row r="511">
          <cell r="A511">
            <v>1985</v>
          </cell>
          <cell r="C511" t="str">
            <v>SD</v>
          </cell>
          <cell r="D511">
            <v>16412000</v>
          </cell>
          <cell r="E511">
            <v>0</v>
          </cell>
          <cell r="F511">
            <v>30333000</v>
          </cell>
          <cell r="G511">
            <v>44120000</v>
          </cell>
          <cell r="H511">
            <v>73842000</v>
          </cell>
          <cell r="I511">
            <v>78000</v>
          </cell>
          <cell r="J511">
            <v>115000</v>
          </cell>
          <cell r="K511">
            <v>0</v>
          </cell>
          <cell r="L511">
            <v>297000</v>
          </cell>
          <cell r="M511">
            <v>678000</v>
          </cell>
          <cell r="N511">
            <v>0</v>
          </cell>
        </row>
        <row r="512">
          <cell r="A512">
            <v>1985</v>
          </cell>
          <cell r="C512" t="str">
            <v>TN</v>
          </cell>
          <cell r="D512">
            <v>654116000</v>
          </cell>
          <cell r="E512">
            <v>0</v>
          </cell>
          <cell r="F512">
            <v>232794000</v>
          </cell>
          <cell r="G512">
            <v>645871000</v>
          </cell>
          <cell r="H512">
            <v>549741000</v>
          </cell>
          <cell r="I512">
            <v>5499000</v>
          </cell>
          <cell r="J512">
            <v>41590000</v>
          </cell>
          <cell r="K512">
            <v>0</v>
          </cell>
          <cell r="L512">
            <v>8365000</v>
          </cell>
          <cell r="M512">
            <v>66209000</v>
          </cell>
          <cell r="N512">
            <v>0</v>
          </cell>
        </row>
        <row r="513">
          <cell r="A513">
            <v>1985</v>
          </cell>
          <cell r="C513" t="str">
            <v>TX</v>
          </cell>
          <cell r="D513">
            <v>1262667000</v>
          </cell>
          <cell r="E513">
            <v>0</v>
          </cell>
          <cell r="F513">
            <v>531303000</v>
          </cell>
          <cell r="G513">
            <v>2299323000</v>
          </cell>
          <cell r="H513">
            <v>1214909000</v>
          </cell>
          <cell r="I513">
            <v>3851000</v>
          </cell>
          <cell r="J513">
            <v>83159000</v>
          </cell>
          <cell r="K513">
            <v>0</v>
          </cell>
          <cell r="L513">
            <v>17409000</v>
          </cell>
          <cell r="M513">
            <v>174797000</v>
          </cell>
          <cell r="N513">
            <v>0</v>
          </cell>
        </row>
        <row r="514">
          <cell r="A514">
            <v>1985</v>
          </cell>
          <cell r="C514" t="str">
            <v>US</v>
          </cell>
          <cell r="D514">
            <v>21496444000</v>
          </cell>
          <cell r="E514">
            <v>0</v>
          </cell>
          <cell r="F514">
            <v>13236544000</v>
          </cell>
          <cell r="G514">
            <v>33033597000</v>
          </cell>
          <cell r="H514">
            <v>33240350000</v>
          </cell>
          <cell r="I514">
            <v>302222000</v>
          </cell>
          <cell r="J514">
            <v>1476467000</v>
          </cell>
          <cell r="K514">
            <v>0</v>
          </cell>
          <cell r="L514">
            <v>474381000</v>
          </cell>
          <cell r="M514">
            <v>2221479000</v>
          </cell>
          <cell r="N514">
            <v>0</v>
          </cell>
        </row>
        <row r="515">
          <cell r="A515">
            <v>1985</v>
          </cell>
          <cell r="C515" t="str">
            <v>UT</v>
          </cell>
          <cell r="D515">
            <v>98238000</v>
          </cell>
          <cell r="E515">
            <v>0</v>
          </cell>
          <cell r="F515">
            <v>102102000</v>
          </cell>
          <cell r="G515">
            <v>120206000</v>
          </cell>
          <cell r="H515">
            <v>156688000</v>
          </cell>
          <cell r="I515">
            <v>8310000</v>
          </cell>
          <cell r="J515">
            <v>2785000</v>
          </cell>
          <cell r="K515">
            <v>0</v>
          </cell>
          <cell r="L515">
            <v>13882000</v>
          </cell>
          <cell r="M515">
            <v>7277000</v>
          </cell>
          <cell r="N515">
            <v>0</v>
          </cell>
        </row>
        <row r="516">
          <cell r="A516">
            <v>1985</v>
          </cell>
          <cell r="C516" t="str">
            <v>VT</v>
          </cell>
          <cell r="D516">
            <v>980000</v>
          </cell>
          <cell r="E516">
            <v>0</v>
          </cell>
          <cell r="F516">
            <v>38884000</v>
          </cell>
          <cell r="G516">
            <v>20515000</v>
          </cell>
          <cell r="H516">
            <v>75310000</v>
          </cell>
          <cell r="I516">
            <v>150000</v>
          </cell>
          <cell r="J516">
            <v>0</v>
          </cell>
          <cell r="K516">
            <v>0</v>
          </cell>
          <cell r="L516">
            <v>668000</v>
          </cell>
          <cell r="M516">
            <v>233000</v>
          </cell>
          <cell r="N516">
            <v>0</v>
          </cell>
        </row>
        <row r="517">
          <cell r="A517">
            <v>1985</v>
          </cell>
          <cell r="C517" t="str">
            <v>VA</v>
          </cell>
          <cell r="D517">
            <v>445024000</v>
          </cell>
          <cell r="E517">
            <v>0</v>
          </cell>
          <cell r="F517">
            <v>325592000</v>
          </cell>
          <cell r="G517">
            <v>595049000</v>
          </cell>
          <cell r="H517">
            <v>562266000</v>
          </cell>
          <cell r="I517">
            <v>800000</v>
          </cell>
          <cell r="J517">
            <v>14139000</v>
          </cell>
          <cell r="K517">
            <v>0</v>
          </cell>
          <cell r="L517">
            <v>5493000</v>
          </cell>
          <cell r="M517">
            <v>24479000</v>
          </cell>
          <cell r="N517">
            <v>0</v>
          </cell>
        </row>
        <row r="518">
          <cell r="A518">
            <v>1985</v>
          </cell>
          <cell r="C518" t="str">
            <v>WA</v>
          </cell>
          <cell r="D518">
            <v>282963000</v>
          </cell>
          <cell r="E518">
            <v>0</v>
          </cell>
          <cell r="F518">
            <v>329550000</v>
          </cell>
          <cell r="G518">
            <v>436380000</v>
          </cell>
          <cell r="H518">
            <v>555009000</v>
          </cell>
          <cell r="I518">
            <v>2001000</v>
          </cell>
          <cell r="J518">
            <v>68926000</v>
          </cell>
          <cell r="K518">
            <v>0</v>
          </cell>
          <cell r="L518">
            <v>4821000</v>
          </cell>
          <cell r="M518">
            <v>85526000</v>
          </cell>
          <cell r="N518">
            <v>0</v>
          </cell>
        </row>
        <row r="519">
          <cell r="A519">
            <v>1985</v>
          </cell>
          <cell r="C519" t="str">
            <v>WV</v>
          </cell>
          <cell r="D519">
            <v>138471000</v>
          </cell>
          <cell r="E519">
            <v>0</v>
          </cell>
          <cell r="F519">
            <v>98615000</v>
          </cell>
          <cell r="G519">
            <v>173186000</v>
          </cell>
          <cell r="H519">
            <v>161874000</v>
          </cell>
          <cell r="I519">
            <v>1769000</v>
          </cell>
          <cell r="J519">
            <v>215000</v>
          </cell>
          <cell r="K519">
            <v>0</v>
          </cell>
          <cell r="L519">
            <v>3742000</v>
          </cell>
          <cell r="M519">
            <v>3568000</v>
          </cell>
          <cell r="N519">
            <v>0</v>
          </cell>
        </row>
        <row r="520">
          <cell r="A520">
            <v>1985</v>
          </cell>
          <cell r="C520" t="str">
            <v>WI</v>
          </cell>
          <cell r="D520">
            <v>335818000</v>
          </cell>
          <cell r="E520">
            <v>0</v>
          </cell>
          <cell r="F520">
            <v>549223000</v>
          </cell>
          <cell r="G520">
            <v>413799000</v>
          </cell>
          <cell r="H520">
            <v>1009666000</v>
          </cell>
          <cell r="I520">
            <v>5461000</v>
          </cell>
          <cell r="J520">
            <v>4511000</v>
          </cell>
          <cell r="K520">
            <v>0</v>
          </cell>
          <cell r="L520">
            <v>10553000</v>
          </cell>
          <cell r="M520">
            <v>15699000</v>
          </cell>
          <cell r="N520">
            <v>0</v>
          </cell>
        </row>
        <row r="521">
          <cell r="A521">
            <v>1985</v>
          </cell>
          <cell r="C521" t="str">
            <v>WY</v>
          </cell>
          <cell r="D521">
            <v>132798000</v>
          </cell>
          <cell r="E521">
            <v>0</v>
          </cell>
          <cell r="F521">
            <v>39392000</v>
          </cell>
          <cell r="G521">
            <v>147533000</v>
          </cell>
          <cell r="H521">
            <v>40853000</v>
          </cell>
          <cell r="I521">
            <v>21000</v>
          </cell>
          <cell r="J521">
            <v>9307000</v>
          </cell>
          <cell r="K521">
            <v>0</v>
          </cell>
          <cell r="L521">
            <v>551000</v>
          </cell>
          <cell r="M521">
            <v>14952000</v>
          </cell>
          <cell r="N521">
            <v>0</v>
          </cell>
        </row>
        <row r="522">
          <cell r="A522">
            <v>1986</v>
          </cell>
          <cell r="C522" t="str">
            <v>AL</v>
          </cell>
          <cell r="D522">
            <v>939324000</v>
          </cell>
          <cell r="E522">
            <v>0</v>
          </cell>
          <cell r="F522">
            <v>233573000</v>
          </cell>
          <cell r="G522">
            <v>991734000</v>
          </cell>
          <cell r="H522">
            <v>385826000</v>
          </cell>
          <cell r="I522">
            <v>3598000</v>
          </cell>
          <cell r="J522">
            <v>58689000</v>
          </cell>
          <cell r="K522">
            <v>0</v>
          </cell>
          <cell r="L522">
            <v>5708000</v>
          </cell>
          <cell r="M522">
            <v>117414000</v>
          </cell>
          <cell r="N522">
            <v>0</v>
          </cell>
        </row>
        <row r="523">
          <cell r="A523">
            <v>1986</v>
          </cell>
          <cell r="C523" t="str">
            <v>AK</v>
          </cell>
          <cell r="D523">
            <v>20066000</v>
          </cell>
          <cell r="E523">
            <v>0</v>
          </cell>
          <cell r="F523">
            <v>80598000</v>
          </cell>
          <cell r="G523">
            <v>40660000</v>
          </cell>
          <cell r="H523">
            <v>82050000</v>
          </cell>
          <cell r="I523">
            <v>16258000</v>
          </cell>
          <cell r="J523">
            <v>1331000</v>
          </cell>
          <cell r="K523">
            <v>0</v>
          </cell>
          <cell r="L523">
            <v>18010000</v>
          </cell>
          <cell r="M523">
            <v>1427000</v>
          </cell>
          <cell r="N523">
            <v>0</v>
          </cell>
        </row>
        <row r="524">
          <cell r="A524">
            <v>1986</v>
          </cell>
          <cell r="C524" t="str">
            <v>AZ</v>
          </cell>
          <cell r="D524">
            <v>108985000</v>
          </cell>
          <cell r="E524">
            <v>0</v>
          </cell>
          <cell r="F524">
            <v>164646000</v>
          </cell>
          <cell r="G524">
            <v>233224000</v>
          </cell>
          <cell r="H524">
            <v>361253000</v>
          </cell>
          <cell r="I524">
            <v>146000</v>
          </cell>
          <cell r="J524">
            <v>772000</v>
          </cell>
          <cell r="K524">
            <v>0</v>
          </cell>
          <cell r="L524">
            <v>4253000</v>
          </cell>
          <cell r="M524">
            <v>3481000</v>
          </cell>
          <cell r="N524">
            <v>0</v>
          </cell>
        </row>
        <row r="525">
          <cell r="A525">
            <v>1986</v>
          </cell>
          <cell r="C525" t="str">
            <v>AR</v>
          </cell>
          <cell r="D525">
            <v>221972000</v>
          </cell>
          <cell r="E525">
            <v>0</v>
          </cell>
          <cell r="F525">
            <v>90254000</v>
          </cell>
          <cell r="G525">
            <v>277286000</v>
          </cell>
          <cell r="H525">
            <v>319863000</v>
          </cell>
          <cell r="I525">
            <v>1000</v>
          </cell>
          <cell r="J525">
            <v>1391000</v>
          </cell>
          <cell r="K525">
            <v>0</v>
          </cell>
          <cell r="L525">
            <v>954000</v>
          </cell>
          <cell r="M525">
            <v>6083000</v>
          </cell>
          <cell r="N525">
            <v>0</v>
          </cell>
        </row>
        <row r="526">
          <cell r="A526">
            <v>1986</v>
          </cell>
          <cell r="C526" t="str">
            <v>CA</v>
          </cell>
          <cell r="D526">
            <v>3239056000</v>
          </cell>
          <cell r="E526">
            <v>0</v>
          </cell>
          <cell r="F526">
            <v>2080508000</v>
          </cell>
          <cell r="G526">
            <v>4429030000</v>
          </cell>
          <cell r="H526">
            <v>4109238000</v>
          </cell>
          <cell r="I526">
            <v>17080000</v>
          </cell>
          <cell r="J526">
            <v>197709000</v>
          </cell>
          <cell r="K526">
            <v>0</v>
          </cell>
          <cell r="L526">
            <v>35260000</v>
          </cell>
          <cell r="M526">
            <v>250789000</v>
          </cell>
          <cell r="N526">
            <v>0</v>
          </cell>
        </row>
        <row r="527">
          <cell r="A527">
            <v>1986</v>
          </cell>
          <cell r="C527" t="str">
            <v>CO</v>
          </cell>
          <cell r="D527">
            <v>277917000</v>
          </cell>
          <cell r="E527">
            <v>0</v>
          </cell>
          <cell r="F527">
            <v>180108000</v>
          </cell>
          <cell r="G527">
            <v>412773000</v>
          </cell>
          <cell r="H527">
            <v>281275000</v>
          </cell>
          <cell r="I527">
            <v>16178000</v>
          </cell>
          <cell r="J527">
            <v>16495000</v>
          </cell>
          <cell r="K527">
            <v>0</v>
          </cell>
          <cell r="L527">
            <v>19232000</v>
          </cell>
          <cell r="M527">
            <v>28799000</v>
          </cell>
          <cell r="N527">
            <v>0</v>
          </cell>
        </row>
        <row r="528">
          <cell r="A528">
            <v>1986</v>
          </cell>
          <cell r="C528" t="str">
            <v>CT</v>
          </cell>
          <cell r="D528">
            <v>129906000</v>
          </cell>
          <cell r="E528">
            <v>0</v>
          </cell>
          <cell r="F528">
            <v>155090000</v>
          </cell>
          <cell r="G528">
            <v>410179000</v>
          </cell>
          <cell r="H528">
            <v>559394000</v>
          </cell>
          <cell r="I528">
            <v>4795000</v>
          </cell>
          <cell r="J528">
            <v>3307000</v>
          </cell>
          <cell r="K528">
            <v>0</v>
          </cell>
          <cell r="L528">
            <v>7145000</v>
          </cell>
          <cell r="M528">
            <v>8619000</v>
          </cell>
          <cell r="N528">
            <v>0</v>
          </cell>
        </row>
        <row r="529">
          <cell r="A529">
            <v>1986</v>
          </cell>
          <cell r="C529" t="str">
            <v>DE</v>
          </cell>
          <cell r="D529">
            <v>36187000</v>
          </cell>
          <cell r="E529">
            <v>0</v>
          </cell>
          <cell r="F529">
            <v>46231000</v>
          </cell>
          <cell r="G529">
            <v>43580000</v>
          </cell>
          <cell r="H529">
            <v>22494000</v>
          </cell>
          <cell r="I529">
            <v>600000</v>
          </cell>
          <cell r="J529">
            <v>189000</v>
          </cell>
          <cell r="K529">
            <v>0</v>
          </cell>
          <cell r="L529">
            <v>2012000</v>
          </cell>
          <cell r="M529">
            <v>691000</v>
          </cell>
          <cell r="N529">
            <v>0</v>
          </cell>
        </row>
        <row r="530">
          <cell r="A530">
            <v>1986</v>
          </cell>
          <cell r="C530" t="str">
            <v>DC</v>
          </cell>
          <cell r="D530">
            <v>30796000</v>
          </cell>
          <cell r="E530">
            <v>0</v>
          </cell>
          <cell r="F530">
            <v>105143000</v>
          </cell>
          <cell r="G530">
            <v>117831000</v>
          </cell>
          <cell r="H530">
            <v>287407000</v>
          </cell>
          <cell r="I530">
            <v>0</v>
          </cell>
          <cell r="J530">
            <v>357000</v>
          </cell>
          <cell r="K530">
            <v>0</v>
          </cell>
          <cell r="L530">
            <v>1125000</v>
          </cell>
          <cell r="M530">
            <v>2621000</v>
          </cell>
          <cell r="N530">
            <v>0</v>
          </cell>
        </row>
        <row r="531">
          <cell r="A531">
            <v>1986</v>
          </cell>
          <cell r="C531" t="str">
            <v>FL</v>
          </cell>
          <cell r="D531">
            <v>1415014000</v>
          </cell>
          <cell r="E531">
            <v>0</v>
          </cell>
          <cell r="F531">
            <v>760152000</v>
          </cell>
          <cell r="G531">
            <v>1681367000</v>
          </cell>
          <cell r="H531">
            <v>1026573000</v>
          </cell>
          <cell r="I531">
            <v>5007000</v>
          </cell>
          <cell r="J531">
            <v>136673000</v>
          </cell>
          <cell r="K531">
            <v>0</v>
          </cell>
          <cell r="L531">
            <v>19404000</v>
          </cell>
          <cell r="M531">
            <v>187288000</v>
          </cell>
          <cell r="N531">
            <v>0</v>
          </cell>
        </row>
        <row r="532">
          <cell r="A532">
            <v>1986</v>
          </cell>
          <cell r="C532" t="str">
            <v>GA</v>
          </cell>
          <cell r="D532">
            <v>1679844000</v>
          </cell>
          <cell r="E532">
            <v>0</v>
          </cell>
          <cell r="F532">
            <v>310377000</v>
          </cell>
          <cell r="G532">
            <v>1975156000</v>
          </cell>
          <cell r="H532">
            <v>819961000</v>
          </cell>
          <cell r="I532">
            <v>2919000</v>
          </cell>
          <cell r="J532">
            <v>137713000</v>
          </cell>
          <cell r="K532">
            <v>0</v>
          </cell>
          <cell r="L532">
            <v>3604000</v>
          </cell>
          <cell r="M532">
            <v>217053000</v>
          </cell>
          <cell r="N532">
            <v>0</v>
          </cell>
        </row>
        <row r="533">
          <cell r="A533">
            <v>1986</v>
          </cell>
          <cell r="C533" t="str">
            <v>HI</v>
          </cell>
          <cell r="D533">
            <v>51794000</v>
          </cell>
          <cell r="E533">
            <v>0</v>
          </cell>
          <cell r="F533">
            <v>86569000</v>
          </cell>
          <cell r="G533">
            <v>100055000</v>
          </cell>
          <cell r="H533">
            <v>132937000</v>
          </cell>
          <cell r="I533">
            <v>630000</v>
          </cell>
          <cell r="J533">
            <v>2941000</v>
          </cell>
          <cell r="K533">
            <v>0</v>
          </cell>
          <cell r="L533">
            <v>1698000</v>
          </cell>
          <cell r="M533">
            <v>6914000</v>
          </cell>
          <cell r="N533">
            <v>0</v>
          </cell>
        </row>
        <row r="534">
          <cell r="A534">
            <v>1986</v>
          </cell>
          <cell r="C534" t="str">
            <v>ID</v>
          </cell>
          <cell r="D534">
            <v>108995000</v>
          </cell>
          <cell r="E534">
            <v>0</v>
          </cell>
          <cell r="F534">
            <v>49101000</v>
          </cell>
          <cell r="G534">
            <v>131126000</v>
          </cell>
          <cell r="H534">
            <v>72428000</v>
          </cell>
          <cell r="I534">
            <v>77000</v>
          </cell>
          <cell r="J534">
            <v>1226000</v>
          </cell>
          <cell r="K534">
            <v>0</v>
          </cell>
          <cell r="L534">
            <v>884000</v>
          </cell>
          <cell r="M534">
            <v>2975000</v>
          </cell>
          <cell r="N534">
            <v>0</v>
          </cell>
        </row>
        <row r="535">
          <cell r="A535">
            <v>1986</v>
          </cell>
          <cell r="C535" t="str">
            <v>IL</v>
          </cell>
          <cell r="D535">
            <v>497133000</v>
          </cell>
          <cell r="E535">
            <v>0</v>
          </cell>
          <cell r="F535">
            <v>598773000</v>
          </cell>
          <cell r="G535">
            <v>1059448000</v>
          </cell>
          <cell r="H535">
            <v>1647547000</v>
          </cell>
          <cell r="I535">
            <v>17033000</v>
          </cell>
          <cell r="J535">
            <v>36588000</v>
          </cell>
          <cell r="K535">
            <v>0</v>
          </cell>
          <cell r="L535">
            <v>24450000</v>
          </cell>
          <cell r="M535">
            <v>52516000</v>
          </cell>
          <cell r="N535">
            <v>0</v>
          </cell>
        </row>
        <row r="536">
          <cell r="A536">
            <v>1986</v>
          </cell>
          <cell r="C536" t="str">
            <v>IN</v>
          </cell>
          <cell r="D536">
            <v>721745000</v>
          </cell>
          <cell r="E536">
            <v>0</v>
          </cell>
          <cell r="F536">
            <v>232623000</v>
          </cell>
          <cell r="G536">
            <v>805923000</v>
          </cell>
          <cell r="H536">
            <v>807939000</v>
          </cell>
          <cell r="I536">
            <v>539000</v>
          </cell>
          <cell r="J536">
            <v>35958000</v>
          </cell>
          <cell r="K536">
            <v>0</v>
          </cell>
          <cell r="L536">
            <v>2993000</v>
          </cell>
          <cell r="M536">
            <v>54105000</v>
          </cell>
          <cell r="N536">
            <v>0</v>
          </cell>
        </row>
        <row r="537">
          <cell r="A537">
            <v>1986</v>
          </cell>
          <cell r="C537" t="str">
            <v>IA</v>
          </cell>
          <cell r="D537">
            <v>410421000</v>
          </cell>
          <cell r="E537">
            <v>0</v>
          </cell>
          <cell r="F537">
            <v>120560000</v>
          </cell>
          <cell r="G537">
            <v>531051000</v>
          </cell>
          <cell r="H537">
            <v>393251000</v>
          </cell>
          <cell r="I537">
            <v>4760000</v>
          </cell>
          <cell r="J537">
            <v>6923000</v>
          </cell>
          <cell r="K537">
            <v>0</v>
          </cell>
          <cell r="L537">
            <v>6753000</v>
          </cell>
          <cell r="M537">
            <v>22155000</v>
          </cell>
          <cell r="N537">
            <v>0</v>
          </cell>
        </row>
        <row r="538">
          <cell r="A538">
            <v>1986</v>
          </cell>
          <cell r="C538" t="str">
            <v>KS</v>
          </cell>
          <cell r="D538">
            <v>260466000</v>
          </cell>
          <cell r="E538">
            <v>0</v>
          </cell>
          <cell r="F538">
            <v>87523000</v>
          </cell>
          <cell r="G538">
            <v>355836000</v>
          </cell>
          <cell r="H538">
            <v>233375000</v>
          </cell>
          <cell r="I538">
            <v>552000</v>
          </cell>
          <cell r="J538">
            <v>11857000</v>
          </cell>
          <cell r="K538">
            <v>0</v>
          </cell>
          <cell r="L538">
            <v>3344000</v>
          </cell>
          <cell r="M538">
            <v>18592000</v>
          </cell>
          <cell r="N538">
            <v>0</v>
          </cell>
        </row>
        <row r="539">
          <cell r="A539">
            <v>1986</v>
          </cell>
          <cell r="C539" t="str">
            <v>KY</v>
          </cell>
          <cell r="D539">
            <v>247132000</v>
          </cell>
          <cell r="E539">
            <v>0</v>
          </cell>
          <cell r="F539">
            <v>181061000</v>
          </cell>
          <cell r="G539">
            <v>267356000</v>
          </cell>
          <cell r="H539">
            <v>576157000</v>
          </cell>
          <cell r="I539">
            <v>3033000</v>
          </cell>
          <cell r="J539">
            <v>7396000</v>
          </cell>
          <cell r="K539">
            <v>0</v>
          </cell>
          <cell r="L539">
            <v>6457000</v>
          </cell>
          <cell r="M539">
            <v>14554000</v>
          </cell>
          <cell r="N539">
            <v>0</v>
          </cell>
        </row>
        <row r="540">
          <cell r="A540">
            <v>1986</v>
          </cell>
          <cell r="C540" t="str">
            <v>LA</v>
          </cell>
          <cell r="D540">
            <v>649000000</v>
          </cell>
          <cell r="E540">
            <v>0</v>
          </cell>
          <cell r="F540">
            <v>209214000</v>
          </cell>
          <cell r="G540">
            <v>1029972000</v>
          </cell>
          <cell r="H540">
            <v>580064000</v>
          </cell>
          <cell r="I540">
            <v>1014000</v>
          </cell>
          <cell r="J540">
            <v>29117000</v>
          </cell>
          <cell r="K540">
            <v>0</v>
          </cell>
          <cell r="L540">
            <v>5242000</v>
          </cell>
          <cell r="M540">
            <v>47385000</v>
          </cell>
          <cell r="N540">
            <v>0</v>
          </cell>
        </row>
        <row r="541">
          <cell r="A541">
            <v>1986</v>
          </cell>
          <cell r="C541" t="str">
            <v>ME</v>
          </cell>
          <cell r="D541">
            <v>39056000</v>
          </cell>
          <cell r="E541">
            <v>0</v>
          </cell>
          <cell r="F541">
            <v>50731000</v>
          </cell>
          <cell r="G541">
            <v>76979000</v>
          </cell>
          <cell r="H541">
            <v>251780000</v>
          </cell>
          <cell r="I541">
            <v>32000</v>
          </cell>
          <cell r="J541">
            <v>510000</v>
          </cell>
          <cell r="K541">
            <v>0</v>
          </cell>
          <cell r="L541">
            <v>335000</v>
          </cell>
          <cell r="M541">
            <v>2177000</v>
          </cell>
          <cell r="N541">
            <v>0</v>
          </cell>
        </row>
        <row r="542">
          <cell r="A542">
            <v>1986</v>
          </cell>
          <cell r="C542" t="str">
            <v>MD</v>
          </cell>
          <cell r="D542">
            <v>28912000</v>
          </cell>
          <cell r="E542">
            <v>0</v>
          </cell>
          <cell r="F542">
            <v>202561000</v>
          </cell>
          <cell r="G542">
            <v>251756000</v>
          </cell>
          <cell r="H542">
            <v>733915000</v>
          </cell>
          <cell r="I542">
            <v>5514000</v>
          </cell>
          <cell r="J542">
            <v>6867000</v>
          </cell>
          <cell r="K542">
            <v>0</v>
          </cell>
          <cell r="L542">
            <v>8406000</v>
          </cell>
          <cell r="M542">
            <v>8457000</v>
          </cell>
          <cell r="N542">
            <v>0</v>
          </cell>
        </row>
        <row r="543">
          <cell r="A543">
            <v>1986</v>
          </cell>
          <cell r="C543" t="str">
            <v>MA</v>
          </cell>
          <cell r="D543">
            <v>432795000</v>
          </cell>
          <cell r="E543">
            <v>0</v>
          </cell>
          <cell r="F543">
            <v>514572000</v>
          </cell>
          <cell r="G543">
            <v>915917000</v>
          </cell>
          <cell r="H543">
            <v>1429368000</v>
          </cell>
          <cell r="I543">
            <v>8701000</v>
          </cell>
          <cell r="J543">
            <v>23515000</v>
          </cell>
          <cell r="K543">
            <v>0</v>
          </cell>
          <cell r="L543">
            <v>13266000</v>
          </cell>
          <cell r="M543">
            <v>36905000</v>
          </cell>
          <cell r="N543">
            <v>0</v>
          </cell>
        </row>
        <row r="544">
          <cell r="A544">
            <v>1986</v>
          </cell>
          <cell r="C544" t="str">
            <v>MI</v>
          </cell>
          <cell r="D544">
            <v>1114723000</v>
          </cell>
          <cell r="E544">
            <v>0</v>
          </cell>
          <cell r="F544">
            <v>954873000</v>
          </cell>
          <cell r="G544">
            <v>1456597000</v>
          </cell>
          <cell r="H544">
            <v>1593304000</v>
          </cell>
          <cell r="I544">
            <v>2480000</v>
          </cell>
          <cell r="J544">
            <v>40387000</v>
          </cell>
          <cell r="K544">
            <v>0</v>
          </cell>
          <cell r="L544">
            <v>9107000</v>
          </cell>
          <cell r="M544">
            <v>116877000</v>
          </cell>
          <cell r="N544">
            <v>0</v>
          </cell>
        </row>
        <row r="545">
          <cell r="A545">
            <v>1986</v>
          </cell>
          <cell r="C545" t="str">
            <v>MN</v>
          </cell>
          <cell r="D545">
            <v>552143000</v>
          </cell>
          <cell r="E545">
            <v>0</v>
          </cell>
          <cell r="F545">
            <v>212905000</v>
          </cell>
          <cell r="G545">
            <v>755665000</v>
          </cell>
          <cell r="H545">
            <v>982151000</v>
          </cell>
          <cell r="I545">
            <v>200000</v>
          </cell>
          <cell r="J545">
            <v>39971000</v>
          </cell>
          <cell r="K545">
            <v>0</v>
          </cell>
          <cell r="L545">
            <v>3261000</v>
          </cell>
          <cell r="M545">
            <v>57886000</v>
          </cell>
          <cell r="N545">
            <v>0</v>
          </cell>
        </row>
        <row r="546">
          <cell r="A546">
            <v>1986</v>
          </cell>
          <cell r="C546" t="str">
            <v>MS</v>
          </cell>
          <cell r="D546">
            <v>575202000</v>
          </cell>
          <cell r="E546">
            <v>0</v>
          </cell>
          <cell r="F546">
            <v>114905000</v>
          </cell>
          <cell r="G546">
            <v>646939000</v>
          </cell>
          <cell r="H546">
            <v>336505000</v>
          </cell>
          <cell r="I546">
            <v>640000</v>
          </cell>
          <cell r="J546">
            <v>8843000</v>
          </cell>
          <cell r="K546">
            <v>0</v>
          </cell>
          <cell r="L546">
            <v>1333000</v>
          </cell>
          <cell r="M546">
            <v>20774000</v>
          </cell>
          <cell r="N546">
            <v>0</v>
          </cell>
        </row>
        <row r="547">
          <cell r="A547">
            <v>1986</v>
          </cell>
          <cell r="C547" t="str">
            <v>MO</v>
          </cell>
          <cell r="D547">
            <v>476027000</v>
          </cell>
          <cell r="E547">
            <v>0</v>
          </cell>
          <cell r="F547">
            <v>271223000</v>
          </cell>
          <cell r="G547">
            <v>680563000</v>
          </cell>
          <cell r="H547">
            <v>533926000</v>
          </cell>
          <cell r="I547">
            <v>7046000</v>
          </cell>
          <cell r="J547">
            <v>64024000</v>
          </cell>
          <cell r="K547">
            <v>0</v>
          </cell>
          <cell r="L547">
            <v>11240000</v>
          </cell>
          <cell r="M547">
            <v>76988000</v>
          </cell>
          <cell r="N547">
            <v>0</v>
          </cell>
        </row>
        <row r="548">
          <cell r="A548">
            <v>1986</v>
          </cell>
          <cell r="C548" t="str">
            <v>MT</v>
          </cell>
          <cell r="D548">
            <v>20825000</v>
          </cell>
          <cell r="E548">
            <v>0</v>
          </cell>
          <cell r="F548">
            <v>63101000</v>
          </cell>
          <cell r="G548">
            <v>52854000</v>
          </cell>
          <cell r="H548">
            <v>100298000</v>
          </cell>
          <cell r="I548">
            <v>2000</v>
          </cell>
          <cell r="J548">
            <v>520000</v>
          </cell>
          <cell r="K548">
            <v>0</v>
          </cell>
          <cell r="L548">
            <v>1304000</v>
          </cell>
          <cell r="M548">
            <v>1230000</v>
          </cell>
          <cell r="N548">
            <v>0</v>
          </cell>
        </row>
        <row r="549">
          <cell r="A549">
            <v>1986</v>
          </cell>
          <cell r="C549" t="str">
            <v>NE</v>
          </cell>
          <cell r="D549">
            <v>314983000</v>
          </cell>
          <cell r="E549">
            <v>0</v>
          </cell>
          <cell r="F549">
            <v>39285000</v>
          </cell>
          <cell r="G549">
            <v>325987000</v>
          </cell>
          <cell r="H549">
            <v>167899000</v>
          </cell>
          <cell r="I549">
            <v>71000</v>
          </cell>
          <cell r="J549">
            <v>30111000</v>
          </cell>
          <cell r="K549">
            <v>0</v>
          </cell>
          <cell r="L549">
            <v>898000</v>
          </cell>
          <cell r="M549">
            <v>36028000</v>
          </cell>
          <cell r="N549">
            <v>0</v>
          </cell>
        </row>
        <row r="550">
          <cell r="A550">
            <v>1986</v>
          </cell>
          <cell r="C550" t="str">
            <v>NV</v>
          </cell>
          <cell r="D550">
            <v>98531000</v>
          </cell>
          <cell r="E550">
            <v>0</v>
          </cell>
          <cell r="F550">
            <v>41802000</v>
          </cell>
          <cell r="G550">
            <v>124893000</v>
          </cell>
          <cell r="H550">
            <v>67673000</v>
          </cell>
          <cell r="I550">
            <v>1913000</v>
          </cell>
          <cell r="J550">
            <v>6644000</v>
          </cell>
          <cell r="K550">
            <v>0</v>
          </cell>
          <cell r="L550">
            <v>2644000</v>
          </cell>
          <cell r="M550">
            <v>7684000</v>
          </cell>
          <cell r="N550">
            <v>0</v>
          </cell>
        </row>
        <row r="551">
          <cell r="A551">
            <v>1986</v>
          </cell>
          <cell r="C551" t="str">
            <v>NH</v>
          </cell>
          <cell r="D551">
            <v>5342000</v>
          </cell>
          <cell r="E551">
            <v>0</v>
          </cell>
          <cell r="F551">
            <v>74674000</v>
          </cell>
          <cell r="G551">
            <v>38955000</v>
          </cell>
          <cell r="H551">
            <v>80499000</v>
          </cell>
          <cell r="I551">
            <v>18000</v>
          </cell>
          <cell r="J551">
            <v>799000</v>
          </cell>
          <cell r="K551">
            <v>0</v>
          </cell>
          <cell r="L551">
            <v>443000</v>
          </cell>
          <cell r="M551">
            <v>1023000</v>
          </cell>
          <cell r="N551">
            <v>0</v>
          </cell>
        </row>
        <row r="552">
          <cell r="A552">
            <v>1986</v>
          </cell>
          <cell r="C552" t="str">
            <v>NJ</v>
          </cell>
          <cell r="D552">
            <v>269488000</v>
          </cell>
          <cell r="E552">
            <v>0</v>
          </cell>
          <cell r="F552">
            <v>398021000</v>
          </cell>
          <cell r="G552">
            <v>762421000</v>
          </cell>
          <cell r="H552">
            <v>1327906000</v>
          </cell>
          <cell r="I552">
            <v>60346000</v>
          </cell>
          <cell r="J552">
            <v>13691000</v>
          </cell>
          <cell r="K552">
            <v>0</v>
          </cell>
          <cell r="L552">
            <v>64212000</v>
          </cell>
          <cell r="M552">
            <v>33123000</v>
          </cell>
          <cell r="N552">
            <v>0</v>
          </cell>
        </row>
        <row r="553">
          <cell r="A553">
            <v>1986</v>
          </cell>
          <cell r="C553" t="str">
            <v>NM</v>
          </cell>
          <cell r="D553">
            <v>134282000</v>
          </cell>
          <cell r="E553">
            <v>0</v>
          </cell>
          <cell r="F553">
            <v>109962000</v>
          </cell>
          <cell r="G553">
            <v>179036000</v>
          </cell>
          <cell r="H553">
            <v>125261000</v>
          </cell>
          <cell r="I553">
            <v>125000</v>
          </cell>
          <cell r="J553">
            <v>3929000</v>
          </cell>
          <cell r="K553">
            <v>0</v>
          </cell>
          <cell r="L553">
            <v>968000</v>
          </cell>
          <cell r="M553">
            <v>6333000</v>
          </cell>
          <cell r="N553">
            <v>0</v>
          </cell>
        </row>
        <row r="554">
          <cell r="A554">
            <v>1986</v>
          </cell>
          <cell r="C554" t="str">
            <v>NY</v>
          </cell>
          <cell r="D554">
            <v>1447449000</v>
          </cell>
          <cell r="E554">
            <v>0</v>
          </cell>
          <cell r="F554">
            <v>1402477000</v>
          </cell>
          <cell r="G554">
            <v>4479015000</v>
          </cell>
          <cell r="H554">
            <v>5023976000</v>
          </cell>
          <cell r="I554">
            <v>76092000</v>
          </cell>
          <cell r="J554">
            <v>124317000</v>
          </cell>
          <cell r="K554">
            <v>0</v>
          </cell>
          <cell r="L554">
            <v>91653000</v>
          </cell>
          <cell r="M554">
            <v>187696000</v>
          </cell>
          <cell r="N554">
            <v>0</v>
          </cell>
        </row>
        <row r="555">
          <cell r="A555">
            <v>1986</v>
          </cell>
          <cell r="C555" t="str">
            <v>NC</v>
          </cell>
          <cell r="D555">
            <v>511291000</v>
          </cell>
          <cell r="E555">
            <v>0</v>
          </cell>
          <cell r="F555">
            <v>356564000</v>
          </cell>
          <cell r="G555">
            <v>753293000</v>
          </cell>
          <cell r="H555">
            <v>564024000</v>
          </cell>
          <cell r="I555">
            <v>13901000</v>
          </cell>
          <cell r="J555">
            <v>15159000</v>
          </cell>
          <cell r="K555">
            <v>0</v>
          </cell>
          <cell r="L555">
            <v>21333000</v>
          </cell>
          <cell r="M555">
            <v>27460000</v>
          </cell>
          <cell r="N555">
            <v>0</v>
          </cell>
        </row>
        <row r="556">
          <cell r="A556">
            <v>1986</v>
          </cell>
          <cell r="C556" t="str">
            <v>ND</v>
          </cell>
          <cell r="D556">
            <v>11836000</v>
          </cell>
          <cell r="E556">
            <v>0</v>
          </cell>
          <cell r="F556">
            <v>36263000</v>
          </cell>
          <cell r="G556">
            <v>58528000</v>
          </cell>
          <cell r="H556">
            <v>118647000</v>
          </cell>
          <cell r="I556">
            <v>168000</v>
          </cell>
          <cell r="J556">
            <v>2026000</v>
          </cell>
          <cell r="K556">
            <v>0</v>
          </cell>
          <cell r="L556">
            <v>780000</v>
          </cell>
          <cell r="M556">
            <v>2705000</v>
          </cell>
          <cell r="N556">
            <v>0</v>
          </cell>
        </row>
        <row r="557">
          <cell r="A557">
            <v>1986</v>
          </cell>
          <cell r="C557" t="str">
            <v>OH</v>
          </cell>
          <cell r="D557">
            <v>779618000</v>
          </cell>
          <cell r="E557">
            <v>0</v>
          </cell>
          <cell r="F557">
            <v>722440000</v>
          </cell>
          <cell r="G557">
            <v>1192290000</v>
          </cell>
          <cell r="H557">
            <v>2004463000</v>
          </cell>
          <cell r="I557">
            <v>18939000</v>
          </cell>
          <cell r="J557">
            <v>27350000</v>
          </cell>
          <cell r="K557">
            <v>0</v>
          </cell>
          <cell r="L557">
            <v>29589000</v>
          </cell>
          <cell r="M557">
            <v>57462000</v>
          </cell>
          <cell r="N557">
            <v>0</v>
          </cell>
        </row>
        <row r="558">
          <cell r="A558">
            <v>1986</v>
          </cell>
          <cell r="C558" t="str">
            <v>OK</v>
          </cell>
          <cell r="D558">
            <v>405692000</v>
          </cell>
          <cell r="E558">
            <v>0</v>
          </cell>
          <cell r="F558">
            <v>125704000</v>
          </cell>
          <cell r="G558">
            <v>532702000</v>
          </cell>
          <cell r="H558">
            <v>439979000</v>
          </cell>
          <cell r="I558">
            <v>5198000</v>
          </cell>
          <cell r="J558">
            <v>29656000</v>
          </cell>
          <cell r="K558">
            <v>0</v>
          </cell>
          <cell r="L558">
            <v>8816000</v>
          </cell>
          <cell r="M558">
            <v>51948000</v>
          </cell>
          <cell r="N558">
            <v>0</v>
          </cell>
        </row>
        <row r="559">
          <cell r="A559">
            <v>1986</v>
          </cell>
          <cell r="C559" t="str">
            <v>OR</v>
          </cell>
          <cell r="D559">
            <v>193321000</v>
          </cell>
          <cell r="E559">
            <v>0</v>
          </cell>
          <cell r="F559">
            <v>124247000</v>
          </cell>
          <cell r="G559">
            <v>265351000</v>
          </cell>
          <cell r="H559">
            <v>229173000</v>
          </cell>
          <cell r="I559">
            <v>2688000</v>
          </cell>
          <cell r="J559">
            <v>2317000</v>
          </cell>
          <cell r="K559">
            <v>0</v>
          </cell>
          <cell r="L559">
            <v>4474000</v>
          </cell>
          <cell r="M559">
            <v>10139000</v>
          </cell>
          <cell r="N559">
            <v>0</v>
          </cell>
        </row>
        <row r="560">
          <cell r="A560">
            <v>1986</v>
          </cell>
          <cell r="C560" t="str">
            <v>PA</v>
          </cell>
          <cell r="D560">
            <v>261348000</v>
          </cell>
          <cell r="E560">
            <v>0</v>
          </cell>
          <cell r="F560">
            <v>564316000</v>
          </cell>
          <cell r="G560">
            <v>833883000</v>
          </cell>
          <cell r="H560">
            <v>1489880000</v>
          </cell>
          <cell r="I560">
            <v>1290000</v>
          </cell>
          <cell r="J560">
            <v>32131000</v>
          </cell>
          <cell r="K560">
            <v>0</v>
          </cell>
          <cell r="L560">
            <v>5336000</v>
          </cell>
          <cell r="M560">
            <v>40601000</v>
          </cell>
          <cell r="N560">
            <v>0</v>
          </cell>
        </row>
        <row r="561">
          <cell r="A561">
            <v>1986</v>
          </cell>
          <cell r="C561" t="str">
            <v>RI</v>
          </cell>
          <cell r="D561">
            <v>90981000</v>
          </cell>
          <cell r="E561">
            <v>0</v>
          </cell>
          <cell r="F561">
            <v>73215000</v>
          </cell>
          <cell r="G561">
            <v>103521000</v>
          </cell>
          <cell r="H561">
            <v>271246000</v>
          </cell>
          <cell r="I561">
            <v>3674000</v>
          </cell>
          <cell r="J561">
            <v>3512000</v>
          </cell>
          <cell r="K561">
            <v>0</v>
          </cell>
          <cell r="L561">
            <v>5459000</v>
          </cell>
          <cell r="M561">
            <v>4244000</v>
          </cell>
          <cell r="N561">
            <v>0</v>
          </cell>
        </row>
        <row r="562">
          <cell r="A562">
            <v>1986</v>
          </cell>
          <cell r="C562" t="str">
            <v>SC</v>
          </cell>
          <cell r="D562">
            <v>482802000</v>
          </cell>
          <cell r="E562">
            <v>0</v>
          </cell>
          <cell r="F562">
            <v>252164000</v>
          </cell>
          <cell r="G562">
            <v>599152000</v>
          </cell>
          <cell r="H562">
            <v>284782000</v>
          </cell>
          <cell r="I562">
            <v>4230000</v>
          </cell>
          <cell r="J562">
            <v>21148000</v>
          </cell>
          <cell r="K562">
            <v>0</v>
          </cell>
          <cell r="L562">
            <v>10058000</v>
          </cell>
          <cell r="M562">
            <v>37963000</v>
          </cell>
          <cell r="N562">
            <v>0</v>
          </cell>
        </row>
        <row r="563">
          <cell r="A563">
            <v>1986</v>
          </cell>
          <cell r="C563" t="str">
            <v>SD</v>
          </cell>
          <cell r="D563">
            <v>16345000</v>
          </cell>
          <cell r="E563">
            <v>0</v>
          </cell>
          <cell r="F563">
            <v>41771000</v>
          </cell>
          <cell r="G563">
            <v>41623000</v>
          </cell>
          <cell r="H563">
            <v>79743000</v>
          </cell>
          <cell r="I563">
            <v>27000</v>
          </cell>
          <cell r="J563">
            <v>633000</v>
          </cell>
          <cell r="K563">
            <v>0</v>
          </cell>
          <cell r="L563">
            <v>779000</v>
          </cell>
          <cell r="M563">
            <v>1218000</v>
          </cell>
          <cell r="N563">
            <v>0</v>
          </cell>
        </row>
        <row r="564">
          <cell r="A564">
            <v>1986</v>
          </cell>
          <cell r="C564" t="str">
            <v>TN</v>
          </cell>
          <cell r="D564">
            <v>725361000</v>
          </cell>
          <cell r="E564">
            <v>0</v>
          </cell>
          <cell r="F564">
            <v>279051000</v>
          </cell>
          <cell r="G564">
            <v>697998000</v>
          </cell>
          <cell r="H564">
            <v>687594000</v>
          </cell>
          <cell r="I564">
            <v>7647000</v>
          </cell>
          <cell r="J564">
            <v>37688000</v>
          </cell>
          <cell r="K564">
            <v>0</v>
          </cell>
          <cell r="L564">
            <v>9847000</v>
          </cell>
          <cell r="M564">
            <v>62442000</v>
          </cell>
          <cell r="N564">
            <v>0</v>
          </cell>
        </row>
        <row r="565">
          <cell r="A565">
            <v>1986</v>
          </cell>
          <cell r="C565" t="str">
            <v>TX</v>
          </cell>
          <cell r="D565">
            <v>1312888000</v>
          </cell>
          <cell r="E565">
            <v>0</v>
          </cell>
          <cell r="F565">
            <v>599231000</v>
          </cell>
          <cell r="G565">
            <v>2313472000</v>
          </cell>
          <cell r="H565">
            <v>1221198000</v>
          </cell>
          <cell r="I565">
            <v>4678000</v>
          </cell>
          <cell r="J565">
            <v>80457000</v>
          </cell>
          <cell r="K565">
            <v>0</v>
          </cell>
          <cell r="L565">
            <v>24285000</v>
          </cell>
          <cell r="M565">
            <v>182830000</v>
          </cell>
          <cell r="N565">
            <v>0</v>
          </cell>
        </row>
        <row r="566">
          <cell r="A566">
            <v>1986</v>
          </cell>
          <cell r="C566" t="str">
            <v>US</v>
          </cell>
          <cell r="D566">
            <v>22829942000</v>
          </cell>
          <cell r="E566">
            <v>0</v>
          </cell>
          <cell r="F566">
            <v>15004968000</v>
          </cell>
          <cell r="G566">
            <v>35088876000</v>
          </cell>
          <cell r="H566">
            <v>35511240000</v>
          </cell>
          <cell r="I566">
            <v>343398000</v>
          </cell>
          <cell r="J566">
            <v>1394473000</v>
          </cell>
          <cell r="K566">
            <v>0</v>
          </cell>
          <cell r="L566">
            <v>544573000</v>
          </cell>
          <cell r="M566">
            <v>2274906000</v>
          </cell>
          <cell r="N566">
            <v>0</v>
          </cell>
        </row>
        <row r="567">
          <cell r="A567">
            <v>1986</v>
          </cell>
          <cell r="C567" t="str">
            <v>UT</v>
          </cell>
          <cell r="D567">
            <v>121123000</v>
          </cell>
          <cell r="E567">
            <v>0</v>
          </cell>
          <cell r="F567">
            <v>128360000</v>
          </cell>
          <cell r="G567">
            <v>142304000</v>
          </cell>
          <cell r="H567">
            <v>185074000</v>
          </cell>
          <cell r="I567">
            <v>8601000</v>
          </cell>
          <cell r="J567">
            <v>3628000</v>
          </cell>
          <cell r="K567">
            <v>0</v>
          </cell>
          <cell r="L567">
            <v>12509000</v>
          </cell>
          <cell r="M567">
            <v>7348000</v>
          </cell>
          <cell r="N567">
            <v>0</v>
          </cell>
        </row>
        <row r="568">
          <cell r="A568">
            <v>1986</v>
          </cell>
          <cell r="C568" t="str">
            <v>VT</v>
          </cell>
          <cell r="D568">
            <v>2150000</v>
          </cell>
          <cell r="E568">
            <v>0</v>
          </cell>
          <cell r="F568">
            <v>36836000</v>
          </cell>
          <cell r="G568">
            <v>19338000</v>
          </cell>
          <cell r="H568">
            <v>83890000</v>
          </cell>
          <cell r="I568">
            <v>80000</v>
          </cell>
          <cell r="J568">
            <v>5000</v>
          </cell>
          <cell r="K568">
            <v>0</v>
          </cell>
          <cell r="L568">
            <v>643000</v>
          </cell>
          <cell r="M568">
            <v>384000</v>
          </cell>
          <cell r="N568">
            <v>0</v>
          </cell>
        </row>
        <row r="569">
          <cell r="A569">
            <v>1986</v>
          </cell>
          <cell r="C569" t="str">
            <v>VA</v>
          </cell>
          <cell r="D569">
            <v>403664000</v>
          </cell>
          <cell r="E569">
            <v>0</v>
          </cell>
          <cell r="F569">
            <v>411661000</v>
          </cell>
          <cell r="G569">
            <v>662574000</v>
          </cell>
          <cell r="H569">
            <v>509935000</v>
          </cell>
          <cell r="I569">
            <v>2983000</v>
          </cell>
          <cell r="J569">
            <v>36671000</v>
          </cell>
          <cell r="K569">
            <v>0</v>
          </cell>
          <cell r="L569">
            <v>10764000</v>
          </cell>
          <cell r="M569">
            <v>59061000</v>
          </cell>
          <cell r="N569">
            <v>0</v>
          </cell>
        </row>
        <row r="570">
          <cell r="A570">
            <v>1986</v>
          </cell>
          <cell r="C570" t="str">
            <v>WA</v>
          </cell>
          <cell r="D570">
            <v>302766000</v>
          </cell>
          <cell r="E570">
            <v>0</v>
          </cell>
          <cell r="F570">
            <v>343455000</v>
          </cell>
          <cell r="G570">
            <v>460584000</v>
          </cell>
          <cell r="H570">
            <v>575715000</v>
          </cell>
          <cell r="I570">
            <v>361000</v>
          </cell>
          <cell r="J570">
            <v>35880000</v>
          </cell>
          <cell r="K570">
            <v>0</v>
          </cell>
          <cell r="L570">
            <v>4251000</v>
          </cell>
          <cell r="M570">
            <v>51968000</v>
          </cell>
          <cell r="N570">
            <v>0</v>
          </cell>
        </row>
        <row r="571">
          <cell r="A571">
            <v>1986</v>
          </cell>
          <cell r="C571" t="str">
            <v>WV</v>
          </cell>
          <cell r="D571">
            <v>135175000</v>
          </cell>
          <cell r="E571">
            <v>0</v>
          </cell>
          <cell r="F571">
            <v>103329000</v>
          </cell>
          <cell r="G571">
            <v>175415000</v>
          </cell>
          <cell r="H571">
            <v>215167000</v>
          </cell>
          <cell r="I571">
            <v>7417000</v>
          </cell>
          <cell r="J571">
            <v>215000</v>
          </cell>
          <cell r="K571">
            <v>0</v>
          </cell>
          <cell r="L571">
            <v>9547000</v>
          </cell>
          <cell r="M571">
            <v>2158000</v>
          </cell>
          <cell r="N571">
            <v>0</v>
          </cell>
        </row>
        <row r="572">
          <cell r="A572">
            <v>1986</v>
          </cell>
          <cell r="C572" t="str">
            <v>WI</v>
          </cell>
          <cell r="D572">
            <v>370128000</v>
          </cell>
          <cell r="E572">
            <v>0</v>
          </cell>
          <cell r="F572">
            <v>524028000</v>
          </cell>
          <cell r="G572">
            <v>437667000</v>
          </cell>
          <cell r="H572">
            <v>1049710000</v>
          </cell>
          <cell r="I572">
            <v>3664000</v>
          </cell>
          <cell r="J572">
            <v>9519000</v>
          </cell>
          <cell r="K572">
            <v>0</v>
          </cell>
          <cell r="L572">
            <v>7544000</v>
          </cell>
          <cell r="M572">
            <v>21600000</v>
          </cell>
          <cell r="N572">
            <v>0</v>
          </cell>
        </row>
        <row r="573">
          <cell r="A573">
            <v>1986</v>
          </cell>
          <cell r="C573" t="str">
            <v>WY</v>
          </cell>
          <cell r="D573">
            <v>147942000</v>
          </cell>
          <cell r="E573">
            <v>0</v>
          </cell>
          <cell r="F573">
            <v>59137000</v>
          </cell>
          <cell r="G573">
            <v>158017000</v>
          </cell>
          <cell r="H573">
            <v>47527000</v>
          </cell>
          <cell r="I573">
            <v>452000</v>
          </cell>
          <cell r="J573">
            <v>5718000</v>
          </cell>
          <cell r="K573">
            <v>0</v>
          </cell>
          <cell r="L573">
            <v>961000</v>
          </cell>
          <cell r="M573">
            <v>16733000</v>
          </cell>
          <cell r="N573">
            <v>0</v>
          </cell>
        </row>
        <row r="574">
          <cell r="A574">
            <v>1987</v>
          </cell>
          <cell r="C574" t="str">
            <v>AL</v>
          </cell>
          <cell r="D574">
            <v>916724000</v>
          </cell>
          <cell r="E574">
            <v>0</v>
          </cell>
          <cell r="F574">
            <v>241460000</v>
          </cell>
          <cell r="G574">
            <v>989877000</v>
          </cell>
          <cell r="H574">
            <v>376080000</v>
          </cell>
          <cell r="I574">
            <v>6288000</v>
          </cell>
          <cell r="J574">
            <v>46035000</v>
          </cell>
          <cell r="K574">
            <v>0</v>
          </cell>
          <cell r="L574">
            <v>8274000</v>
          </cell>
          <cell r="M574">
            <v>90441000</v>
          </cell>
          <cell r="N574">
            <v>0</v>
          </cell>
        </row>
        <row r="575">
          <cell r="A575">
            <v>1987</v>
          </cell>
          <cell r="C575" t="str">
            <v>AK</v>
          </cell>
          <cell r="D575">
            <v>22426000</v>
          </cell>
          <cell r="E575">
            <v>0</v>
          </cell>
          <cell r="F575">
            <v>57206000</v>
          </cell>
          <cell r="G575">
            <v>49880000</v>
          </cell>
          <cell r="H575">
            <v>86264000</v>
          </cell>
          <cell r="I575">
            <v>16624000</v>
          </cell>
          <cell r="J575">
            <v>1764000</v>
          </cell>
          <cell r="K575">
            <v>0</v>
          </cell>
          <cell r="L575">
            <v>17287000</v>
          </cell>
          <cell r="M575">
            <v>2902000</v>
          </cell>
          <cell r="N575">
            <v>0</v>
          </cell>
        </row>
        <row r="576">
          <cell r="A576">
            <v>1987</v>
          </cell>
          <cell r="C576" t="str">
            <v>AZ</v>
          </cell>
          <cell r="D576">
            <v>88398000</v>
          </cell>
          <cell r="E576">
            <v>0</v>
          </cell>
          <cell r="F576">
            <v>187845000</v>
          </cell>
          <cell r="G576">
            <v>223078000</v>
          </cell>
          <cell r="H576">
            <v>428510000</v>
          </cell>
          <cell r="I576">
            <v>291000</v>
          </cell>
          <cell r="J576">
            <v>7562000</v>
          </cell>
          <cell r="K576">
            <v>0</v>
          </cell>
          <cell r="L576">
            <v>6051000</v>
          </cell>
          <cell r="M576">
            <v>11642000</v>
          </cell>
          <cell r="N576">
            <v>0</v>
          </cell>
        </row>
        <row r="577">
          <cell r="A577">
            <v>1987</v>
          </cell>
          <cell r="C577" t="str">
            <v>AR</v>
          </cell>
          <cell r="D577">
            <v>242394000</v>
          </cell>
          <cell r="E577">
            <v>0</v>
          </cell>
          <cell r="F577">
            <v>96799000</v>
          </cell>
          <cell r="G577">
            <v>301620000</v>
          </cell>
          <cell r="H577">
            <v>344376000</v>
          </cell>
          <cell r="I577">
            <v>48000</v>
          </cell>
          <cell r="J577">
            <v>2895000</v>
          </cell>
          <cell r="K577">
            <v>0</v>
          </cell>
          <cell r="L577">
            <v>1050000</v>
          </cell>
          <cell r="M577">
            <v>11312000</v>
          </cell>
          <cell r="N577">
            <v>0</v>
          </cell>
        </row>
        <row r="578">
          <cell r="A578">
            <v>1987</v>
          </cell>
          <cell r="C578" t="str">
            <v>CA</v>
          </cell>
          <cell r="D578">
            <v>3518058000</v>
          </cell>
          <cell r="E578">
            <v>0</v>
          </cell>
          <cell r="F578">
            <v>2353060000</v>
          </cell>
          <cell r="G578">
            <v>4757259000</v>
          </cell>
          <cell r="H578">
            <v>4394672000</v>
          </cell>
          <cell r="I578">
            <v>8935000</v>
          </cell>
          <cell r="J578">
            <v>234400000</v>
          </cell>
          <cell r="K578">
            <v>0</v>
          </cell>
          <cell r="L578">
            <v>30044000</v>
          </cell>
          <cell r="M578">
            <v>294525000</v>
          </cell>
          <cell r="N578">
            <v>0</v>
          </cell>
        </row>
        <row r="579">
          <cell r="A579">
            <v>1987</v>
          </cell>
          <cell r="C579" t="str">
            <v>CO</v>
          </cell>
          <cell r="D579">
            <v>311200000</v>
          </cell>
          <cell r="E579">
            <v>0</v>
          </cell>
          <cell r="F579">
            <v>193155000</v>
          </cell>
          <cell r="G579">
            <v>443439000</v>
          </cell>
          <cell r="H579">
            <v>378702000</v>
          </cell>
          <cell r="I579">
            <v>5060000</v>
          </cell>
          <cell r="J579">
            <v>12782000</v>
          </cell>
          <cell r="K579">
            <v>0</v>
          </cell>
          <cell r="L579">
            <v>7057000</v>
          </cell>
          <cell r="M579">
            <v>24566000</v>
          </cell>
          <cell r="N579">
            <v>0</v>
          </cell>
        </row>
        <row r="580">
          <cell r="A580">
            <v>1987</v>
          </cell>
          <cell r="C580" t="str">
            <v>CT</v>
          </cell>
          <cell r="D580">
            <v>144538000</v>
          </cell>
          <cell r="E580">
            <v>0</v>
          </cell>
          <cell r="F580">
            <v>172679000</v>
          </cell>
          <cell r="G580">
            <v>476055000</v>
          </cell>
          <cell r="H580">
            <v>616613000</v>
          </cell>
          <cell r="I580">
            <v>4949000</v>
          </cell>
          <cell r="J580">
            <v>2786000</v>
          </cell>
          <cell r="K580">
            <v>0</v>
          </cell>
          <cell r="L580">
            <v>9039000</v>
          </cell>
          <cell r="M580">
            <v>4450000</v>
          </cell>
          <cell r="N580">
            <v>0</v>
          </cell>
        </row>
        <row r="581">
          <cell r="A581">
            <v>1987</v>
          </cell>
          <cell r="C581" t="str">
            <v>DE</v>
          </cell>
          <cell r="D581">
            <v>21274000</v>
          </cell>
          <cell r="E581">
            <v>0</v>
          </cell>
          <cell r="F581">
            <v>56508000</v>
          </cell>
          <cell r="G581">
            <v>34963000</v>
          </cell>
          <cell r="H581">
            <v>30730000</v>
          </cell>
          <cell r="I581">
            <v>323000</v>
          </cell>
          <cell r="J581">
            <v>642000</v>
          </cell>
          <cell r="K581">
            <v>0</v>
          </cell>
          <cell r="L581">
            <v>1940000</v>
          </cell>
          <cell r="M581">
            <v>1509000</v>
          </cell>
          <cell r="N581">
            <v>0</v>
          </cell>
        </row>
        <row r="582">
          <cell r="A582">
            <v>1987</v>
          </cell>
          <cell r="C582" t="str">
            <v>DC</v>
          </cell>
          <cell r="D582">
            <v>32720000</v>
          </cell>
          <cell r="E582">
            <v>0</v>
          </cell>
          <cell r="F582">
            <v>116861000</v>
          </cell>
          <cell r="G582">
            <v>117431000</v>
          </cell>
          <cell r="H582">
            <v>302785000</v>
          </cell>
          <cell r="I582">
            <v>0</v>
          </cell>
          <cell r="J582">
            <v>560000</v>
          </cell>
          <cell r="K582">
            <v>0</v>
          </cell>
          <cell r="L582">
            <v>1053000</v>
          </cell>
          <cell r="M582">
            <v>675000</v>
          </cell>
          <cell r="N582">
            <v>0</v>
          </cell>
        </row>
        <row r="583">
          <cell r="A583">
            <v>1987</v>
          </cell>
          <cell r="C583" t="str">
            <v>FL</v>
          </cell>
          <cell r="D583">
            <v>1459851000</v>
          </cell>
          <cell r="E583">
            <v>0</v>
          </cell>
          <cell r="F583">
            <v>862090000</v>
          </cell>
          <cell r="G583">
            <v>1752239000</v>
          </cell>
          <cell r="H583">
            <v>1182706000</v>
          </cell>
          <cell r="I583">
            <v>10146000</v>
          </cell>
          <cell r="J583">
            <v>188181000</v>
          </cell>
          <cell r="K583">
            <v>0</v>
          </cell>
          <cell r="L583">
            <v>24689000</v>
          </cell>
          <cell r="M583">
            <v>248649000</v>
          </cell>
          <cell r="N583">
            <v>0</v>
          </cell>
        </row>
        <row r="584">
          <cell r="A584">
            <v>1987</v>
          </cell>
          <cell r="C584" t="str">
            <v>GA</v>
          </cell>
          <cell r="D584">
            <v>1698630000</v>
          </cell>
          <cell r="E584">
            <v>0</v>
          </cell>
          <cell r="F584">
            <v>324314000</v>
          </cell>
          <cell r="G584">
            <v>1987647000</v>
          </cell>
          <cell r="H584">
            <v>911253000</v>
          </cell>
          <cell r="I584">
            <v>1108000</v>
          </cell>
          <cell r="J584">
            <v>119282000</v>
          </cell>
          <cell r="K584">
            <v>0</v>
          </cell>
          <cell r="L584">
            <v>2685000</v>
          </cell>
          <cell r="M584">
            <v>206892000</v>
          </cell>
          <cell r="N584">
            <v>0</v>
          </cell>
        </row>
        <row r="585">
          <cell r="A585">
            <v>1987</v>
          </cell>
          <cell r="C585" t="str">
            <v>HI</v>
          </cell>
          <cell r="D585">
            <v>55601000</v>
          </cell>
          <cell r="E585">
            <v>0</v>
          </cell>
          <cell r="F585">
            <v>87673000</v>
          </cell>
          <cell r="G585">
            <v>103368000</v>
          </cell>
          <cell r="H585">
            <v>160999000</v>
          </cell>
          <cell r="I585">
            <v>167000</v>
          </cell>
          <cell r="J585">
            <v>3584000</v>
          </cell>
          <cell r="K585">
            <v>0</v>
          </cell>
          <cell r="L585">
            <v>2008000</v>
          </cell>
          <cell r="M585">
            <v>6276000</v>
          </cell>
          <cell r="N585">
            <v>0</v>
          </cell>
        </row>
        <row r="586">
          <cell r="A586">
            <v>1987</v>
          </cell>
          <cell r="C586" t="str">
            <v>ID</v>
          </cell>
          <cell r="D586">
            <v>132097000</v>
          </cell>
          <cell r="E586">
            <v>0</v>
          </cell>
          <cell r="F586">
            <v>49811000</v>
          </cell>
          <cell r="G586">
            <v>138889000</v>
          </cell>
          <cell r="H586">
            <v>85225000</v>
          </cell>
          <cell r="I586">
            <v>173000</v>
          </cell>
          <cell r="J586">
            <v>2693000</v>
          </cell>
          <cell r="K586">
            <v>0</v>
          </cell>
          <cell r="L586">
            <v>1292000</v>
          </cell>
          <cell r="M586">
            <v>6645000</v>
          </cell>
          <cell r="N586">
            <v>0</v>
          </cell>
        </row>
        <row r="587">
          <cell r="A587">
            <v>1987</v>
          </cell>
          <cell r="C587" t="str">
            <v>IL</v>
          </cell>
          <cell r="D587">
            <v>512023000</v>
          </cell>
          <cell r="E587">
            <v>0</v>
          </cell>
          <cell r="F587">
            <v>668065000</v>
          </cell>
          <cell r="G587">
            <v>1074573000</v>
          </cell>
          <cell r="H587">
            <v>1625715000</v>
          </cell>
          <cell r="I587">
            <v>11167000</v>
          </cell>
          <cell r="J587">
            <v>27868000</v>
          </cell>
          <cell r="K587">
            <v>0</v>
          </cell>
          <cell r="L587">
            <v>17104000</v>
          </cell>
          <cell r="M587">
            <v>41397000</v>
          </cell>
          <cell r="N587">
            <v>0</v>
          </cell>
        </row>
        <row r="588">
          <cell r="A588">
            <v>1987</v>
          </cell>
          <cell r="C588" t="str">
            <v>IN</v>
          </cell>
          <cell r="D588">
            <v>720423000</v>
          </cell>
          <cell r="E588">
            <v>0</v>
          </cell>
          <cell r="F588">
            <v>252173000</v>
          </cell>
          <cell r="G588">
            <v>875868000</v>
          </cell>
          <cell r="H588">
            <v>926963000</v>
          </cell>
          <cell r="I588">
            <v>2034000</v>
          </cell>
          <cell r="J588">
            <v>22012000</v>
          </cell>
          <cell r="K588">
            <v>0</v>
          </cell>
          <cell r="L588">
            <v>4516000</v>
          </cell>
          <cell r="M588">
            <v>46292000</v>
          </cell>
          <cell r="N588">
            <v>0</v>
          </cell>
        </row>
        <row r="589">
          <cell r="A589">
            <v>1987</v>
          </cell>
          <cell r="C589" t="str">
            <v>IA</v>
          </cell>
          <cell r="D589">
            <v>466137000</v>
          </cell>
          <cell r="E589">
            <v>0</v>
          </cell>
          <cell r="F589">
            <v>119442000</v>
          </cell>
          <cell r="G589">
            <v>535139000</v>
          </cell>
          <cell r="H589">
            <v>376333000</v>
          </cell>
          <cell r="I589">
            <v>6369000</v>
          </cell>
          <cell r="J589">
            <v>19717000</v>
          </cell>
          <cell r="K589">
            <v>0</v>
          </cell>
          <cell r="L589">
            <v>8040000</v>
          </cell>
          <cell r="M589">
            <v>36819000</v>
          </cell>
          <cell r="N589">
            <v>0</v>
          </cell>
        </row>
        <row r="590">
          <cell r="A590">
            <v>1987</v>
          </cell>
          <cell r="C590" t="str">
            <v>KS</v>
          </cell>
          <cell r="D590">
            <v>280400000</v>
          </cell>
          <cell r="E590">
            <v>0</v>
          </cell>
          <cell r="F590">
            <v>96379000</v>
          </cell>
          <cell r="G590">
            <v>371628000</v>
          </cell>
          <cell r="H590">
            <v>246446000</v>
          </cell>
          <cell r="I590">
            <v>240000</v>
          </cell>
          <cell r="J590">
            <v>5462000</v>
          </cell>
          <cell r="K590">
            <v>0</v>
          </cell>
          <cell r="L590">
            <v>2903000</v>
          </cell>
          <cell r="M590">
            <v>15322000</v>
          </cell>
          <cell r="N590">
            <v>0</v>
          </cell>
        </row>
        <row r="591">
          <cell r="A591">
            <v>1987</v>
          </cell>
          <cell r="C591" t="str">
            <v>KY</v>
          </cell>
          <cell r="D591">
            <v>272935000</v>
          </cell>
          <cell r="E591">
            <v>0</v>
          </cell>
          <cell r="F591">
            <v>179148000</v>
          </cell>
          <cell r="G591">
            <v>316685000</v>
          </cell>
          <cell r="H591">
            <v>637284000</v>
          </cell>
          <cell r="I591">
            <v>5687000</v>
          </cell>
          <cell r="J591">
            <v>24172000</v>
          </cell>
          <cell r="K591">
            <v>0</v>
          </cell>
          <cell r="L591">
            <v>7191000</v>
          </cell>
          <cell r="M591">
            <v>27964000</v>
          </cell>
          <cell r="N591">
            <v>0</v>
          </cell>
        </row>
        <row r="592">
          <cell r="A592">
            <v>1987</v>
          </cell>
          <cell r="C592" t="str">
            <v>LA</v>
          </cell>
          <cell r="D592">
            <v>649596000</v>
          </cell>
          <cell r="E592">
            <v>0</v>
          </cell>
          <cell r="F592">
            <v>204937000</v>
          </cell>
          <cell r="G592">
            <v>1033394000</v>
          </cell>
          <cell r="H592">
            <v>630076000</v>
          </cell>
          <cell r="I592">
            <v>2364000</v>
          </cell>
          <cell r="J592">
            <v>18949000</v>
          </cell>
          <cell r="K592">
            <v>0</v>
          </cell>
          <cell r="L592">
            <v>4887000</v>
          </cell>
          <cell r="M592">
            <v>46870000</v>
          </cell>
          <cell r="N592">
            <v>0</v>
          </cell>
        </row>
        <row r="593">
          <cell r="A593">
            <v>1987</v>
          </cell>
          <cell r="C593" t="str">
            <v>ME</v>
          </cell>
          <cell r="D593">
            <v>29266000</v>
          </cell>
          <cell r="E593">
            <v>0</v>
          </cell>
          <cell r="F593">
            <v>56708000</v>
          </cell>
          <cell r="G593">
            <v>79055000</v>
          </cell>
          <cell r="H593">
            <v>277846000</v>
          </cell>
          <cell r="I593">
            <v>257000</v>
          </cell>
          <cell r="J593">
            <v>947000</v>
          </cell>
          <cell r="K593">
            <v>0</v>
          </cell>
          <cell r="L593">
            <v>602000</v>
          </cell>
          <cell r="M593">
            <v>2165000</v>
          </cell>
          <cell r="N593">
            <v>0</v>
          </cell>
        </row>
        <row r="594">
          <cell r="A594">
            <v>1987</v>
          </cell>
          <cell r="C594" t="str">
            <v>MD</v>
          </cell>
          <cell r="D594">
            <v>29481000</v>
          </cell>
          <cell r="E594">
            <v>0</v>
          </cell>
          <cell r="F594">
            <v>222251000</v>
          </cell>
          <cell r="G594">
            <v>268146000</v>
          </cell>
          <cell r="H594">
            <v>803125000</v>
          </cell>
          <cell r="I594">
            <v>15623000</v>
          </cell>
          <cell r="J594">
            <v>2182000</v>
          </cell>
          <cell r="K594">
            <v>0</v>
          </cell>
          <cell r="L594">
            <v>19409000</v>
          </cell>
          <cell r="M594">
            <v>3848000</v>
          </cell>
          <cell r="N594">
            <v>0</v>
          </cell>
        </row>
        <row r="595">
          <cell r="A595">
            <v>1987</v>
          </cell>
          <cell r="C595" t="str">
            <v>MA</v>
          </cell>
          <cell r="D595">
            <v>452085000</v>
          </cell>
          <cell r="E595">
            <v>0</v>
          </cell>
          <cell r="F595">
            <v>639600000</v>
          </cell>
          <cell r="G595">
            <v>946928000</v>
          </cell>
          <cell r="H595">
            <v>1471099000</v>
          </cell>
          <cell r="I595">
            <v>6777000</v>
          </cell>
          <cell r="J595">
            <v>26706000</v>
          </cell>
          <cell r="K595">
            <v>0</v>
          </cell>
          <cell r="L595">
            <v>8125000</v>
          </cell>
          <cell r="M595">
            <v>33597000</v>
          </cell>
          <cell r="N595">
            <v>0</v>
          </cell>
        </row>
        <row r="596">
          <cell r="A596">
            <v>1987</v>
          </cell>
          <cell r="C596" t="str">
            <v>MI</v>
          </cell>
          <cell r="D596">
            <v>1162303000</v>
          </cell>
          <cell r="E596">
            <v>0</v>
          </cell>
          <cell r="F596">
            <v>1088590000</v>
          </cell>
          <cell r="G596">
            <v>1419734000</v>
          </cell>
          <cell r="H596">
            <v>1678430000</v>
          </cell>
          <cell r="I596">
            <v>14985000</v>
          </cell>
          <cell r="J596">
            <v>46801000</v>
          </cell>
          <cell r="K596">
            <v>0</v>
          </cell>
          <cell r="L596">
            <v>23659000</v>
          </cell>
          <cell r="M596">
            <v>81286000</v>
          </cell>
          <cell r="N596">
            <v>0</v>
          </cell>
        </row>
        <row r="597">
          <cell r="A597">
            <v>1987</v>
          </cell>
          <cell r="C597" t="str">
            <v>MN</v>
          </cell>
          <cell r="D597">
            <v>566447000</v>
          </cell>
          <cell r="E597">
            <v>0</v>
          </cell>
          <cell r="F597">
            <v>234098000</v>
          </cell>
          <cell r="G597">
            <v>734344000</v>
          </cell>
          <cell r="H597">
            <v>1067212000</v>
          </cell>
          <cell r="I597">
            <v>1293000</v>
          </cell>
          <cell r="J597">
            <v>29426000</v>
          </cell>
          <cell r="K597">
            <v>0</v>
          </cell>
          <cell r="L597">
            <v>3206000</v>
          </cell>
          <cell r="M597">
            <v>48037000</v>
          </cell>
          <cell r="N597">
            <v>0</v>
          </cell>
        </row>
        <row r="598">
          <cell r="A598">
            <v>1987</v>
          </cell>
          <cell r="C598" t="str">
            <v>MS</v>
          </cell>
          <cell r="D598">
            <v>631752000</v>
          </cell>
          <cell r="E598">
            <v>0</v>
          </cell>
          <cell r="F598">
            <v>117750000</v>
          </cell>
          <cell r="G598">
            <v>689934000</v>
          </cell>
          <cell r="H598">
            <v>378260000</v>
          </cell>
          <cell r="I598">
            <v>1469000</v>
          </cell>
          <cell r="J598">
            <v>16907000</v>
          </cell>
          <cell r="K598">
            <v>0</v>
          </cell>
          <cell r="L598">
            <v>2509000</v>
          </cell>
          <cell r="M598">
            <v>43001000</v>
          </cell>
          <cell r="N598">
            <v>0</v>
          </cell>
        </row>
        <row r="599">
          <cell r="A599">
            <v>1987</v>
          </cell>
          <cell r="C599" t="str">
            <v>MO</v>
          </cell>
          <cell r="D599">
            <v>491100000</v>
          </cell>
          <cell r="E599">
            <v>0</v>
          </cell>
          <cell r="F599">
            <v>356229000</v>
          </cell>
          <cell r="G599">
            <v>650100000</v>
          </cell>
          <cell r="H599">
            <v>583125000</v>
          </cell>
          <cell r="I599">
            <v>15072000</v>
          </cell>
          <cell r="J599">
            <v>58633000</v>
          </cell>
          <cell r="K599">
            <v>0</v>
          </cell>
          <cell r="L599">
            <v>20429000</v>
          </cell>
          <cell r="M599">
            <v>74672000</v>
          </cell>
          <cell r="N599">
            <v>0</v>
          </cell>
        </row>
        <row r="600">
          <cell r="A600">
            <v>1987</v>
          </cell>
          <cell r="C600" t="str">
            <v>MT</v>
          </cell>
          <cell r="D600">
            <v>24773000</v>
          </cell>
          <cell r="E600">
            <v>0</v>
          </cell>
          <cell r="F600">
            <v>62822000</v>
          </cell>
          <cell r="G600">
            <v>57384000</v>
          </cell>
          <cell r="H600">
            <v>133208000</v>
          </cell>
          <cell r="I600">
            <v>16000</v>
          </cell>
          <cell r="J600">
            <v>3361000</v>
          </cell>
          <cell r="K600">
            <v>0</v>
          </cell>
          <cell r="L600">
            <v>834000</v>
          </cell>
          <cell r="M600">
            <v>4012000</v>
          </cell>
          <cell r="N600">
            <v>0</v>
          </cell>
        </row>
        <row r="601">
          <cell r="A601">
            <v>1987</v>
          </cell>
          <cell r="C601" t="str">
            <v>NE</v>
          </cell>
          <cell r="D601">
            <v>328818000</v>
          </cell>
          <cell r="E601">
            <v>0</v>
          </cell>
          <cell r="F601">
            <v>41630000</v>
          </cell>
          <cell r="G601">
            <v>341876000</v>
          </cell>
          <cell r="H601">
            <v>194650000</v>
          </cell>
          <cell r="I601">
            <v>75000</v>
          </cell>
          <cell r="J601">
            <v>30776000</v>
          </cell>
          <cell r="K601">
            <v>0</v>
          </cell>
          <cell r="L601">
            <v>894000</v>
          </cell>
          <cell r="M601">
            <v>42009000</v>
          </cell>
          <cell r="N601">
            <v>0</v>
          </cell>
        </row>
        <row r="602">
          <cell r="A602">
            <v>1987</v>
          </cell>
          <cell r="C602" t="str">
            <v>NV</v>
          </cell>
          <cell r="D602">
            <v>121082000</v>
          </cell>
          <cell r="E602">
            <v>0</v>
          </cell>
          <cell r="F602">
            <v>43764000</v>
          </cell>
          <cell r="G602">
            <v>154616000</v>
          </cell>
          <cell r="H602">
            <v>80160000</v>
          </cell>
          <cell r="I602">
            <v>4262000</v>
          </cell>
          <cell r="J602">
            <v>4200000</v>
          </cell>
          <cell r="K602">
            <v>0</v>
          </cell>
          <cell r="L602">
            <v>5610000</v>
          </cell>
          <cell r="M602">
            <v>5724000</v>
          </cell>
          <cell r="N602">
            <v>0</v>
          </cell>
        </row>
        <row r="603">
          <cell r="A603">
            <v>1987</v>
          </cell>
          <cell r="C603" t="str">
            <v>NH</v>
          </cell>
          <cell r="D603">
            <v>3983000</v>
          </cell>
          <cell r="E603">
            <v>0</v>
          </cell>
          <cell r="F603">
            <v>85384000</v>
          </cell>
          <cell r="G603">
            <v>38859000</v>
          </cell>
          <cell r="H603">
            <v>96005000</v>
          </cell>
          <cell r="I603">
            <v>526000</v>
          </cell>
          <cell r="J603">
            <v>3646000</v>
          </cell>
          <cell r="K603">
            <v>0</v>
          </cell>
          <cell r="L603">
            <v>1161000</v>
          </cell>
          <cell r="M603">
            <v>3892000</v>
          </cell>
          <cell r="N603">
            <v>0</v>
          </cell>
        </row>
        <row r="604">
          <cell r="A604">
            <v>1987</v>
          </cell>
          <cell r="C604" t="str">
            <v>NJ</v>
          </cell>
          <cell r="D604">
            <v>290166000</v>
          </cell>
          <cell r="E604">
            <v>0</v>
          </cell>
          <cell r="F604">
            <v>444820000</v>
          </cell>
          <cell r="G604">
            <v>814175000</v>
          </cell>
          <cell r="H604">
            <v>1480823000</v>
          </cell>
          <cell r="I604">
            <v>41284000</v>
          </cell>
          <cell r="J604">
            <v>18302000</v>
          </cell>
          <cell r="K604">
            <v>0</v>
          </cell>
          <cell r="L604">
            <v>45430000</v>
          </cell>
          <cell r="M604">
            <v>24257000</v>
          </cell>
          <cell r="N604">
            <v>0</v>
          </cell>
        </row>
        <row r="605">
          <cell r="A605">
            <v>1987</v>
          </cell>
          <cell r="C605" t="str">
            <v>NM</v>
          </cell>
          <cell r="D605">
            <v>146208000</v>
          </cell>
          <cell r="E605">
            <v>0</v>
          </cell>
          <cell r="F605">
            <v>102905000</v>
          </cell>
          <cell r="G605">
            <v>192132000</v>
          </cell>
          <cell r="H605">
            <v>152706000</v>
          </cell>
          <cell r="I605">
            <v>295000</v>
          </cell>
          <cell r="J605">
            <v>5287000</v>
          </cell>
          <cell r="K605">
            <v>0</v>
          </cell>
          <cell r="L605">
            <v>1524000</v>
          </cell>
          <cell r="M605">
            <v>9329000</v>
          </cell>
          <cell r="N605">
            <v>0</v>
          </cell>
        </row>
        <row r="606">
          <cell r="A606">
            <v>1987</v>
          </cell>
          <cell r="C606" t="str">
            <v>NY</v>
          </cell>
          <cell r="D606">
            <v>1512830000</v>
          </cell>
          <cell r="E606">
            <v>0</v>
          </cell>
          <cell r="F606">
            <v>1551061000</v>
          </cell>
          <cell r="G606">
            <v>4857061000</v>
          </cell>
          <cell r="H606">
            <v>5775007000</v>
          </cell>
          <cell r="I606">
            <v>89930000</v>
          </cell>
          <cell r="J606">
            <v>154943000</v>
          </cell>
          <cell r="K606">
            <v>0</v>
          </cell>
          <cell r="L606">
            <v>115108000</v>
          </cell>
          <cell r="M606">
            <v>216746000</v>
          </cell>
          <cell r="N606">
            <v>0</v>
          </cell>
        </row>
        <row r="607">
          <cell r="A607">
            <v>1987</v>
          </cell>
          <cell r="C607" t="str">
            <v>NC</v>
          </cell>
          <cell r="D607">
            <v>520243000</v>
          </cell>
          <cell r="E607">
            <v>0</v>
          </cell>
          <cell r="F607">
            <v>392469000</v>
          </cell>
          <cell r="G607">
            <v>786642000</v>
          </cell>
          <cell r="H607">
            <v>645569000</v>
          </cell>
          <cell r="I607">
            <v>2562000</v>
          </cell>
          <cell r="J607">
            <v>85343000</v>
          </cell>
          <cell r="K607">
            <v>0</v>
          </cell>
          <cell r="L607">
            <v>10621000</v>
          </cell>
          <cell r="M607">
            <v>111924000</v>
          </cell>
          <cell r="N607">
            <v>0</v>
          </cell>
        </row>
        <row r="608">
          <cell r="A608">
            <v>1987</v>
          </cell>
          <cell r="C608" t="str">
            <v>ND</v>
          </cell>
          <cell r="D608">
            <v>15030000</v>
          </cell>
          <cell r="E608">
            <v>0</v>
          </cell>
          <cell r="F608">
            <v>40355000</v>
          </cell>
          <cell r="G608">
            <v>68559000</v>
          </cell>
          <cell r="H608">
            <v>162369000</v>
          </cell>
          <cell r="I608">
            <v>49000</v>
          </cell>
          <cell r="J608">
            <v>1198000</v>
          </cell>
          <cell r="K608">
            <v>0</v>
          </cell>
          <cell r="L608">
            <v>471000</v>
          </cell>
          <cell r="M608">
            <v>1877000</v>
          </cell>
          <cell r="N608">
            <v>0</v>
          </cell>
        </row>
        <row r="609">
          <cell r="A609">
            <v>1987</v>
          </cell>
          <cell r="C609" t="str">
            <v>OH</v>
          </cell>
          <cell r="D609">
            <v>901018000</v>
          </cell>
          <cell r="E609">
            <v>0</v>
          </cell>
          <cell r="F609">
            <v>817207000</v>
          </cell>
          <cell r="G609">
            <v>1394277000</v>
          </cell>
          <cell r="H609">
            <v>2178993000</v>
          </cell>
          <cell r="I609">
            <v>13990000</v>
          </cell>
          <cell r="J609">
            <v>54475000</v>
          </cell>
          <cell r="K609">
            <v>0</v>
          </cell>
          <cell r="L609">
            <v>26861000</v>
          </cell>
          <cell r="M609">
            <v>88721000</v>
          </cell>
          <cell r="N609">
            <v>0</v>
          </cell>
        </row>
        <row r="610">
          <cell r="A610">
            <v>1987</v>
          </cell>
          <cell r="C610" t="str">
            <v>OK</v>
          </cell>
          <cell r="D610">
            <v>460393000</v>
          </cell>
          <cell r="E610">
            <v>0</v>
          </cell>
          <cell r="F610">
            <v>125569000</v>
          </cell>
          <cell r="G610">
            <v>581369000</v>
          </cell>
          <cell r="H610">
            <v>495642000</v>
          </cell>
          <cell r="I610">
            <v>298000</v>
          </cell>
          <cell r="J610">
            <v>8077000</v>
          </cell>
          <cell r="K610">
            <v>0</v>
          </cell>
          <cell r="L610">
            <v>4374000</v>
          </cell>
          <cell r="M610">
            <v>19500000</v>
          </cell>
          <cell r="N610">
            <v>0</v>
          </cell>
        </row>
        <row r="611">
          <cell r="A611">
            <v>1987</v>
          </cell>
          <cell r="C611" t="str">
            <v>OR</v>
          </cell>
          <cell r="D611">
            <v>201744000</v>
          </cell>
          <cell r="E611">
            <v>0</v>
          </cell>
          <cell r="F611">
            <v>154412000</v>
          </cell>
          <cell r="G611">
            <v>273759000</v>
          </cell>
          <cell r="H611">
            <v>220506000</v>
          </cell>
          <cell r="I611">
            <v>57000</v>
          </cell>
          <cell r="J611">
            <v>8235000</v>
          </cell>
          <cell r="K611">
            <v>0</v>
          </cell>
          <cell r="L611">
            <v>2456000</v>
          </cell>
          <cell r="M611">
            <v>19704000</v>
          </cell>
          <cell r="N611">
            <v>0</v>
          </cell>
        </row>
        <row r="612">
          <cell r="A612">
            <v>1987</v>
          </cell>
          <cell r="C612" t="str">
            <v>PA</v>
          </cell>
          <cell r="D612">
            <v>265710000</v>
          </cell>
          <cell r="E612">
            <v>0</v>
          </cell>
          <cell r="F612">
            <v>643607000</v>
          </cell>
          <cell r="G612">
            <v>833329000</v>
          </cell>
          <cell r="H612">
            <v>1666017000</v>
          </cell>
          <cell r="I612">
            <v>3904000</v>
          </cell>
          <cell r="J612">
            <v>29970000</v>
          </cell>
          <cell r="K612">
            <v>0</v>
          </cell>
          <cell r="L612">
            <v>8966000</v>
          </cell>
          <cell r="M612">
            <v>40489000</v>
          </cell>
          <cell r="N612">
            <v>0</v>
          </cell>
        </row>
        <row r="613">
          <cell r="A613">
            <v>1987</v>
          </cell>
          <cell r="C613" t="str">
            <v>RI</v>
          </cell>
          <cell r="D613">
            <v>85929000</v>
          </cell>
          <cell r="E613">
            <v>0</v>
          </cell>
          <cell r="F613">
            <v>81164000</v>
          </cell>
          <cell r="G613">
            <v>104309000</v>
          </cell>
          <cell r="H613">
            <v>294604000</v>
          </cell>
          <cell r="I613">
            <v>3027000</v>
          </cell>
          <cell r="J613">
            <v>1617000</v>
          </cell>
          <cell r="K613">
            <v>0</v>
          </cell>
          <cell r="L613">
            <v>5447000</v>
          </cell>
          <cell r="M613">
            <v>3070000</v>
          </cell>
          <cell r="N613">
            <v>0</v>
          </cell>
        </row>
        <row r="614">
          <cell r="A614">
            <v>1987</v>
          </cell>
          <cell r="C614" t="str">
            <v>SC</v>
          </cell>
          <cell r="D614">
            <v>534032000</v>
          </cell>
          <cell r="E614">
            <v>0</v>
          </cell>
          <cell r="F614">
            <v>261419000</v>
          </cell>
          <cell r="G614">
            <v>694928000</v>
          </cell>
          <cell r="H614">
            <v>321851000</v>
          </cell>
          <cell r="I614">
            <v>1941000</v>
          </cell>
          <cell r="J614">
            <v>28634000</v>
          </cell>
          <cell r="K614">
            <v>0</v>
          </cell>
          <cell r="L614">
            <v>5332000</v>
          </cell>
          <cell r="M614">
            <v>53827000</v>
          </cell>
          <cell r="N614">
            <v>0</v>
          </cell>
        </row>
        <row r="615">
          <cell r="A615">
            <v>1987</v>
          </cell>
          <cell r="C615" t="str">
            <v>SD</v>
          </cell>
          <cell r="D615">
            <v>18203000</v>
          </cell>
          <cell r="E615">
            <v>0</v>
          </cell>
          <cell r="F615">
            <v>41375000</v>
          </cell>
          <cell r="G615">
            <v>45219000</v>
          </cell>
          <cell r="H615">
            <v>84418000</v>
          </cell>
          <cell r="I615">
            <v>106000</v>
          </cell>
          <cell r="J615">
            <v>507000</v>
          </cell>
          <cell r="K615">
            <v>0</v>
          </cell>
          <cell r="L615">
            <v>637000</v>
          </cell>
          <cell r="M615">
            <v>773000</v>
          </cell>
          <cell r="N615">
            <v>0</v>
          </cell>
        </row>
        <row r="616">
          <cell r="A616">
            <v>1987</v>
          </cell>
          <cell r="C616" t="str">
            <v>TN</v>
          </cell>
          <cell r="D616">
            <v>789879000</v>
          </cell>
          <cell r="E616">
            <v>0</v>
          </cell>
          <cell r="F616">
            <v>310006000</v>
          </cell>
          <cell r="G616">
            <v>860720000</v>
          </cell>
          <cell r="H616">
            <v>809328000</v>
          </cell>
          <cell r="I616">
            <v>1520000</v>
          </cell>
          <cell r="J616">
            <v>32045000</v>
          </cell>
          <cell r="K616">
            <v>0</v>
          </cell>
          <cell r="L616">
            <v>3138000</v>
          </cell>
          <cell r="M616">
            <v>77450000</v>
          </cell>
          <cell r="N616">
            <v>0</v>
          </cell>
        </row>
        <row r="617">
          <cell r="A617">
            <v>1987</v>
          </cell>
          <cell r="C617" t="str">
            <v>TX</v>
          </cell>
          <cell r="D617">
            <v>1351608000</v>
          </cell>
          <cell r="E617">
            <v>0</v>
          </cell>
          <cell r="F617">
            <v>686983000</v>
          </cell>
          <cell r="G617">
            <v>2208936000</v>
          </cell>
          <cell r="H617">
            <v>1538270000</v>
          </cell>
          <cell r="I617">
            <v>8398000</v>
          </cell>
          <cell r="J617">
            <v>120851000</v>
          </cell>
          <cell r="K617">
            <v>0</v>
          </cell>
          <cell r="L617">
            <v>20052000</v>
          </cell>
          <cell r="M617">
            <v>194268000</v>
          </cell>
          <cell r="N617">
            <v>0</v>
          </cell>
        </row>
        <row r="618">
          <cell r="A618">
            <v>1987</v>
          </cell>
          <cell r="C618" t="str">
            <v>US</v>
          </cell>
          <cell r="D618">
            <v>24155753000</v>
          </cell>
          <cell r="E618">
            <v>0</v>
          </cell>
          <cell r="F618">
            <v>16371149000</v>
          </cell>
          <cell r="G618">
            <v>37036941000</v>
          </cell>
          <cell r="H618">
            <v>39379119000</v>
          </cell>
          <cell r="I618">
            <v>332832000</v>
          </cell>
          <cell r="J618">
            <v>1621439000</v>
          </cell>
          <cell r="K618">
            <v>0</v>
          </cell>
          <cell r="L618">
            <v>532274000</v>
          </cell>
          <cell r="M618">
            <v>2491294000</v>
          </cell>
          <cell r="N618">
            <v>0</v>
          </cell>
        </row>
        <row r="619">
          <cell r="A619">
            <v>1987</v>
          </cell>
          <cell r="C619" t="str">
            <v>UT</v>
          </cell>
          <cell r="D619">
            <v>131490000</v>
          </cell>
          <cell r="E619">
            <v>0</v>
          </cell>
          <cell r="F619">
            <v>133333000</v>
          </cell>
          <cell r="G619">
            <v>157783000</v>
          </cell>
          <cell r="H619">
            <v>216843000</v>
          </cell>
          <cell r="I619">
            <v>3152000</v>
          </cell>
          <cell r="J619">
            <v>273000</v>
          </cell>
          <cell r="K619">
            <v>0</v>
          </cell>
          <cell r="L619">
            <v>4624000</v>
          </cell>
          <cell r="M619">
            <v>547000</v>
          </cell>
          <cell r="N619">
            <v>0</v>
          </cell>
        </row>
        <row r="620">
          <cell r="A620">
            <v>1987</v>
          </cell>
          <cell r="C620" t="str">
            <v>VT</v>
          </cell>
          <cell r="D620">
            <v>2350000</v>
          </cell>
          <cell r="E620">
            <v>0</v>
          </cell>
          <cell r="F620">
            <v>31305000</v>
          </cell>
          <cell r="G620">
            <v>21671000</v>
          </cell>
          <cell r="H620">
            <v>94763000</v>
          </cell>
          <cell r="I620">
            <v>14000</v>
          </cell>
          <cell r="J620">
            <v>0</v>
          </cell>
          <cell r="K620">
            <v>0</v>
          </cell>
          <cell r="L620">
            <v>469000</v>
          </cell>
          <cell r="M620">
            <v>262000</v>
          </cell>
          <cell r="N620">
            <v>0</v>
          </cell>
        </row>
        <row r="621">
          <cell r="A621">
            <v>1987</v>
          </cell>
          <cell r="C621" t="str">
            <v>VA</v>
          </cell>
          <cell r="D621">
            <v>471020000</v>
          </cell>
          <cell r="E621">
            <v>0</v>
          </cell>
          <cell r="F621">
            <v>435893000</v>
          </cell>
          <cell r="G621">
            <v>780448000</v>
          </cell>
          <cell r="H621">
            <v>551985000</v>
          </cell>
          <cell r="I621">
            <v>6936000</v>
          </cell>
          <cell r="J621">
            <v>51223000</v>
          </cell>
          <cell r="K621">
            <v>0</v>
          </cell>
          <cell r="L621">
            <v>11186000</v>
          </cell>
          <cell r="M621">
            <v>74515000</v>
          </cell>
          <cell r="N621">
            <v>0</v>
          </cell>
        </row>
        <row r="622">
          <cell r="A622">
            <v>1987</v>
          </cell>
          <cell r="C622" t="str">
            <v>WA</v>
          </cell>
          <cell r="D622">
            <v>398873000</v>
          </cell>
          <cell r="E622">
            <v>0</v>
          </cell>
          <cell r="F622">
            <v>320716000</v>
          </cell>
          <cell r="G622">
            <v>588968000</v>
          </cell>
          <cell r="H622">
            <v>711397000</v>
          </cell>
          <cell r="I622">
            <v>392000</v>
          </cell>
          <cell r="J622">
            <v>29261000</v>
          </cell>
          <cell r="K622">
            <v>0</v>
          </cell>
          <cell r="L622">
            <v>6209000</v>
          </cell>
          <cell r="M622">
            <v>43850000</v>
          </cell>
          <cell r="N622">
            <v>0</v>
          </cell>
        </row>
        <row r="623">
          <cell r="A623">
            <v>1987</v>
          </cell>
          <cell r="C623" t="str">
            <v>WV</v>
          </cell>
          <cell r="D623">
            <v>138224000</v>
          </cell>
          <cell r="E623">
            <v>0</v>
          </cell>
          <cell r="F623">
            <v>112350000</v>
          </cell>
          <cell r="G623">
            <v>180009000</v>
          </cell>
          <cell r="H623">
            <v>279219000</v>
          </cell>
          <cell r="I623">
            <v>5190000</v>
          </cell>
          <cell r="J623">
            <v>0</v>
          </cell>
          <cell r="K623">
            <v>0</v>
          </cell>
          <cell r="L623">
            <v>7219000</v>
          </cell>
          <cell r="M623">
            <v>2221000</v>
          </cell>
          <cell r="N623">
            <v>0</v>
          </cell>
        </row>
        <row r="624">
          <cell r="A624">
            <v>1987</v>
          </cell>
          <cell r="C624" t="str">
            <v>WI</v>
          </cell>
          <cell r="D624">
            <v>393003000</v>
          </cell>
          <cell r="E624">
            <v>0</v>
          </cell>
          <cell r="F624">
            <v>347340000</v>
          </cell>
          <cell r="G624">
            <v>468635000</v>
          </cell>
          <cell r="H624">
            <v>1142275000</v>
          </cell>
          <cell r="I624">
            <v>2397000</v>
          </cell>
          <cell r="J624">
            <v>10896000</v>
          </cell>
          <cell r="K624">
            <v>0</v>
          </cell>
          <cell r="L624">
            <v>3110000</v>
          </cell>
          <cell r="M624">
            <v>19638000</v>
          </cell>
          <cell r="N624">
            <v>0</v>
          </cell>
        </row>
        <row r="625">
          <cell r="A625">
            <v>1987</v>
          </cell>
          <cell r="C625" t="str">
            <v>WY</v>
          </cell>
          <cell r="D625">
            <v>141285000</v>
          </cell>
          <cell r="E625">
            <v>0</v>
          </cell>
          <cell r="F625">
            <v>68429000</v>
          </cell>
          <cell r="G625">
            <v>160004000</v>
          </cell>
          <cell r="H625">
            <v>51682000</v>
          </cell>
          <cell r="I625">
            <v>5062000</v>
          </cell>
          <cell r="J625">
            <v>15371000</v>
          </cell>
          <cell r="K625">
            <v>0</v>
          </cell>
          <cell r="L625">
            <v>5492000</v>
          </cell>
          <cell r="M625">
            <v>20935000</v>
          </cell>
          <cell r="N625">
            <v>0</v>
          </cell>
        </row>
        <row r="626">
          <cell r="A626">
            <v>1988</v>
          </cell>
          <cell r="C626" t="str">
            <v>AL</v>
          </cell>
          <cell r="D626">
            <v>964030000</v>
          </cell>
          <cell r="E626">
            <v>0</v>
          </cell>
          <cell r="F626">
            <v>256378000</v>
          </cell>
          <cell r="G626">
            <v>1040534000</v>
          </cell>
          <cell r="H626">
            <v>420991000</v>
          </cell>
          <cell r="I626">
            <v>1332000</v>
          </cell>
          <cell r="J626">
            <v>31486000</v>
          </cell>
          <cell r="K626">
            <v>0</v>
          </cell>
          <cell r="L626">
            <v>5087000</v>
          </cell>
          <cell r="M626">
            <v>86036000</v>
          </cell>
          <cell r="N626">
            <v>0</v>
          </cell>
        </row>
        <row r="627">
          <cell r="A627">
            <v>1988</v>
          </cell>
          <cell r="C627" t="str">
            <v>AK</v>
          </cell>
          <cell r="D627">
            <v>24471000</v>
          </cell>
          <cell r="E627">
            <v>0</v>
          </cell>
          <cell r="F627">
            <v>93439000</v>
          </cell>
          <cell r="G627">
            <v>49181000</v>
          </cell>
          <cell r="H627">
            <v>93693000</v>
          </cell>
          <cell r="I627">
            <v>1616000</v>
          </cell>
          <cell r="J627">
            <v>933000</v>
          </cell>
          <cell r="K627">
            <v>0</v>
          </cell>
          <cell r="L627">
            <v>2251000</v>
          </cell>
          <cell r="M627">
            <v>2336000</v>
          </cell>
          <cell r="N627">
            <v>0</v>
          </cell>
        </row>
        <row r="628">
          <cell r="A628">
            <v>1988</v>
          </cell>
          <cell r="C628" t="str">
            <v>AZ</v>
          </cell>
          <cell r="D628">
            <v>103222000</v>
          </cell>
          <cell r="E628">
            <v>0</v>
          </cell>
          <cell r="F628">
            <v>188652000</v>
          </cell>
          <cell r="G628">
            <v>242772000</v>
          </cell>
          <cell r="H628">
            <v>509967000</v>
          </cell>
          <cell r="I628">
            <v>904000</v>
          </cell>
          <cell r="J628">
            <v>1156000</v>
          </cell>
          <cell r="K628">
            <v>0</v>
          </cell>
          <cell r="L628">
            <v>6737000</v>
          </cell>
          <cell r="M628">
            <v>3678000</v>
          </cell>
          <cell r="N628">
            <v>0</v>
          </cell>
        </row>
        <row r="629">
          <cell r="A629">
            <v>1988</v>
          </cell>
          <cell r="C629" t="str">
            <v>AR</v>
          </cell>
          <cell r="D629">
            <v>239075000</v>
          </cell>
          <cell r="E629">
            <v>0</v>
          </cell>
          <cell r="F629">
            <v>100820000</v>
          </cell>
          <cell r="G629">
            <v>293679000</v>
          </cell>
          <cell r="H629">
            <v>364040000</v>
          </cell>
          <cell r="I629">
            <v>11861000</v>
          </cell>
          <cell r="J629">
            <v>1867000</v>
          </cell>
          <cell r="K629">
            <v>0</v>
          </cell>
          <cell r="L629">
            <v>13706000</v>
          </cell>
          <cell r="M629">
            <v>9086000</v>
          </cell>
          <cell r="N629">
            <v>0</v>
          </cell>
        </row>
        <row r="630">
          <cell r="A630">
            <v>1988</v>
          </cell>
          <cell r="C630" t="str">
            <v>CA</v>
          </cell>
          <cell r="D630">
            <v>4123791000</v>
          </cell>
          <cell r="E630">
            <v>0</v>
          </cell>
          <cell r="F630">
            <v>2595249000</v>
          </cell>
          <cell r="G630">
            <v>5288256000</v>
          </cell>
          <cell r="H630">
            <v>4847581000</v>
          </cell>
          <cell r="I630">
            <v>18617000</v>
          </cell>
          <cell r="J630">
            <v>280277000</v>
          </cell>
          <cell r="K630">
            <v>0</v>
          </cell>
          <cell r="L630">
            <v>40622000</v>
          </cell>
          <cell r="M630">
            <v>336746000</v>
          </cell>
          <cell r="N630">
            <v>0</v>
          </cell>
        </row>
        <row r="631">
          <cell r="A631">
            <v>1988</v>
          </cell>
          <cell r="C631" t="str">
            <v>CO</v>
          </cell>
          <cell r="D631">
            <v>316672000</v>
          </cell>
          <cell r="E631">
            <v>0</v>
          </cell>
          <cell r="F631">
            <v>206886000</v>
          </cell>
          <cell r="G631">
            <v>444891000</v>
          </cell>
          <cell r="H631">
            <v>413254000</v>
          </cell>
          <cell r="I631">
            <v>11413000</v>
          </cell>
          <cell r="J631">
            <v>16647000</v>
          </cell>
          <cell r="K631">
            <v>0</v>
          </cell>
          <cell r="L631">
            <v>14589000</v>
          </cell>
          <cell r="M631">
            <v>31094000</v>
          </cell>
          <cell r="N631">
            <v>0</v>
          </cell>
        </row>
        <row r="632">
          <cell r="A632">
            <v>1988</v>
          </cell>
          <cell r="C632" t="str">
            <v>CT</v>
          </cell>
          <cell r="D632">
            <v>148556000</v>
          </cell>
          <cell r="E632">
            <v>0</v>
          </cell>
          <cell r="F632">
            <v>208704000</v>
          </cell>
          <cell r="G632">
            <v>548849000</v>
          </cell>
          <cell r="H632">
            <v>705795000</v>
          </cell>
          <cell r="I632">
            <v>6234000</v>
          </cell>
          <cell r="J632">
            <v>5481000</v>
          </cell>
          <cell r="K632">
            <v>0</v>
          </cell>
          <cell r="L632">
            <v>11384000</v>
          </cell>
          <cell r="M632">
            <v>12663000</v>
          </cell>
          <cell r="N632">
            <v>0</v>
          </cell>
        </row>
        <row r="633">
          <cell r="A633">
            <v>1988</v>
          </cell>
          <cell r="C633" t="str">
            <v>DE</v>
          </cell>
          <cell r="D633">
            <v>29665000</v>
          </cell>
          <cell r="E633">
            <v>0</v>
          </cell>
          <cell r="F633">
            <v>64151000</v>
          </cell>
          <cell r="G633">
            <v>45398000</v>
          </cell>
          <cell r="H633">
            <v>28000000</v>
          </cell>
          <cell r="I633">
            <v>1805000</v>
          </cell>
          <cell r="J633">
            <v>1000000</v>
          </cell>
          <cell r="K633">
            <v>0</v>
          </cell>
          <cell r="L633">
            <v>3781000</v>
          </cell>
          <cell r="M633">
            <v>1486000</v>
          </cell>
          <cell r="N633">
            <v>0</v>
          </cell>
        </row>
        <row r="634">
          <cell r="A634">
            <v>1988</v>
          </cell>
          <cell r="C634" t="str">
            <v>DC</v>
          </cell>
          <cell r="D634">
            <v>36181000</v>
          </cell>
          <cell r="E634">
            <v>0</v>
          </cell>
          <cell r="F634">
            <v>174588000</v>
          </cell>
          <cell r="G634">
            <v>234229000</v>
          </cell>
          <cell r="H634">
            <v>313226000</v>
          </cell>
          <cell r="I634">
            <v>0</v>
          </cell>
          <cell r="J634">
            <v>2816000</v>
          </cell>
          <cell r="K634">
            <v>0</v>
          </cell>
          <cell r="L634">
            <v>1725000</v>
          </cell>
          <cell r="M634">
            <v>4803000</v>
          </cell>
          <cell r="N634">
            <v>0</v>
          </cell>
        </row>
        <row r="635">
          <cell r="A635">
            <v>1988</v>
          </cell>
          <cell r="C635" t="str">
            <v>FL</v>
          </cell>
          <cell r="D635">
            <v>1459899000</v>
          </cell>
          <cell r="E635">
            <v>0</v>
          </cell>
          <cell r="F635">
            <v>992390000</v>
          </cell>
          <cell r="G635">
            <v>1827015000</v>
          </cell>
          <cell r="H635">
            <v>1432138000</v>
          </cell>
          <cell r="I635">
            <v>6174000</v>
          </cell>
          <cell r="J635">
            <v>142640000</v>
          </cell>
          <cell r="K635">
            <v>0</v>
          </cell>
          <cell r="L635">
            <v>21189000</v>
          </cell>
          <cell r="M635">
            <v>159406000</v>
          </cell>
          <cell r="N635">
            <v>0</v>
          </cell>
        </row>
        <row r="636">
          <cell r="A636">
            <v>1988</v>
          </cell>
          <cell r="C636" t="str">
            <v>GA</v>
          </cell>
          <cell r="D636">
            <v>1965302000</v>
          </cell>
          <cell r="E636">
            <v>0</v>
          </cell>
          <cell r="F636">
            <v>349002000</v>
          </cell>
          <cell r="G636">
            <v>2236121000</v>
          </cell>
          <cell r="H636">
            <v>1068419000</v>
          </cell>
          <cell r="I636">
            <v>3260000</v>
          </cell>
          <cell r="J636">
            <v>100527000</v>
          </cell>
          <cell r="K636">
            <v>0</v>
          </cell>
          <cell r="L636">
            <v>5140000</v>
          </cell>
          <cell r="M636">
            <v>269975000</v>
          </cell>
          <cell r="N636">
            <v>0</v>
          </cell>
        </row>
        <row r="637">
          <cell r="A637">
            <v>1988</v>
          </cell>
          <cell r="C637" t="str">
            <v>HI</v>
          </cell>
          <cell r="D637">
            <v>56875000</v>
          </cell>
          <cell r="E637">
            <v>0</v>
          </cell>
          <cell r="F637">
            <v>106105000</v>
          </cell>
          <cell r="G637">
            <v>104956000</v>
          </cell>
          <cell r="H637">
            <v>160227000</v>
          </cell>
          <cell r="I637">
            <v>727000</v>
          </cell>
          <cell r="J637">
            <v>6198000</v>
          </cell>
          <cell r="K637">
            <v>0</v>
          </cell>
          <cell r="L637">
            <v>3223000</v>
          </cell>
          <cell r="M637">
            <v>8360000</v>
          </cell>
          <cell r="N637">
            <v>0</v>
          </cell>
        </row>
        <row r="638">
          <cell r="A638">
            <v>1988</v>
          </cell>
          <cell r="C638" t="str">
            <v>ID</v>
          </cell>
          <cell r="D638">
            <v>129875000</v>
          </cell>
          <cell r="E638">
            <v>0</v>
          </cell>
          <cell r="F638">
            <v>51842000</v>
          </cell>
          <cell r="G638">
            <v>134648000</v>
          </cell>
          <cell r="H638">
            <v>105098000</v>
          </cell>
          <cell r="I638">
            <v>350000</v>
          </cell>
          <cell r="J638">
            <v>76378000</v>
          </cell>
          <cell r="K638">
            <v>0</v>
          </cell>
          <cell r="L638">
            <v>1573000</v>
          </cell>
          <cell r="M638">
            <v>81304000</v>
          </cell>
          <cell r="N638">
            <v>0</v>
          </cell>
        </row>
        <row r="639">
          <cell r="A639">
            <v>1988</v>
          </cell>
          <cell r="C639" t="str">
            <v>IL</v>
          </cell>
          <cell r="D639">
            <v>476586000</v>
          </cell>
          <cell r="E639">
            <v>0</v>
          </cell>
          <cell r="F639">
            <v>689302000</v>
          </cell>
          <cell r="G639">
            <v>1113100000</v>
          </cell>
          <cell r="H639">
            <v>1785521000</v>
          </cell>
          <cell r="I639">
            <v>3697000</v>
          </cell>
          <cell r="J639">
            <v>23623000</v>
          </cell>
          <cell r="K639">
            <v>0</v>
          </cell>
          <cell r="L639">
            <v>9550000</v>
          </cell>
          <cell r="M639">
            <v>34765000</v>
          </cell>
          <cell r="N639">
            <v>0</v>
          </cell>
        </row>
        <row r="640">
          <cell r="A640">
            <v>1988</v>
          </cell>
          <cell r="C640" t="str">
            <v>IN</v>
          </cell>
          <cell r="D640">
            <v>828779000</v>
          </cell>
          <cell r="E640">
            <v>0</v>
          </cell>
          <cell r="F640">
            <v>269316000</v>
          </cell>
          <cell r="G640">
            <v>958118000</v>
          </cell>
          <cell r="H640">
            <v>998329000</v>
          </cell>
          <cell r="I640">
            <v>201000</v>
          </cell>
          <cell r="J640">
            <v>19480000</v>
          </cell>
          <cell r="K640">
            <v>0</v>
          </cell>
          <cell r="L640">
            <v>4506000</v>
          </cell>
          <cell r="M640">
            <v>44161000</v>
          </cell>
          <cell r="N640">
            <v>0</v>
          </cell>
        </row>
        <row r="641">
          <cell r="A641">
            <v>1988</v>
          </cell>
          <cell r="C641" t="str">
            <v>IA</v>
          </cell>
          <cell r="D641">
            <v>472747000</v>
          </cell>
          <cell r="E641">
            <v>0</v>
          </cell>
          <cell r="F641">
            <v>137566000</v>
          </cell>
          <cell r="G641">
            <v>509911000</v>
          </cell>
          <cell r="H641">
            <v>424343000</v>
          </cell>
          <cell r="I641">
            <v>10670000</v>
          </cell>
          <cell r="J641">
            <v>15136000</v>
          </cell>
          <cell r="K641">
            <v>0</v>
          </cell>
          <cell r="L641">
            <v>12206000</v>
          </cell>
          <cell r="M641">
            <v>34022000</v>
          </cell>
          <cell r="N641">
            <v>0</v>
          </cell>
        </row>
        <row r="642">
          <cell r="A642">
            <v>1988</v>
          </cell>
          <cell r="C642" t="str">
            <v>KS</v>
          </cell>
          <cell r="D642">
            <v>294851000</v>
          </cell>
          <cell r="E642">
            <v>0</v>
          </cell>
          <cell r="F642">
            <v>118674000</v>
          </cell>
          <cell r="G642">
            <v>404516000</v>
          </cell>
          <cell r="H642">
            <v>280516000</v>
          </cell>
          <cell r="I642">
            <v>383000</v>
          </cell>
          <cell r="J642">
            <v>2604000</v>
          </cell>
          <cell r="K642">
            <v>0</v>
          </cell>
          <cell r="L642">
            <v>2603000</v>
          </cell>
          <cell r="M642">
            <v>10117000</v>
          </cell>
          <cell r="N642">
            <v>0</v>
          </cell>
        </row>
        <row r="643">
          <cell r="A643">
            <v>1988</v>
          </cell>
          <cell r="C643" t="str">
            <v>KY</v>
          </cell>
          <cell r="D643">
            <v>289740000</v>
          </cell>
          <cell r="E643">
            <v>0</v>
          </cell>
          <cell r="F643">
            <v>195069000</v>
          </cell>
          <cell r="G643">
            <v>345184000</v>
          </cell>
          <cell r="H643">
            <v>741648000</v>
          </cell>
          <cell r="I643">
            <v>5176000</v>
          </cell>
          <cell r="J643">
            <v>34891000</v>
          </cell>
          <cell r="K643">
            <v>0</v>
          </cell>
          <cell r="L643">
            <v>7676000</v>
          </cell>
          <cell r="M643">
            <v>43973000</v>
          </cell>
          <cell r="N643">
            <v>0</v>
          </cell>
        </row>
        <row r="644">
          <cell r="A644">
            <v>1988</v>
          </cell>
          <cell r="C644" t="str">
            <v>LA</v>
          </cell>
          <cell r="D644">
            <v>701455000</v>
          </cell>
          <cell r="E644">
            <v>0</v>
          </cell>
          <cell r="F644">
            <v>207248000</v>
          </cell>
          <cell r="G644">
            <v>1084756000</v>
          </cell>
          <cell r="H644">
            <v>667001000</v>
          </cell>
          <cell r="I644">
            <v>1503000</v>
          </cell>
          <cell r="J644">
            <v>13989000</v>
          </cell>
          <cell r="K644">
            <v>0</v>
          </cell>
          <cell r="L644">
            <v>3442000</v>
          </cell>
          <cell r="M644">
            <v>45688000</v>
          </cell>
          <cell r="N644">
            <v>0</v>
          </cell>
        </row>
        <row r="645">
          <cell r="A645">
            <v>1988</v>
          </cell>
          <cell r="C645" t="str">
            <v>ME</v>
          </cell>
          <cell r="D645">
            <v>31413000</v>
          </cell>
          <cell r="E645">
            <v>0</v>
          </cell>
          <cell r="F645">
            <v>68623000</v>
          </cell>
          <cell r="G645">
            <v>79325000</v>
          </cell>
          <cell r="H645">
            <v>304053000</v>
          </cell>
          <cell r="I645">
            <v>1251000</v>
          </cell>
          <cell r="J645">
            <v>694000</v>
          </cell>
          <cell r="K645">
            <v>0</v>
          </cell>
          <cell r="L645">
            <v>1655000</v>
          </cell>
          <cell r="M645">
            <v>1471000</v>
          </cell>
          <cell r="N645">
            <v>0</v>
          </cell>
        </row>
        <row r="646">
          <cell r="A646">
            <v>1988</v>
          </cell>
          <cell r="C646" t="str">
            <v>MD</v>
          </cell>
          <cell r="D646">
            <v>26893000</v>
          </cell>
          <cell r="E646">
            <v>0</v>
          </cell>
          <cell r="F646">
            <v>247698000</v>
          </cell>
          <cell r="G646">
            <v>285854000</v>
          </cell>
          <cell r="H646">
            <v>910210000</v>
          </cell>
          <cell r="I646">
            <v>22926000</v>
          </cell>
          <cell r="J646">
            <v>4873000</v>
          </cell>
          <cell r="K646">
            <v>0</v>
          </cell>
          <cell r="L646">
            <v>26372000</v>
          </cell>
          <cell r="M646">
            <v>6683000</v>
          </cell>
          <cell r="N646">
            <v>0</v>
          </cell>
        </row>
        <row r="647">
          <cell r="A647">
            <v>1988</v>
          </cell>
          <cell r="C647" t="str">
            <v>MA</v>
          </cell>
          <cell r="D647">
            <v>493776000</v>
          </cell>
          <cell r="E647">
            <v>0</v>
          </cell>
          <cell r="F647">
            <v>669546000</v>
          </cell>
          <cell r="G647">
            <v>1124177000</v>
          </cell>
          <cell r="H647">
            <v>1659190000</v>
          </cell>
          <cell r="I647">
            <v>339000</v>
          </cell>
          <cell r="J647">
            <v>39237000</v>
          </cell>
          <cell r="K647">
            <v>0</v>
          </cell>
          <cell r="L647">
            <v>5854000</v>
          </cell>
          <cell r="M647">
            <v>49219000</v>
          </cell>
          <cell r="N647">
            <v>0</v>
          </cell>
        </row>
        <row r="648">
          <cell r="A648">
            <v>1988</v>
          </cell>
          <cell r="C648" t="str">
            <v>MI</v>
          </cell>
          <cell r="D648">
            <v>1191058000</v>
          </cell>
          <cell r="E648">
            <v>0</v>
          </cell>
          <cell r="F648">
            <v>1238267000</v>
          </cell>
          <cell r="G648">
            <v>1540865000</v>
          </cell>
          <cell r="H648">
            <v>1731341000</v>
          </cell>
          <cell r="I648">
            <v>3655000</v>
          </cell>
          <cell r="J648">
            <v>81394000</v>
          </cell>
          <cell r="K648">
            <v>0</v>
          </cell>
          <cell r="L648">
            <v>14653000</v>
          </cell>
          <cell r="M648">
            <v>121099000</v>
          </cell>
          <cell r="N648">
            <v>0</v>
          </cell>
        </row>
        <row r="649">
          <cell r="A649">
            <v>1988</v>
          </cell>
          <cell r="C649" t="str">
            <v>MN</v>
          </cell>
          <cell r="D649">
            <v>637747000</v>
          </cell>
          <cell r="E649">
            <v>0</v>
          </cell>
          <cell r="F649">
            <v>265274000</v>
          </cell>
          <cell r="G649">
            <v>882536000</v>
          </cell>
          <cell r="H649">
            <v>1126292000</v>
          </cell>
          <cell r="I649">
            <v>47490000</v>
          </cell>
          <cell r="J649">
            <v>9471000</v>
          </cell>
          <cell r="K649">
            <v>0</v>
          </cell>
          <cell r="L649">
            <v>49902000</v>
          </cell>
          <cell r="M649">
            <v>23715000</v>
          </cell>
          <cell r="N649">
            <v>0</v>
          </cell>
        </row>
        <row r="650">
          <cell r="A650">
            <v>1988</v>
          </cell>
          <cell r="C650" t="str">
            <v>MS</v>
          </cell>
          <cell r="D650">
            <v>694830000</v>
          </cell>
          <cell r="E650">
            <v>0</v>
          </cell>
          <cell r="F650">
            <v>123627000</v>
          </cell>
          <cell r="G650">
            <v>760490000</v>
          </cell>
          <cell r="H650">
            <v>431674000</v>
          </cell>
          <cell r="I650">
            <v>956000</v>
          </cell>
          <cell r="J650">
            <v>13021000</v>
          </cell>
          <cell r="K650">
            <v>0</v>
          </cell>
          <cell r="L650">
            <v>2513000</v>
          </cell>
          <cell r="M650">
            <v>54704000</v>
          </cell>
          <cell r="N650">
            <v>0</v>
          </cell>
        </row>
        <row r="651">
          <cell r="A651">
            <v>1988</v>
          </cell>
          <cell r="C651" t="str">
            <v>MO</v>
          </cell>
          <cell r="D651">
            <v>502167000</v>
          </cell>
          <cell r="E651">
            <v>0</v>
          </cell>
          <cell r="F651">
            <v>365347000</v>
          </cell>
          <cell r="G651">
            <v>680474000</v>
          </cell>
          <cell r="H651">
            <v>634631000</v>
          </cell>
          <cell r="I651">
            <v>12715000</v>
          </cell>
          <cell r="J651">
            <v>30654000</v>
          </cell>
          <cell r="K651">
            <v>0</v>
          </cell>
          <cell r="L651">
            <v>17713000</v>
          </cell>
          <cell r="M651">
            <v>54092000</v>
          </cell>
          <cell r="N651">
            <v>0</v>
          </cell>
        </row>
        <row r="652">
          <cell r="A652">
            <v>1988</v>
          </cell>
          <cell r="C652" t="str">
            <v>MT</v>
          </cell>
          <cell r="D652">
            <v>18683000</v>
          </cell>
          <cell r="E652">
            <v>0</v>
          </cell>
          <cell r="F652">
            <v>67831000</v>
          </cell>
          <cell r="G652">
            <v>50803000</v>
          </cell>
          <cell r="H652">
            <v>140310000</v>
          </cell>
          <cell r="I652">
            <v>44000</v>
          </cell>
          <cell r="J652">
            <v>3209000</v>
          </cell>
          <cell r="K652">
            <v>0</v>
          </cell>
          <cell r="L652">
            <v>1258000</v>
          </cell>
          <cell r="M652">
            <v>3815000</v>
          </cell>
          <cell r="N652">
            <v>0</v>
          </cell>
        </row>
        <row r="653">
          <cell r="A653">
            <v>1988</v>
          </cell>
          <cell r="C653" t="str">
            <v>NE</v>
          </cell>
          <cell r="D653">
            <v>352392000</v>
          </cell>
          <cell r="E653">
            <v>0</v>
          </cell>
          <cell r="F653">
            <v>46086000</v>
          </cell>
          <cell r="G653">
            <v>362109000</v>
          </cell>
          <cell r="H653">
            <v>216895000</v>
          </cell>
          <cell r="I653">
            <v>29000</v>
          </cell>
          <cell r="J653">
            <v>33360000</v>
          </cell>
          <cell r="K653">
            <v>0</v>
          </cell>
          <cell r="L653">
            <v>1357000</v>
          </cell>
          <cell r="M653">
            <v>36329000</v>
          </cell>
          <cell r="N653">
            <v>0</v>
          </cell>
        </row>
        <row r="654">
          <cell r="A654">
            <v>1988</v>
          </cell>
          <cell r="C654" t="str">
            <v>NV</v>
          </cell>
          <cell r="D654">
            <v>99731000</v>
          </cell>
          <cell r="E654">
            <v>0</v>
          </cell>
          <cell r="F654">
            <v>49411000</v>
          </cell>
          <cell r="G654">
            <v>159270000</v>
          </cell>
          <cell r="H654">
            <v>83108000</v>
          </cell>
          <cell r="I654">
            <v>319000</v>
          </cell>
          <cell r="J654">
            <v>1701000</v>
          </cell>
          <cell r="K654">
            <v>0</v>
          </cell>
          <cell r="L654">
            <v>1151000</v>
          </cell>
          <cell r="M654">
            <v>3306000</v>
          </cell>
          <cell r="N654">
            <v>0</v>
          </cell>
        </row>
        <row r="655">
          <cell r="A655">
            <v>1988</v>
          </cell>
          <cell r="C655" t="str">
            <v>NH</v>
          </cell>
          <cell r="D655">
            <v>2590000</v>
          </cell>
          <cell r="E655">
            <v>0</v>
          </cell>
          <cell r="F655">
            <v>91185000</v>
          </cell>
          <cell r="G655">
            <v>41081000</v>
          </cell>
          <cell r="H655">
            <v>107826000</v>
          </cell>
          <cell r="I655">
            <v>430000</v>
          </cell>
          <cell r="J655">
            <v>11730000</v>
          </cell>
          <cell r="K655">
            <v>0</v>
          </cell>
          <cell r="L655">
            <v>889000</v>
          </cell>
          <cell r="M655">
            <v>12124000</v>
          </cell>
          <cell r="N655">
            <v>0</v>
          </cell>
        </row>
        <row r="656">
          <cell r="A656">
            <v>1988</v>
          </cell>
          <cell r="C656" t="str">
            <v>NJ</v>
          </cell>
          <cell r="D656">
            <v>336094000</v>
          </cell>
          <cell r="E656">
            <v>0</v>
          </cell>
          <cell r="F656">
            <v>500843000</v>
          </cell>
          <cell r="G656">
            <v>897569000</v>
          </cell>
          <cell r="H656">
            <v>1665366000</v>
          </cell>
          <cell r="I656">
            <v>47415000</v>
          </cell>
          <cell r="J656">
            <v>23870000</v>
          </cell>
          <cell r="K656">
            <v>0</v>
          </cell>
          <cell r="L656">
            <v>52900000</v>
          </cell>
          <cell r="M656">
            <v>38620000</v>
          </cell>
          <cell r="N656">
            <v>0</v>
          </cell>
        </row>
        <row r="657">
          <cell r="A657">
            <v>1988</v>
          </cell>
          <cell r="C657" t="str">
            <v>NM</v>
          </cell>
          <cell r="D657">
            <v>154051000</v>
          </cell>
          <cell r="E657">
            <v>0</v>
          </cell>
          <cell r="F657">
            <v>113294000</v>
          </cell>
          <cell r="G657">
            <v>208312000</v>
          </cell>
          <cell r="H657">
            <v>167761000</v>
          </cell>
          <cell r="I657">
            <v>5924000</v>
          </cell>
          <cell r="J657">
            <v>8550000</v>
          </cell>
          <cell r="K657">
            <v>0</v>
          </cell>
          <cell r="L657">
            <v>7187000</v>
          </cell>
          <cell r="M657">
            <v>14229000</v>
          </cell>
          <cell r="N657">
            <v>0</v>
          </cell>
        </row>
        <row r="658">
          <cell r="A658">
            <v>1988</v>
          </cell>
          <cell r="C658" t="str">
            <v>NY</v>
          </cell>
          <cell r="D658">
            <v>1724196000</v>
          </cell>
          <cell r="E658">
            <v>0</v>
          </cell>
          <cell r="F658">
            <v>1757391000</v>
          </cell>
          <cell r="G658">
            <v>5297204000</v>
          </cell>
          <cell r="H658">
            <v>6792555000</v>
          </cell>
          <cell r="I658">
            <v>118930000</v>
          </cell>
          <cell r="J658">
            <v>160909000</v>
          </cell>
          <cell r="K658">
            <v>0</v>
          </cell>
          <cell r="L658">
            <v>144355000</v>
          </cell>
          <cell r="M658">
            <v>281114000</v>
          </cell>
          <cell r="N658">
            <v>0</v>
          </cell>
        </row>
        <row r="659">
          <cell r="A659">
            <v>1988</v>
          </cell>
          <cell r="C659" t="str">
            <v>NC</v>
          </cell>
          <cell r="D659">
            <v>628032000</v>
          </cell>
          <cell r="E659">
            <v>0</v>
          </cell>
          <cell r="F659">
            <v>448638000</v>
          </cell>
          <cell r="G659">
            <v>874172000</v>
          </cell>
          <cell r="H659">
            <v>734784000</v>
          </cell>
          <cell r="I659">
            <v>4405000</v>
          </cell>
          <cell r="J659">
            <v>31738000</v>
          </cell>
          <cell r="K659">
            <v>0</v>
          </cell>
          <cell r="L659">
            <v>15399000</v>
          </cell>
          <cell r="M659">
            <v>63620000</v>
          </cell>
          <cell r="N659">
            <v>0</v>
          </cell>
        </row>
        <row r="660">
          <cell r="A660">
            <v>1988</v>
          </cell>
          <cell r="C660" t="str">
            <v>ND</v>
          </cell>
          <cell r="D660">
            <v>14766000</v>
          </cell>
          <cell r="E660">
            <v>0</v>
          </cell>
          <cell r="F660">
            <v>20945000</v>
          </cell>
          <cell r="G660">
            <v>57041000</v>
          </cell>
          <cell r="H660">
            <v>149909000</v>
          </cell>
          <cell r="I660">
            <v>0</v>
          </cell>
          <cell r="J660">
            <v>882000</v>
          </cell>
          <cell r="K660">
            <v>0</v>
          </cell>
          <cell r="L660">
            <v>198000</v>
          </cell>
          <cell r="M660">
            <v>1422000</v>
          </cell>
          <cell r="N660">
            <v>0</v>
          </cell>
        </row>
        <row r="661">
          <cell r="A661">
            <v>1988</v>
          </cell>
          <cell r="C661" t="str">
            <v>OH</v>
          </cell>
          <cell r="D661">
            <v>816605000</v>
          </cell>
          <cell r="E661">
            <v>0</v>
          </cell>
          <cell r="F661">
            <v>908289000</v>
          </cell>
          <cell r="G661">
            <v>1303167000</v>
          </cell>
          <cell r="H661">
            <v>2402665000</v>
          </cell>
          <cell r="I661">
            <v>18893000</v>
          </cell>
          <cell r="J661">
            <v>60387000</v>
          </cell>
          <cell r="K661">
            <v>0</v>
          </cell>
          <cell r="L661">
            <v>34767000</v>
          </cell>
          <cell r="M661">
            <v>102044000</v>
          </cell>
          <cell r="N661">
            <v>0</v>
          </cell>
        </row>
        <row r="662">
          <cell r="A662">
            <v>1988</v>
          </cell>
          <cell r="C662" t="str">
            <v>OK</v>
          </cell>
          <cell r="D662">
            <v>461183000</v>
          </cell>
          <cell r="E662">
            <v>0</v>
          </cell>
          <cell r="F662">
            <v>124236000</v>
          </cell>
          <cell r="G662">
            <v>606432000</v>
          </cell>
          <cell r="H662">
            <v>537494000</v>
          </cell>
          <cell r="I662">
            <v>2513000</v>
          </cell>
          <cell r="J662">
            <v>5888000</v>
          </cell>
          <cell r="K662">
            <v>0</v>
          </cell>
          <cell r="L662">
            <v>7599000</v>
          </cell>
          <cell r="M662">
            <v>15025000</v>
          </cell>
          <cell r="N662">
            <v>0</v>
          </cell>
        </row>
        <row r="663">
          <cell r="A663">
            <v>1988</v>
          </cell>
          <cell r="C663" t="str">
            <v>OR</v>
          </cell>
          <cell r="D663">
            <v>248541000</v>
          </cell>
          <cell r="E663">
            <v>0</v>
          </cell>
          <cell r="F663">
            <v>173171000</v>
          </cell>
          <cell r="G663">
            <v>351163000</v>
          </cell>
          <cell r="H663">
            <v>262527000</v>
          </cell>
          <cell r="I663">
            <v>127000</v>
          </cell>
          <cell r="J663">
            <v>20082000</v>
          </cell>
          <cell r="K663">
            <v>0</v>
          </cell>
          <cell r="L663">
            <v>1924000</v>
          </cell>
          <cell r="M663">
            <v>30198000</v>
          </cell>
          <cell r="N663">
            <v>0</v>
          </cell>
        </row>
        <row r="664">
          <cell r="A664">
            <v>1988</v>
          </cell>
          <cell r="C664" t="str">
            <v>PA</v>
          </cell>
          <cell r="D664">
            <v>274313000</v>
          </cell>
          <cell r="E664">
            <v>0</v>
          </cell>
          <cell r="F664">
            <v>707916000</v>
          </cell>
          <cell r="G664">
            <v>862086000</v>
          </cell>
          <cell r="H664">
            <v>1730631000</v>
          </cell>
          <cell r="I664">
            <v>445000</v>
          </cell>
          <cell r="J664">
            <v>22314000</v>
          </cell>
          <cell r="K664">
            <v>0</v>
          </cell>
          <cell r="L664">
            <v>6462000</v>
          </cell>
          <cell r="M664">
            <v>32115000</v>
          </cell>
          <cell r="N664">
            <v>0</v>
          </cell>
        </row>
        <row r="665">
          <cell r="A665">
            <v>1988</v>
          </cell>
          <cell r="C665" t="str">
            <v>RI</v>
          </cell>
          <cell r="D665">
            <v>88572000</v>
          </cell>
          <cell r="E665">
            <v>0</v>
          </cell>
          <cell r="F665">
            <v>95019000</v>
          </cell>
          <cell r="G665">
            <v>113676000</v>
          </cell>
          <cell r="H665">
            <v>287588000</v>
          </cell>
          <cell r="I665">
            <v>5975000</v>
          </cell>
          <cell r="J665">
            <v>3554000</v>
          </cell>
          <cell r="K665">
            <v>0</v>
          </cell>
          <cell r="L665">
            <v>9691000</v>
          </cell>
          <cell r="M665">
            <v>4906000</v>
          </cell>
          <cell r="N665">
            <v>0</v>
          </cell>
        </row>
        <row r="666">
          <cell r="A666">
            <v>1988</v>
          </cell>
          <cell r="C666" t="str">
            <v>SC</v>
          </cell>
          <cell r="D666">
            <v>582106000</v>
          </cell>
          <cell r="E666">
            <v>0</v>
          </cell>
          <cell r="F666">
            <v>302689000</v>
          </cell>
          <cell r="G666">
            <v>747801000</v>
          </cell>
          <cell r="H666">
            <v>350805000</v>
          </cell>
          <cell r="I666">
            <v>4216000</v>
          </cell>
          <cell r="J666">
            <v>43523000</v>
          </cell>
          <cell r="K666">
            <v>0</v>
          </cell>
          <cell r="L666">
            <v>9975000</v>
          </cell>
          <cell r="M666">
            <v>72035000</v>
          </cell>
          <cell r="N666">
            <v>0</v>
          </cell>
        </row>
        <row r="667">
          <cell r="A667">
            <v>1988</v>
          </cell>
          <cell r="C667" t="str">
            <v>SD</v>
          </cell>
          <cell r="D667">
            <v>15444000</v>
          </cell>
          <cell r="E667">
            <v>0</v>
          </cell>
          <cell r="F667">
            <v>49013000</v>
          </cell>
          <cell r="G667">
            <v>37931000</v>
          </cell>
          <cell r="H667">
            <v>91336000</v>
          </cell>
          <cell r="I667">
            <v>97000</v>
          </cell>
          <cell r="J667">
            <v>659000</v>
          </cell>
          <cell r="K667">
            <v>0</v>
          </cell>
          <cell r="L667">
            <v>879000</v>
          </cell>
          <cell r="M667">
            <v>1318000</v>
          </cell>
          <cell r="N667">
            <v>0</v>
          </cell>
        </row>
        <row r="668">
          <cell r="A668">
            <v>1988</v>
          </cell>
          <cell r="C668" t="str">
            <v>TN</v>
          </cell>
          <cell r="D668">
            <v>931738000</v>
          </cell>
          <cell r="E668">
            <v>0</v>
          </cell>
          <cell r="F668">
            <v>290462000</v>
          </cell>
          <cell r="G668">
            <v>1017755000</v>
          </cell>
          <cell r="H668">
            <v>1047719000</v>
          </cell>
          <cell r="I668">
            <v>1034000</v>
          </cell>
          <cell r="J668">
            <v>28385000</v>
          </cell>
          <cell r="K668">
            <v>0</v>
          </cell>
          <cell r="L668">
            <v>5026000</v>
          </cell>
          <cell r="M668">
            <v>56478000</v>
          </cell>
          <cell r="N668">
            <v>0</v>
          </cell>
        </row>
        <row r="669">
          <cell r="A669">
            <v>1988</v>
          </cell>
          <cell r="C669" t="str">
            <v>TX</v>
          </cell>
          <cell r="D669">
            <v>1331152000</v>
          </cell>
          <cell r="E669">
            <v>0</v>
          </cell>
          <cell r="F669">
            <v>568538000</v>
          </cell>
          <cell r="G669">
            <v>2423726000</v>
          </cell>
          <cell r="H669">
            <v>1713724000</v>
          </cell>
          <cell r="I669">
            <v>2957000</v>
          </cell>
          <cell r="J669">
            <v>101299000</v>
          </cell>
          <cell r="K669">
            <v>0</v>
          </cell>
          <cell r="L669">
            <v>20481000</v>
          </cell>
          <cell r="M669">
            <v>244446000</v>
          </cell>
          <cell r="N669">
            <v>0</v>
          </cell>
        </row>
        <row r="670">
          <cell r="A670">
            <v>1988</v>
          </cell>
          <cell r="C670" t="str">
            <v>US</v>
          </cell>
          <cell r="D670">
            <v>26128715000</v>
          </cell>
          <cell r="E670">
            <v>0</v>
          </cell>
          <cell r="F670">
            <v>17816254000</v>
          </cell>
          <cell r="G670">
            <v>40140653000</v>
          </cell>
          <cell r="H670">
            <v>43764981000</v>
          </cell>
          <cell r="I670">
            <v>432417000</v>
          </cell>
          <cell r="J670">
            <v>1656768000</v>
          </cell>
          <cell r="K670">
            <v>0</v>
          </cell>
          <cell r="L670">
            <v>671571000</v>
          </cell>
          <cell r="M670">
            <v>2756905000</v>
          </cell>
          <cell r="N670">
            <v>0</v>
          </cell>
        </row>
        <row r="671">
          <cell r="A671">
            <v>1988</v>
          </cell>
          <cell r="C671" t="str">
            <v>UT</v>
          </cell>
          <cell r="D671">
            <v>147730000</v>
          </cell>
          <cell r="E671">
            <v>0</v>
          </cell>
          <cell r="F671">
            <v>116856000</v>
          </cell>
          <cell r="G671">
            <v>178697000</v>
          </cell>
          <cell r="H671">
            <v>193277000</v>
          </cell>
          <cell r="I671">
            <v>83000</v>
          </cell>
          <cell r="J671">
            <v>67000</v>
          </cell>
          <cell r="K671">
            <v>0</v>
          </cell>
          <cell r="L671">
            <v>2140000</v>
          </cell>
          <cell r="M671">
            <v>1337000</v>
          </cell>
          <cell r="N671">
            <v>0</v>
          </cell>
        </row>
        <row r="672">
          <cell r="A672">
            <v>1988</v>
          </cell>
          <cell r="C672" t="str">
            <v>VT</v>
          </cell>
          <cell r="D672">
            <v>2395000</v>
          </cell>
          <cell r="E672">
            <v>0</v>
          </cell>
          <cell r="F672">
            <v>35519000</v>
          </cell>
          <cell r="G672">
            <v>22175000</v>
          </cell>
          <cell r="H672">
            <v>104356000</v>
          </cell>
          <cell r="I672">
            <v>0</v>
          </cell>
          <cell r="J672">
            <v>0</v>
          </cell>
          <cell r="K672">
            <v>0</v>
          </cell>
          <cell r="L672">
            <v>781000</v>
          </cell>
          <cell r="M672">
            <v>491000</v>
          </cell>
          <cell r="N672">
            <v>0</v>
          </cell>
        </row>
        <row r="673">
          <cell r="A673">
            <v>1988</v>
          </cell>
          <cell r="C673" t="str">
            <v>VA</v>
          </cell>
          <cell r="D673">
            <v>590265000</v>
          </cell>
          <cell r="E673">
            <v>0</v>
          </cell>
          <cell r="F673">
            <v>479825000</v>
          </cell>
          <cell r="G673">
            <v>872911000</v>
          </cell>
          <cell r="H673">
            <v>599163000</v>
          </cell>
          <cell r="I673">
            <v>4186000</v>
          </cell>
          <cell r="J673">
            <v>67393000</v>
          </cell>
          <cell r="K673">
            <v>0</v>
          </cell>
          <cell r="L673">
            <v>9403000</v>
          </cell>
          <cell r="M673">
            <v>101021000</v>
          </cell>
          <cell r="N673">
            <v>0</v>
          </cell>
        </row>
        <row r="674">
          <cell r="A674">
            <v>1988</v>
          </cell>
          <cell r="C674" t="str">
            <v>WA</v>
          </cell>
          <cell r="D674">
            <v>368358000</v>
          </cell>
          <cell r="E674">
            <v>0</v>
          </cell>
          <cell r="F674">
            <v>356091000</v>
          </cell>
          <cell r="G674">
            <v>559921000</v>
          </cell>
          <cell r="H674">
            <v>782376000</v>
          </cell>
          <cell r="I674">
            <v>1377000</v>
          </cell>
          <cell r="J674">
            <v>36942000</v>
          </cell>
          <cell r="K674">
            <v>0</v>
          </cell>
          <cell r="L674">
            <v>6179000</v>
          </cell>
          <cell r="M674">
            <v>53203000</v>
          </cell>
          <cell r="N674">
            <v>0</v>
          </cell>
        </row>
        <row r="675">
          <cell r="A675">
            <v>1988</v>
          </cell>
          <cell r="C675" t="str">
            <v>WV</v>
          </cell>
          <cell r="D675">
            <v>129031000</v>
          </cell>
          <cell r="E675">
            <v>0</v>
          </cell>
          <cell r="F675">
            <v>116347000</v>
          </cell>
          <cell r="G675">
            <v>164320000</v>
          </cell>
          <cell r="H675">
            <v>258499000</v>
          </cell>
          <cell r="I675">
            <v>2466000</v>
          </cell>
          <cell r="J675">
            <v>0</v>
          </cell>
          <cell r="K675">
            <v>0</v>
          </cell>
          <cell r="L675">
            <v>3604000</v>
          </cell>
          <cell r="M675">
            <v>3941000</v>
          </cell>
          <cell r="N675">
            <v>0</v>
          </cell>
        </row>
        <row r="676">
          <cell r="A676">
            <v>1988</v>
          </cell>
          <cell r="C676" t="str">
            <v>WI</v>
          </cell>
          <cell r="D676">
            <v>411138000</v>
          </cell>
          <cell r="E676">
            <v>0</v>
          </cell>
          <cell r="F676">
            <v>368102000</v>
          </cell>
          <cell r="G676">
            <v>494950000</v>
          </cell>
          <cell r="H676">
            <v>1149633000</v>
          </cell>
          <cell r="I676">
            <v>5653000</v>
          </cell>
          <cell r="J676">
            <v>18695000</v>
          </cell>
          <cell r="K676">
            <v>0</v>
          </cell>
          <cell r="L676">
            <v>8146000</v>
          </cell>
          <cell r="M676">
            <v>30899000</v>
          </cell>
          <cell r="N676">
            <v>0</v>
          </cell>
        </row>
        <row r="677">
          <cell r="A677">
            <v>1988</v>
          </cell>
          <cell r="C677" t="str">
            <v>WY</v>
          </cell>
          <cell r="D677">
            <v>159953000</v>
          </cell>
          <cell r="E677">
            <v>0</v>
          </cell>
          <cell r="F677">
            <v>44794000</v>
          </cell>
          <cell r="G677">
            <v>176546000</v>
          </cell>
          <cell r="H677">
            <v>37496000</v>
          </cell>
          <cell r="I677">
            <v>29644000</v>
          </cell>
          <cell r="J677">
            <v>15158000</v>
          </cell>
          <cell r="K677">
            <v>0</v>
          </cell>
          <cell r="L677">
            <v>30168000</v>
          </cell>
          <cell r="M677">
            <v>22187000</v>
          </cell>
          <cell r="N677">
            <v>0</v>
          </cell>
        </row>
        <row r="678">
          <cell r="A678">
            <v>1989</v>
          </cell>
          <cell r="C678" t="str">
            <v>AL</v>
          </cell>
          <cell r="D678">
            <v>1047907000</v>
          </cell>
          <cell r="E678">
            <v>0</v>
          </cell>
          <cell r="F678">
            <v>326036000</v>
          </cell>
          <cell r="G678">
            <v>1153254000</v>
          </cell>
          <cell r="H678">
            <v>490887000</v>
          </cell>
          <cell r="I678">
            <v>2514000</v>
          </cell>
          <cell r="J678">
            <v>44158000</v>
          </cell>
          <cell r="K678">
            <v>0</v>
          </cell>
          <cell r="L678">
            <v>6717000</v>
          </cell>
          <cell r="M678">
            <v>95825000</v>
          </cell>
          <cell r="N678">
            <v>0</v>
          </cell>
        </row>
        <row r="679">
          <cell r="A679">
            <v>1989</v>
          </cell>
          <cell r="C679" t="str">
            <v>AK</v>
          </cell>
          <cell r="D679">
            <v>25545000</v>
          </cell>
          <cell r="E679">
            <v>0</v>
          </cell>
          <cell r="F679">
            <v>111452000</v>
          </cell>
          <cell r="G679">
            <v>54980000</v>
          </cell>
          <cell r="H679">
            <v>129678000</v>
          </cell>
          <cell r="I679">
            <v>515000</v>
          </cell>
          <cell r="J679">
            <v>220000</v>
          </cell>
          <cell r="K679">
            <v>0</v>
          </cell>
          <cell r="L679">
            <v>2933000</v>
          </cell>
          <cell r="M679">
            <v>692000</v>
          </cell>
          <cell r="N679">
            <v>0</v>
          </cell>
        </row>
        <row r="680">
          <cell r="A680">
            <v>1989</v>
          </cell>
          <cell r="C680" t="str">
            <v>AZ</v>
          </cell>
          <cell r="D680">
            <v>98946000</v>
          </cell>
          <cell r="E680">
            <v>0</v>
          </cell>
          <cell r="F680">
            <v>238213000</v>
          </cell>
          <cell r="G680">
            <v>254100000</v>
          </cell>
          <cell r="H680">
            <v>649491000</v>
          </cell>
          <cell r="I680">
            <v>1377000</v>
          </cell>
          <cell r="J680">
            <v>3537000</v>
          </cell>
          <cell r="K680">
            <v>0</v>
          </cell>
          <cell r="L680">
            <v>6284000</v>
          </cell>
          <cell r="M680">
            <v>15385000</v>
          </cell>
          <cell r="N680">
            <v>0</v>
          </cell>
        </row>
        <row r="681">
          <cell r="A681">
            <v>1989</v>
          </cell>
          <cell r="C681" t="str">
            <v>AR</v>
          </cell>
          <cell r="D681">
            <v>250798000</v>
          </cell>
          <cell r="E681">
            <v>0</v>
          </cell>
          <cell r="F681">
            <v>120564000</v>
          </cell>
          <cell r="G681">
            <v>321411000</v>
          </cell>
          <cell r="H681">
            <v>416163000</v>
          </cell>
          <cell r="I681">
            <v>7319000</v>
          </cell>
          <cell r="J681">
            <v>2359000</v>
          </cell>
          <cell r="K681">
            <v>0</v>
          </cell>
          <cell r="L681">
            <v>10404000</v>
          </cell>
          <cell r="M681">
            <v>9871000</v>
          </cell>
          <cell r="N681">
            <v>0</v>
          </cell>
        </row>
        <row r="682">
          <cell r="A682">
            <v>1989</v>
          </cell>
          <cell r="C682" t="str">
            <v>CA</v>
          </cell>
          <cell r="D682">
            <v>4554031000</v>
          </cell>
          <cell r="E682">
            <v>0</v>
          </cell>
          <cell r="F682">
            <v>2628843000</v>
          </cell>
          <cell r="G682">
            <v>5637864000</v>
          </cell>
          <cell r="H682">
            <v>5335328000</v>
          </cell>
          <cell r="I682">
            <v>25081000</v>
          </cell>
          <cell r="J682">
            <v>265719000</v>
          </cell>
          <cell r="K682">
            <v>0</v>
          </cell>
          <cell r="L682">
            <v>62406000</v>
          </cell>
          <cell r="M682">
            <v>337045000</v>
          </cell>
          <cell r="N682">
            <v>0</v>
          </cell>
        </row>
        <row r="683">
          <cell r="A683">
            <v>1989</v>
          </cell>
          <cell r="C683" t="str">
            <v>CO</v>
          </cell>
          <cell r="D683">
            <v>352052000</v>
          </cell>
          <cell r="E683">
            <v>0</v>
          </cell>
          <cell r="F683">
            <v>224428000</v>
          </cell>
          <cell r="G683">
            <v>480859000</v>
          </cell>
          <cell r="H683">
            <v>443660000</v>
          </cell>
          <cell r="I683">
            <v>18456000</v>
          </cell>
          <cell r="J683">
            <v>15920000</v>
          </cell>
          <cell r="K683">
            <v>0</v>
          </cell>
          <cell r="L683">
            <v>20619000</v>
          </cell>
          <cell r="M683">
            <v>30302000</v>
          </cell>
          <cell r="N683">
            <v>0</v>
          </cell>
        </row>
        <row r="684">
          <cell r="A684">
            <v>1989</v>
          </cell>
          <cell r="C684" t="str">
            <v>CT</v>
          </cell>
          <cell r="D684">
            <v>167809000</v>
          </cell>
          <cell r="E684">
            <v>0</v>
          </cell>
          <cell r="F684">
            <v>281819000</v>
          </cell>
          <cell r="G684">
            <v>618634000</v>
          </cell>
          <cell r="H684">
            <v>826363000</v>
          </cell>
          <cell r="I684">
            <v>7329000</v>
          </cell>
          <cell r="J684">
            <v>5194000</v>
          </cell>
          <cell r="K684">
            <v>0</v>
          </cell>
          <cell r="L684">
            <v>10875000</v>
          </cell>
          <cell r="M684">
            <v>10767000</v>
          </cell>
          <cell r="N684">
            <v>0</v>
          </cell>
        </row>
        <row r="685">
          <cell r="A685">
            <v>1989</v>
          </cell>
          <cell r="C685" t="str">
            <v>DE</v>
          </cell>
          <cell r="D685">
            <v>21440000</v>
          </cell>
          <cell r="E685">
            <v>0</v>
          </cell>
          <cell r="F685">
            <v>80599000</v>
          </cell>
          <cell r="G685">
            <v>43930000</v>
          </cell>
          <cell r="H685">
            <v>68425000</v>
          </cell>
          <cell r="I685">
            <v>580000</v>
          </cell>
          <cell r="J685">
            <v>307000</v>
          </cell>
          <cell r="K685">
            <v>0</v>
          </cell>
          <cell r="L685">
            <v>2608000</v>
          </cell>
          <cell r="M685">
            <v>728000</v>
          </cell>
          <cell r="N685">
            <v>0</v>
          </cell>
        </row>
        <row r="686">
          <cell r="A686">
            <v>1989</v>
          </cell>
          <cell r="C686" t="str">
            <v>DC</v>
          </cell>
          <cell r="D686">
            <v>60747000</v>
          </cell>
          <cell r="E686">
            <v>0</v>
          </cell>
          <cell r="F686">
            <v>138189000</v>
          </cell>
          <cell r="G686">
            <v>247066000</v>
          </cell>
          <cell r="H686">
            <v>323937000</v>
          </cell>
          <cell r="I686">
            <v>0</v>
          </cell>
          <cell r="J686">
            <v>5016000</v>
          </cell>
          <cell r="K686">
            <v>0</v>
          </cell>
          <cell r="L686">
            <v>1637000</v>
          </cell>
          <cell r="M686">
            <v>8780000</v>
          </cell>
          <cell r="N686">
            <v>0</v>
          </cell>
        </row>
        <row r="687">
          <cell r="A687">
            <v>1989</v>
          </cell>
          <cell r="C687" t="str">
            <v>FL</v>
          </cell>
          <cell r="D687">
            <v>1589685000</v>
          </cell>
          <cell r="E687">
            <v>0</v>
          </cell>
          <cell r="F687">
            <v>1233518000</v>
          </cell>
          <cell r="G687">
            <v>1974531000</v>
          </cell>
          <cell r="H687">
            <v>1784771000</v>
          </cell>
          <cell r="I687">
            <v>42225000</v>
          </cell>
          <cell r="J687">
            <v>120805000</v>
          </cell>
          <cell r="K687">
            <v>0</v>
          </cell>
          <cell r="L687">
            <v>62840000</v>
          </cell>
          <cell r="M687">
            <v>137806000</v>
          </cell>
          <cell r="N687">
            <v>0</v>
          </cell>
        </row>
        <row r="688">
          <cell r="A688">
            <v>1989</v>
          </cell>
          <cell r="C688" t="str">
            <v>GA</v>
          </cell>
          <cell r="D688">
            <v>1954001000</v>
          </cell>
          <cell r="E688">
            <v>0</v>
          </cell>
          <cell r="F688">
            <v>426886000</v>
          </cell>
          <cell r="G688">
            <v>2298710000</v>
          </cell>
          <cell r="H688">
            <v>1251426000</v>
          </cell>
          <cell r="I688">
            <v>1300000</v>
          </cell>
          <cell r="J688">
            <v>97708000</v>
          </cell>
          <cell r="K688">
            <v>0</v>
          </cell>
          <cell r="L688">
            <v>4304000</v>
          </cell>
          <cell r="M688">
            <v>224788000</v>
          </cell>
          <cell r="N688">
            <v>0</v>
          </cell>
        </row>
        <row r="689">
          <cell r="A689">
            <v>1989</v>
          </cell>
          <cell r="C689" t="str">
            <v>HI</v>
          </cell>
          <cell r="D689">
            <v>62479000</v>
          </cell>
          <cell r="E689">
            <v>0</v>
          </cell>
          <cell r="F689">
            <v>121810000</v>
          </cell>
          <cell r="G689">
            <v>122584000</v>
          </cell>
          <cell r="H689">
            <v>179034000</v>
          </cell>
          <cell r="I689">
            <v>1114000</v>
          </cell>
          <cell r="J689">
            <v>13116000</v>
          </cell>
          <cell r="K689">
            <v>0</v>
          </cell>
          <cell r="L689">
            <v>3921000</v>
          </cell>
          <cell r="M689">
            <v>22590000</v>
          </cell>
          <cell r="N689">
            <v>0</v>
          </cell>
        </row>
        <row r="690">
          <cell r="A690">
            <v>1989</v>
          </cell>
          <cell r="C690" t="str">
            <v>ID</v>
          </cell>
          <cell r="D690">
            <v>133023000</v>
          </cell>
          <cell r="E690">
            <v>0</v>
          </cell>
          <cell r="F690">
            <v>60753000</v>
          </cell>
          <cell r="G690">
            <v>145303000</v>
          </cell>
          <cell r="H690">
            <v>124257000</v>
          </cell>
          <cell r="I690">
            <v>964000</v>
          </cell>
          <cell r="J690">
            <v>1693000</v>
          </cell>
          <cell r="K690">
            <v>0</v>
          </cell>
          <cell r="L690">
            <v>2509000</v>
          </cell>
          <cell r="M690">
            <v>6389000</v>
          </cell>
          <cell r="N690">
            <v>0</v>
          </cell>
        </row>
        <row r="691">
          <cell r="A691">
            <v>1989</v>
          </cell>
          <cell r="C691" t="str">
            <v>IL</v>
          </cell>
          <cell r="D691">
            <v>515992000</v>
          </cell>
          <cell r="E691">
            <v>0</v>
          </cell>
          <cell r="F691">
            <v>764832000</v>
          </cell>
          <cell r="G691">
            <v>1184762000</v>
          </cell>
          <cell r="H691">
            <v>2080726000</v>
          </cell>
          <cell r="I691">
            <v>4079000</v>
          </cell>
          <cell r="J691">
            <v>23317000</v>
          </cell>
          <cell r="K691">
            <v>0</v>
          </cell>
          <cell r="L691">
            <v>9645000</v>
          </cell>
          <cell r="M691">
            <v>29902000</v>
          </cell>
          <cell r="N691">
            <v>0</v>
          </cell>
        </row>
        <row r="692">
          <cell r="A692">
            <v>1989</v>
          </cell>
          <cell r="C692" t="str">
            <v>IN</v>
          </cell>
          <cell r="D692">
            <v>904787000</v>
          </cell>
          <cell r="E692">
            <v>0</v>
          </cell>
          <cell r="F692">
            <v>286836000</v>
          </cell>
          <cell r="G692">
            <v>1015789000</v>
          </cell>
          <cell r="H692">
            <v>1207963000</v>
          </cell>
          <cell r="I692">
            <v>3454000</v>
          </cell>
          <cell r="J692">
            <v>15206000</v>
          </cell>
          <cell r="K692">
            <v>0</v>
          </cell>
          <cell r="L692">
            <v>7928000</v>
          </cell>
          <cell r="M692">
            <v>47411000</v>
          </cell>
          <cell r="N692">
            <v>0</v>
          </cell>
        </row>
        <row r="693">
          <cell r="A693">
            <v>1989</v>
          </cell>
          <cell r="C693" t="str">
            <v>IA</v>
          </cell>
          <cell r="D693">
            <v>560041000</v>
          </cell>
          <cell r="E693">
            <v>0</v>
          </cell>
          <cell r="F693">
            <v>161350000</v>
          </cell>
          <cell r="G693">
            <v>650206000</v>
          </cell>
          <cell r="H693">
            <v>464034000</v>
          </cell>
          <cell r="I693">
            <v>6294000</v>
          </cell>
          <cell r="J693">
            <v>38132000</v>
          </cell>
          <cell r="K693">
            <v>0</v>
          </cell>
          <cell r="L693">
            <v>7426000</v>
          </cell>
          <cell r="M693">
            <v>61638000</v>
          </cell>
          <cell r="N693">
            <v>0</v>
          </cell>
        </row>
        <row r="694">
          <cell r="A694">
            <v>1989</v>
          </cell>
          <cell r="C694" t="str">
            <v>KS</v>
          </cell>
          <cell r="D694">
            <v>320907000</v>
          </cell>
          <cell r="E694">
            <v>0</v>
          </cell>
          <cell r="F694">
            <v>130397000</v>
          </cell>
          <cell r="G694">
            <v>434742000</v>
          </cell>
          <cell r="H694">
            <v>323379000</v>
          </cell>
          <cell r="I694">
            <v>60000</v>
          </cell>
          <cell r="J694">
            <v>8654000</v>
          </cell>
          <cell r="K694">
            <v>0</v>
          </cell>
          <cell r="L694">
            <v>3126000</v>
          </cell>
          <cell r="M694">
            <v>17960000</v>
          </cell>
          <cell r="N694">
            <v>0</v>
          </cell>
        </row>
        <row r="695">
          <cell r="A695">
            <v>1989</v>
          </cell>
          <cell r="C695" t="str">
            <v>KY</v>
          </cell>
          <cell r="D695">
            <v>335491000</v>
          </cell>
          <cell r="E695">
            <v>0</v>
          </cell>
          <cell r="F695">
            <v>211089000</v>
          </cell>
          <cell r="G695">
            <v>394973000</v>
          </cell>
          <cell r="H695">
            <v>851484000</v>
          </cell>
          <cell r="I695">
            <v>2402000</v>
          </cell>
          <cell r="J695">
            <v>24956000</v>
          </cell>
          <cell r="K695">
            <v>0</v>
          </cell>
          <cell r="L695">
            <v>5088000</v>
          </cell>
          <cell r="M695">
            <v>42025000</v>
          </cell>
          <cell r="N695">
            <v>0</v>
          </cell>
        </row>
        <row r="696">
          <cell r="A696">
            <v>1989</v>
          </cell>
          <cell r="C696" t="str">
            <v>LA</v>
          </cell>
          <cell r="D696">
            <v>709926000</v>
          </cell>
          <cell r="E696">
            <v>0</v>
          </cell>
          <cell r="F696">
            <v>207501000</v>
          </cell>
          <cell r="G696">
            <v>1145043000</v>
          </cell>
          <cell r="H696">
            <v>783394000</v>
          </cell>
          <cell r="I696">
            <v>899000</v>
          </cell>
          <cell r="J696">
            <v>18988000</v>
          </cell>
          <cell r="K696">
            <v>0</v>
          </cell>
          <cell r="L696">
            <v>4671000</v>
          </cell>
          <cell r="M696">
            <v>34258000</v>
          </cell>
          <cell r="N696">
            <v>0</v>
          </cell>
        </row>
        <row r="697">
          <cell r="A697">
            <v>1989</v>
          </cell>
          <cell r="C697" t="str">
            <v>ME</v>
          </cell>
          <cell r="D697">
            <v>37662000</v>
          </cell>
          <cell r="E697">
            <v>0</v>
          </cell>
          <cell r="F697">
            <v>84889000</v>
          </cell>
          <cell r="G697">
            <v>85288000</v>
          </cell>
          <cell r="H697">
            <v>342763000</v>
          </cell>
          <cell r="I697">
            <v>826000</v>
          </cell>
          <cell r="J697">
            <v>729000</v>
          </cell>
          <cell r="K697">
            <v>0</v>
          </cell>
          <cell r="L697">
            <v>1566000</v>
          </cell>
          <cell r="M697">
            <v>1519000</v>
          </cell>
          <cell r="N697">
            <v>0</v>
          </cell>
        </row>
        <row r="698">
          <cell r="A698">
            <v>1989</v>
          </cell>
          <cell r="C698" t="str">
            <v>MD</v>
          </cell>
          <cell r="D698">
            <v>31522000</v>
          </cell>
          <cell r="E698">
            <v>0</v>
          </cell>
          <cell r="F698">
            <v>296122000</v>
          </cell>
          <cell r="G698">
            <v>317538000</v>
          </cell>
          <cell r="H698">
            <v>992332000</v>
          </cell>
          <cell r="I698">
            <v>13181000</v>
          </cell>
          <cell r="J698">
            <v>3880000</v>
          </cell>
          <cell r="K698">
            <v>0</v>
          </cell>
          <cell r="L698">
            <v>17364000</v>
          </cell>
          <cell r="M698">
            <v>6121000</v>
          </cell>
          <cell r="N698">
            <v>0</v>
          </cell>
        </row>
        <row r="699">
          <cell r="A699">
            <v>1989</v>
          </cell>
          <cell r="C699" t="str">
            <v>MA</v>
          </cell>
          <cell r="D699">
            <v>526953000</v>
          </cell>
          <cell r="E699">
            <v>0</v>
          </cell>
          <cell r="F699">
            <v>812450000</v>
          </cell>
          <cell r="G699">
            <v>1275977000</v>
          </cell>
          <cell r="H699">
            <v>1823919000</v>
          </cell>
          <cell r="I699">
            <v>5097000</v>
          </cell>
          <cell r="J699">
            <v>39512000</v>
          </cell>
          <cell r="K699">
            <v>0</v>
          </cell>
          <cell r="L699">
            <v>10461000</v>
          </cell>
          <cell r="M699">
            <v>52529000</v>
          </cell>
          <cell r="N699">
            <v>0</v>
          </cell>
        </row>
        <row r="700">
          <cell r="A700">
            <v>1989</v>
          </cell>
          <cell r="C700" t="str">
            <v>MI</v>
          </cell>
          <cell r="D700">
            <v>1192480000</v>
          </cell>
          <cell r="E700">
            <v>0</v>
          </cell>
          <cell r="F700">
            <v>1366095000</v>
          </cell>
          <cell r="G700">
            <v>1603467000</v>
          </cell>
          <cell r="H700">
            <v>1775317000</v>
          </cell>
          <cell r="I700">
            <v>5251000</v>
          </cell>
          <cell r="J700">
            <v>73719000</v>
          </cell>
          <cell r="K700">
            <v>0</v>
          </cell>
          <cell r="L700">
            <v>19751000</v>
          </cell>
          <cell r="M700">
            <v>91641000</v>
          </cell>
          <cell r="N700">
            <v>0</v>
          </cell>
        </row>
        <row r="701">
          <cell r="A701">
            <v>1989</v>
          </cell>
          <cell r="C701" t="str">
            <v>MN</v>
          </cell>
          <cell r="D701">
            <v>794489000</v>
          </cell>
          <cell r="E701">
            <v>0</v>
          </cell>
          <cell r="F701">
            <v>315399000</v>
          </cell>
          <cell r="G701">
            <v>1092777000</v>
          </cell>
          <cell r="H701">
            <v>1241967000</v>
          </cell>
          <cell r="I701">
            <v>8553000</v>
          </cell>
          <cell r="J701">
            <v>8310000</v>
          </cell>
          <cell r="K701">
            <v>0</v>
          </cell>
          <cell r="L701">
            <v>12833000</v>
          </cell>
          <cell r="M701">
            <v>23852000</v>
          </cell>
          <cell r="N701">
            <v>0</v>
          </cell>
        </row>
        <row r="702">
          <cell r="A702">
            <v>1989</v>
          </cell>
          <cell r="C702" t="str">
            <v>MS</v>
          </cell>
          <cell r="D702">
            <v>771970000</v>
          </cell>
          <cell r="E702">
            <v>0</v>
          </cell>
          <cell r="F702">
            <v>135196000</v>
          </cell>
          <cell r="G702">
            <v>816713000</v>
          </cell>
          <cell r="H702">
            <v>482094000</v>
          </cell>
          <cell r="I702">
            <v>117000</v>
          </cell>
          <cell r="J702">
            <v>8327000</v>
          </cell>
          <cell r="K702">
            <v>0</v>
          </cell>
          <cell r="L702">
            <v>2544000</v>
          </cell>
          <cell r="M702">
            <v>36732000</v>
          </cell>
          <cell r="N702">
            <v>0</v>
          </cell>
        </row>
        <row r="703">
          <cell r="A703">
            <v>1989</v>
          </cell>
          <cell r="C703" t="str">
            <v>MO</v>
          </cell>
          <cell r="D703">
            <v>527293000</v>
          </cell>
          <cell r="E703">
            <v>0</v>
          </cell>
          <cell r="F703">
            <v>345015000</v>
          </cell>
          <cell r="G703">
            <v>700484000</v>
          </cell>
          <cell r="H703">
            <v>710051000</v>
          </cell>
          <cell r="I703">
            <v>6996000</v>
          </cell>
          <cell r="J703">
            <v>20894000</v>
          </cell>
          <cell r="K703">
            <v>0</v>
          </cell>
          <cell r="L703">
            <v>14960000</v>
          </cell>
          <cell r="M703">
            <v>36944000</v>
          </cell>
          <cell r="N703">
            <v>0</v>
          </cell>
        </row>
        <row r="704">
          <cell r="A704">
            <v>1989</v>
          </cell>
          <cell r="C704" t="str">
            <v>MT</v>
          </cell>
          <cell r="D704">
            <v>22077000</v>
          </cell>
          <cell r="E704">
            <v>0</v>
          </cell>
          <cell r="F704">
            <v>74792000</v>
          </cell>
          <cell r="G704">
            <v>53946000</v>
          </cell>
          <cell r="H704">
            <v>156650000</v>
          </cell>
          <cell r="I704">
            <v>167000</v>
          </cell>
          <cell r="J704">
            <v>1241000</v>
          </cell>
          <cell r="K704">
            <v>0</v>
          </cell>
          <cell r="L704">
            <v>661000</v>
          </cell>
          <cell r="M704">
            <v>1885000</v>
          </cell>
          <cell r="N704">
            <v>0</v>
          </cell>
        </row>
        <row r="705">
          <cell r="A705">
            <v>1989</v>
          </cell>
          <cell r="C705" t="str">
            <v>NE</v>
          </cell>
          <cell r="D705">
            <v>391027000</v>
          </cell>
          <cell r="E705">
            <v>0</v>
          </cell>
          <cell r="F705">
            <v>49709000</v>
          </cell>
          <cell r="G705">
            <v>404780000</v>
          </cell>
          <cell r="H705">
            <v>239185000</v>
          </cell>
          <cell r="I705">
            <v>119000</v>
          </cell>
          <cell r="J705">
            <v>30484000</v>
          </cell>
          <cell r="K705">
            <v>0</v>
          </cell>
          <cell r="L705">
            <v>1113000</v>
          </cell>
          <cell r="M705">
            <v>35224000</v>
          </cell>
          <cell r="N705">
            <v>0</v>
          </cell>
        </row>
        <row r="706">
          <cell r="A706">
            <v>1989</v>
          </cell>
          <cell r="C706" t="str">
            <v>NV</v>
          </cell>
          <cell r="D706">
            <v>143829000</v>
          </cell>
          <cell r="E706">
            <v>0</v>
          </cell>
          <cell r="F706">
            <v>55944000</v>
          </cell>
          <cell r="G706">
            <v>195263000</v>
          </cell>
          <cell r="H706">
            <v>103297000</v>
          </cell>
          <cell r="I706">
            <v>2000</v>
          </cell>
          <cell r="J706">
            <v>2143000</v>
          </cell>
          <cell r="K706">
            <v>0</v>
          </cell>
          <cell r="L706">
            <v>1271000</v>
          </cell>
          <cell r="M706">
            <v>7811000</v>
          </cell>
          <cell r="N706">
            <v>0</v>
          </cell>
        </row>
        <row r="707">
          <cell r="A707">
            <v>1989</v>
          </cell>
          <cell r="C707" t="str">
            <v>NH</v>
          </cell>
          <cell r="D707">
            <v>3618000</v>
          </cell>
          <cell r="E707">
            <v>0</v>
          </cell>
          <cell r="F707">
            <v>93703000</v>
          </cell>
          <cell r="G707">
            <v>43510000</v>
          </cell>
          <cell r="H707">
            <v>141602000</v>
          </cell>
          <cell r="I707">
            <v>804000</v>
          </cell>
          <cell r="J707">
            <v>6776000</v>
          </cell>
          <cell r="K707">
            <v>0</v>
          </cell>
          <cell r="L707">
            <v>1713000</v>
          </cell>
          <cell r="M707">
            <v>8862000</v>
          </cell>
          <cell r="N707">
            <v>0</v>
          </cell>
        </row>
        <row r="708">
          <cell r="A708">
            <v>1989</v>
          </cell>
          <cell r="C708" t="str">
            <v>NJ</v>
          </cell>
          <cell r="D708">
            <v>279582000</v>
          </cell>
          <cell r="E708">
            <v>0</v>
          </cell>
          <cell r="F708">
            <v>559601000</v>
          </cell>
          <cell r="G708">
            <v>886658000</v>
          </cell>
          <cell r="H708">
            <v>1959255000</v>
          </cell>
          <cell r="I708">
            <v>30074000</v>
          </cell>
          <cell r="J708">
            <v>24688000</v>
          </cell>
          <cell r="K708">
            <v>0</v>
          </cell>
          <cell r="L708">
            <v>37331000</v>
          </cell>
          <cell r="M708">
            <v>33926000</v>
          </cell>
          <cell r="N708">
            <v>0</v>
          </cell>
        </row>
        <row r="709">
          <cell r="A709">
            <v>1989</v>
          </cell>
          <cell r="C709" t="str">
            <v>NM</v>
          </cell>
          <cell r="D709">
            <v>176032000</v>
          </cell>
          <cell r="E709">
            <v>0</v>
          </cell>
          <cell r="F709">
            <v>126705000</v>
          </cell>
          <cell r="G709">
            <v>239373000</v>
          </cell>
          <cell r="H709">
            <v>187863000</v>
          </cell>
          <cell r="I709">
            <v>65000</v>
          </cell>
          <cell r="J709">
            <v>4119000</v>
          </cell>
          <cell r="K709">
            <v>0</v>
          </cell>
          <cell r="L709">
            <v>1648000</v>
          </cell>
          <cell r="M709">
            <v>11146000</v>
          </cell>
          <cell r="N709">
            <v>0</v>
          </cell>
        </row>
        <row r="710">
          <cell r="A710">
            <v>1989</v>
          </cell>
          <cell r="C710" t="str">
            <v>NY</v>
          </cell>
          <cell r="D710">
            <v>1925080000</v>
          </cell>
          <cell r="E710">
            <v>0</v>
          </cell>
          <cell r="F710">
            <v>1967367000</v>
          </cell>
          <cell r="G710">
            <v>5730818000</v>
          </cell>
          <cell r="H710">
            <v>7652968000</v>
          </cell>
          <cell r="I710">
            <v>148438000</v>
          </cell>
          <cell r="J710">
            <v>164691000</v>
          </cell>
          <cell r="K710">
            <v>0</v>
          </cell>
          <cell r="L710">
            <v>178633000</v>
          </cell>
          <cell r="M710">
            <v>294461000</v>
          </cell>
          <cell r="N710">
            <v>0</v>
          </cell>
        </row>
        <row r="711">
          <cell r="A711">
            <v>1989</v>
          </cell>
          <cell r="C711" t="str">
            <v>NC</v>
          </cell>
          <cell r="D711">
            <v>948644000</v>
          </cell>
          <cell r="E711">
            <v>0</v>
          </cell>
          <cell r="F711">
            <v>504047000</v>
          </cell>
          <cell r="G711">
            <v>1230223000</v>
          </cell>
          <cell r="H711">
            <v>930900000</v>
          </cell>
          <cell r="I711">
            <v>17754000</v>
          </cell>
          <cell r="J711">
            <v>39044000</v>
          </cell>
          <cell r="K711">
            <v>0</v>
          </cell>
          <cell r="L711">
            <v>29140000</v>
          </cell>
          <cell r="M711">
            <v>87450000</v>
          </cell>
          <cell r="N711">
            <v>0</v>
          </cell>
        </row>
        <row r="712">
          <cell r="A712">
            <v>1989</v>
          </cell>
          <cell r="C712" t="str">
            <v>ND</v>
          </cell>
          <cell r="D712">
            <v>12808000</v>
          </cell>
          <cell r="E712">
            <v>0</v>
          </cell>
          <cell r="F712">
            <v>23575000</v>
          </cell>
          <cell r="G712">
            <v>54374000</v>
          </cell>
          <cell r="H712">
            <v>189473000</v>
          </cell>
          <cell r="I712">
            <v>4000</v>
          </cell>
          <cell r="J712">
            <v>338000</v>
          </cell>
          <cell r="K712">
            <v>0</v>
          </cell>
          <cell r="L712">
            <v>906000</v>
          </cell>
          <cell r="M712">
            <v>1143000</v>
          </cell>
          <cell r="N712">
            <v>0</v>
          </cell>
        </row>
        <row r="713">
          <cell r="A713">
            <v>1989</v>
          </cell>
          <cell r="C713" t="str">
            <v>OH</v>
          </cell>
          <cell r="D713">
            <v>885251000</v>
          </cell>
          <cell r="E713">
            <v>0</v>
          </cell>
          <cell r="F713">
            <v>971717000</v>
          </cell>
          <cell r="G713">
            <v>1375785000</v>
          </cell>
          <cell r="H713">
            <v>2611829000</v>
          </cell>
          <cell r="I713">
            <v>17369000</v>
          </cell>
          <cell r="J713">
            <v>68517000</v>
          </cell>
          <cell r="K713">
            <v>0</v>
          </cell>
          <cell r="L713">
            <v>35284000</v>
          </cell>
          <cell r="M713">
            <v>113705000</v>
          </cell>
          <cell r="N713">
            <v>0</v>
          </cell>
        </row>
        <row r="714">
          <cell r="A714">
            <v>1989</v>
          </cell>
          <cell r="C714" t="str">
            <v>OK</v>
          </cell>
          <cell r="D714">
            <v>467573000</v>
          </cell>
          <cell r="E714">
            <v>0</v>
          </cell>
          <cell r="F714">
            <v>153206000</v>
          </cell>
          <cell r="G714">
            <v>617790000</v>
          </cell>
          <cell r="H714">
            <v>643110000</v>
          </cell>
          <cell r="I714">
            <v>155000</v>
          </cell>
          <cell r="J714">
            <v>8624000</v>
          </cell>
          <cell r="K714">
            <v>0</v>
          </cell>
          <cell r="L714">
            <v>6492000</v>
          </cell>
          <cell r="M714">
            <v>25419000</v>
          </cell>
          <cell r="N714">
            <v>0</v>
          </cell>
        </row>
        <row r="715">
          <cell r="A715">
            <v>1989</v>
          </cell>
          <cell r="C715" t="str">
            <v>OR</v>
          </cell>
          <cell r="D715">
            <v>252124000</v>
          </cell>
          <cell r="E715">
            <v>0</v>
          </cell>
          <cell r="F715">
            <v>215326000</v>
          </cell>
          <cell r="G715">
            <v>358098000</v>
          </cell>
          <cell r="H715">
            <v>313125000</v>
          </cell>
          <cell r="I715">
            <v>229000</v>
          </cell>
          <cell r="J715">
            <v>15565000</v>
          </cell>
          <cell r="K715">
            <v>0</v>
          </cell>
          <cell r="L715">
            <v>3304000</v>
          </cell>
          <cell r="M715">
            <v>24037000</v>
          </cell>
          <cell r="N715">
            <v>0</v>
          </cell>
        </row>
        <row r="716">
          <cell r="A716">
            <v>1989</v>
          </cell>
          <cell r="C716" t="str">
            <v>PA</v>
          </cell>
          <cell r="D716">
            <v>266613000</v>
          </cell>
          <cell r="E716">
            <v>0</v>
          </cell>
          <cell r="F716">
            <v>797758000</v>
          </cell>
          <cell r="G716">
            <v>961442000</v>
          </cell>
          <cell r="H716">
            <v>1896446000</v>
          </cell>
          <cell r="I716">
            <v>4989000</v>
          </cell>
          <cell r="J716">
            <v>22095000</v>
          </cell>
          <cell r="K716">
            <v>0</v>
          </cell>
          <cell r="L716">
            <v>9207000</v>
          </cell>
          <cell r="M716">
            <v>34781000</v>
          </cell>
          <cell r="N716">
            <v>0</v>
          </cell>
        </row>
        <row r="717">
          <cell r="A717">
            <v>1989</v>
          </cell>
          <cell r="C717" t="str">
            <v>RI</v>
          </cell>
          <cell r="D717">
            <v>52505000</v>
          </cell>
          <cell r="E717">
            <v>0</v>
          </cell>
          <cell r="F717">
            <v>110269000</v>
          </cell>
          <cell r="G717">
            <v>116665000</v>
          </cell>
          <cell r="H717">
            <v>290001000</v>
          </cell>
          <cell r="I717">
            <v>7048000</v>
          </cell>
          <cell r="J717">
            <v>2048000</v>
          </cell>
          <cell r="K717">
            <v>0</v>
          </cell>
          <cell r="L717">
            <v>7991000</v>
          </cell>
          <cell r="M717">
            <v>3276000</v>
          </cell>
          <cell r="N717">
            <v>0</v>
          </cell>
        </row>
        <row r="718">
          <cell r="A718">
            <v>1989</v>
          </cell>
          <cell r="C718" t="str">
            <v>SC</v>
          </cell>
          <cell r="D718">
            <v>714108000</v>
          </cell>
          <cell r="E718">
            <v>0</v>
          </cell>
          <cell r="F718">
            <v>352161000</v>
          </cell>
          <cell r="G718">
            <v>885236000</v>
          </cell>
          <cell r="H718">
            <v>419148000</v>
          </cell>
          <cell r="I718">
            <v>927000</v>
          </cell>
          <cell r="J718">
            <v>37446000</v>
          </cell>
          <cell r="K718">
            <v>0</v>
          </cell>
          <cell r="L718">
            <v>8086000</v>
          </cell>
          <cell r="M718">
            <v>65297000</v>
          </cell>
          <cell r="N718">
            <v>0</v>
          </cell>
        </row>
        <row r="719">
          <cell r="A719">
            <v>1989</v>
          </cell>
          <cell r="C719" t="str">
            <v>SD</v>
          </cell>
          <cell r="D719">
            <v>15995000</v>
          </cell>
          <cell r="E719">
            <v>0</v>
          </cell>
          <cell r="F719">
            <v>54274000</v>
          </cell>
          <cell r="G719">
            <v>43742000</v>
          </cell>
          <cell r="H719">
            <v>102071000</v>
          </cell>
          <cell r="I719">
            <v>0</v>
          </cell>
          <cell r="J719">
            <v>1062000</v>
          </cell>
          <cell r="K719">
            <v>0</v>
          </cell>
          <cell r="L719">
            <v>353000</v>
          </cell>
          <cell r="M719">
            <v>1657000</v>
          </cell>
          <cell r="N719">
            <v>0</v>
          </cell>
        </row>
        <row r="720">
          <cell r="A720">
            <v>1989</v>
          </cell>
          <cell r="C720" t="str">
            <v>TN</v>
          </cell>
          <cell r="D720">
            <v>971336000</v>
          </cell>
          <cell r="E720">
            <v>0</v>
          </cell>
          <cell r="F720">
            <v>342882000</v>
          </cell>
          <cell r="G720">
            <v>1071492000</v>
          </cell>
          <cell r="H720">
            <v>728198000</v>
          </cell>
          <cell r="I720">
            <v>2769000</v>
          </cell>
          <cell r="J720">
            <v>42895000</v>
          </cell>
          <cell r="K720">
            <v>0</v>
          </cell>
          <cell r="L720">
            <v>7493000</v>
          </cell>
          <cell r="M720">
            <v>100909000</v>
          </cell>
          <cell r="N720">
            <v>0</v>
          </cell>
        </row>
        <row r="721">
          <cell r="A721">
            <v>1989</v>
          </cell>
          <cell r="C721" t="str">
            <v>TX</v>
          </cell>
          <cell r="D721">
            <v>1503289000</v>
          </cell>
          <cell r="E721">
            <v>0</v>
          </cell>
          <cell r="F721">
            <v>723091000</v>
          </cell>
          <cell r="G721">
            <v>2672220000</v>
          </cell>
          <cell r="H721">
            <v>1916594000</v>
          </cell>
          <cell r="I721">
            <v>13494000</v>
          </cell>
          <cell r="J721">
            <v>158208000</v>
          </cell>
          <cell r="K721">
            <v>0</v>
          </cell>
          <cell r="L721">
            <v>31670000</v>
          </cell>
          <cell r="M721">
            <v>256873000</v>
          </cell>
          <cell r="N721">
            <v>0</v>
          </cell>
        </row>
        <row r="722">
          <cell r="A722">
            <v>1989</v>
          </cell>
          <cell r="C722" t="str">
            <v>US</v>
          </cell>
          <cell r="D722">
            <v>28744864000</v>
          </cell>
          <cell r="E722">
            <v>0</v>
          </cell>
          <cell r="F722">
            <v>19971423000</v>
          </cell>
          <cell r="G722">
            <v>43732342000</v>
          </cell>
          <cell r="H722">
            <v>49061316000</v>
          </cell>
          <cell r="I722">
            <v>423320000</v>
          </cell>
          <cell r="J722">
            <v>1616654000</v>
          </cell>
          <cell r="K722">
            <v>0</v>
          </cell>
          <cell r="L722">
            <v>712965000</v>
          </cell>
          <cell r="M722">
            <v>2726161000</v>
          </cell>
          <cell r="N722">
            <v>0</v>
          </cell>
        </row>
        <row r="723">
          <cell r="A723">
            <v>1989</v>
          </cell>
          <cell r="C723" t="str">
            <v>UT</v>
          </cell>
          <cell r="D723">
            <v>179055000</v>
          </cell>
          <cell r="E723">
            <v>0</v>
          </cell>
          <cell r="F723">
            <v>120370000</v>
          </cell>
          <cell r="G723">
            <v>205301000</v>
          </cell>
          <cell r="H723">
            <v>185051000</v>
          </cell>
          <cell r="I723">
            <v>3079000</v>
          </cell>
          <cell r="J723">
            <v>6483000</v>
          </cell>
          <cell r="K723">
            <v>0</v>
          </cell>
          <cell r="L723">
            <v>4751000</v>
          </cell>
          <cell r="M723">
            <v>12367000</v>
          </cell>
          <cell r="N723">
            <v>0</v>
          </cell>
        </row>
        <row r="724">
          <cell r="A724">
            <v>1989</v>
          </cell>
          <cell r="C724" t="str">
            <v>VT</v>
          </cell>
          <cell r="D724">
            <v>2085000</v>
          </cell>
          <cell r="E724">
            <v>0</v>
          </cell>
          <cell r="F724">
            <v>38824000</v>
          </cell>
          <cell r="G724">
            <v>22430000</v>
          </cell>
          <cell r="H724">
            <v>121373000</v>
          </cell>
          <cell r="I724">
            <v>1000</v>
          </cell>
          <cell r="J724">
            <v>0</v>
          </cell>
          <cell r="K724">
            <v>0</v>
          </cell>
          <cell r="L724">
            <v>431000</v>
          </cell>
          <cell r="M724">
            <v>254000</v>
          </cell>
          <cell r="N724">
            <v>0</v>
          </cell>
        </row>
        <row r="725">
          <cell r="A725">
            <v>1989</v>
          </cell>
          <cell r="C725" t="str">
            <v>VA</v>
          </cell>
          <cell r="D725">
            <v>660947000</v>
          </cell>
          <cell r="E725">
            <v>0</v>
          </cell>
          <cell r="F725">
            <v>544431000</v>
          </cell>
          <cell r="G725">
            <v>934116000</v>
          </cell>
          <cell r="H725">
            <v>661600000</v>
          </cell>
          <cell r="I725">
            <v>4011000</v>
          </cell>
          <cell r="J725">
            <v>56386000</v>
          </cell>
          <cell r="K725">
            <v>0</v>
          </cell>
          <cell r="L725">
            <v>11951000</v>
          </cell>
          <cell r="M725">
            <v>102942000</v>
          </cell>
          <cell r="N725">
            <v>0</v>
          </cell>
        </row>
        <row r="726">
          <cell r="A726">
            <v>1989</v>
          </cell>
          <cell r="C726" t="str">
            <v>WA</v>
          </cell>
          <cell r="D726">
            <v>564770000</v>
          </cell>
          <cell r="E726">
            <v>0</v>
          </cell>
          <cell r="F726">
            <v>413236000</v>
          </cell>
          <cell r="G726">
            <v>694443000</v>
          </cell>
          <cell r="H726">
            <v>894187000</v>
          </cell>
          <cell r="I726">
            <v>1514000</v>
          </cell>
          <cell r="J726">
            <v>35749000</v>
          </cell>
          <cell r="K726">
            <v>0</v>
          </cell>
          <cell r="L726">
            <v>8220000</v>
          </cell>
          <cell r="M726">
            <v>62819000</v>
          </cell>
          <cell r="N726">
            <v>0</v>
          </cell>
        </row>
        <row r="727">
          <cell r="A727">
            <v>1989</v>
          </cell>
          <cell r="C727" t="str">
            <v>WV</v>
          </cell>
          <cell r="D727">
            <v>136774000</v>
          </cell>
          <cell r="E727">
            <v>0</v>
          </cell>
          <cell r="F727">
            <v>130412000</v>
          </cell>
          <cell r="G727">
            <v>172165000</v>
          </cell>
          <cell r="H727">
            <v>303390000</v>
          </cell>
          <cell r="I727">
            <v>375000</v>
          </cell>
          <cell r="J727">
            <v>732000</v>
          </cell>
          <cell r="K727">
            <v>0</v>
          </cell>
          <cell r="L727">
            <v>2492000</v>
          </cell>
          <cell r="M727">
            <v>3878000</v>
          </cell>
          <cell r="N727">
            <v>0</v>
          </cell>
        </row>
        <row r="728">
          <cell r="A728">
            <v>1989</v>
          </cell>
          <cell r="C728" t="str">
            <v>WI</v>
          </cell>
          <cell r="D728">
            <v>452084000</v>
          </cell>
          <cell r="E728">
            <v>0</v>
          </cell>
          <cell r="F728">
            <v>397270000</v>
          </cell>
          <cell r="G728">
            <v>514172000</v>
          </cell>
          <cell r="H728">
            <v>1265496000</v>
          </cell>
          <cell r="I728">
            <v>3944000</v>
          </cell>
          <cell r="J728">
            <v>17671000</v>
          </cell>
          <cell r="K728">
            <v>0</v>
          </cell>
          <cell r="L728">
            <v>7001000</v>
          </cell>
          <cell r="M728">
            <v>26852000</v>
          </cell>
          <cell r="N728">
            <v>0</v>
          </cell>
        </row>
        <row r="729">
          <cell r="A729">
            <v>1989</v>
          </cell>
          <cell r="C729" t="str">
            <v>WY</v>
          </cell>
          <cell r="D729">
            <v>169682000</v>
          </cell>
          <cell r="E729">
            <v>0</v>
          </cell>
          <cell r="F729">
            <v>40472000</v>
          </cell>
          <cell r="G729">
            <v>177315000</v>
          </cell>
          <cell r="H729">
            <v>45661000</v>
          </cell>
          <cell r="I729">
            <v>6000</v>
          </cell>
          <cell r="J729">
            <v>9273000</v>
          </cell>
          <cell r="K729">
            <v>0</v>
          </cell>
          <cell r="L729">
            <v>403000</v>
          </cell>
          <cell r="M729">
            <v>25687000</v>
          </cell>
          <cell r="N729">
            <v>0</v>
          </cell>
        </row>
        <row r="730">
          <cell r="A730">
            <v>1990</v>
          </cell>
          <cell r="C730" t="str">
            <v>AL</v>
          </cell>
          <cell r="D730">
            <v>1199909000</v>
          </cell>
          <cell r="E730">
            <v>0</v>
          </cell>
          <cell r="F730">
            <v>392019000</v>
          </cell>
          <cell r="G730">
            <v>1292130000</v>
          </cell>
          <cell r="H730">
            <v>742898000</v>
          </cell>
          <cell r="I730">
            <v>3624000</v>
          </cell>
          <cell r="J730">
            <v>55984000</v>
          </cell>
          <cell r="K730">
            <v>0</v>
          </cell>
          <cell r="L730">
            <v>8537000</v>
          </cell>
          <cell r="M730">
            <v>116245000</v>
          </cell>
          <cell r="N730">
            <v>0</v>
          </cell>
        </row>
        <row r="731">
          <cell r="A731">
            <v>1990</v>
          </cell>
          <cell r="C731" t="str">
            <v>AK</v>
          </cell>
          <cell r="D731">
            <v>28359000</v>
          </cell>
          <cell r="E731">
            <v>0</v>
          </cell>
          <cell r="F731">
            <v>142079000</v>
          </cell>
          <cell r="G731">
            <v>58543000</v>
          </cell>
          <cell r="H731">
            <v>156338000</v>
          </cell>
          <cell r="I731">
            <v>853000</v>
          </cell>
          <cell r="J731">
            <v>672000</v>
          </cell>
          <cell r="K731">
            <v>0</v>
          </cell>
          <cell r="L731">
            <v>3139000</v>
          </cell>
          <cell r="M731">
            <v>1048000</v>
          </cell>
          <cell r="N731">
            <v>0</v>
          </cell>
        </row>
        <row r="732">
          <cell r="A732">
            <v>1990</v>
          </cell>
          <cell r="C732" t="str">
            <v>AZ</v>
          </cell>
          <cell r="D732">
            <v>116803000</v>
          </cell>
          <cell r="E732">
            <v>0</v>
          </cell>
          <cell r="F732">
            <v>305361000</v>
          </cell>
          <cell r="G732">
            <v>288216000</v>
          </cell>
          <cell r="H732">
            <v>919104000</v>
          </cell>
          <cell r="I732">
            <v>2519000</v>
          </cell>
          <cell r="J732">
            <v>3929000</v>
          </cell>
          <cell r="K732">
            <v>0</v>
          </cell>
          <cell r="L732">
            <v>7017000</v>
          </cell>
          <cell r="M732">
            <v>13232000</v>
          </cell>
          <cell r="N732">
            <v>0</v>
          </cell>
        </row>
        <row r="733">
          <cell r="A733">
            <v>1990</v>
          </cell>
          <cell r="C733" t="str">
            <v>AR</v>
          </cell>
          <cell r="D733">
            <v>270250000</v>
          </cell>
          <cell r="E733">
            <v>0</v>
          </cell>
          <cell r="F733">
            <v>136908000</v>
          </cell>
          <cell r="G733">
            <v>374134000</v>
          </cell>
          <cell r="H733">
            <v>528597000</v>
          </cell>
          <cell r="I733">
            <v>412000</v>
          </cell>
          <cell r="J733">
            <v>8373000</v>
          </cell>
          <cell r="K733">
            <v>0</v>
          </cell>
          <cell r="L733">
            <v>3668000</v>
          </cell>
          <cell r="M733">
            <v>17452000</v>
          </cell>
          <cell r="N733">
            <v>0</v>
          </cell>
        </row>
        <row r="734">
          <cell r="A734">
            <v>1990</v>
          </cell>
          <cell r="C734" t="str">
            <v>CA</v>
          </cell>
          <cell r="D734">
            <v>4787465000</v>
          </cell>
          <cell r="E734">
            <v>0</v>
          </cell>
          <cell r="F734">
            <v>3256576000</v>
          </cell>
          <cell r="G734">
            <v>6310747000</v>
          </cell>
          <cell r="H734">
            <v>5901207000</v>
          </cell>
          <cell r="I734">
            <v>67509000</v>
          </cell>
          <cell r="J734">
            <v>220530000</v>
          </cell>
          <cell r="K734">
            <v>0</v>
          </cell>
          <cell r="L734">
            <v>119180000</v>
          </cell>
          <cell r="M734">
            <v>297619000</v>
          </cell>
          <cell r="N734">
            <v>0</v>
          </cell>
        </row>
        <row r="735">
          <cell r="A735">
            <v>1990</v>
          </cell>
          <cell r="C735" t="str">
            <v>CO</v>
          </cell>
          <cell r="D735">
            <v>291350000</v>
          </cell>
          <cell r="E735">
            <v>0</v>
          </cell>
          <cell r="F735">
            <v>241080000</v>
          </cell>
          <cell r="G735">
            <v>418783000</v>
          </cell>
          <cell r="H735">
            <v>456380000</v>
          </cell>
          <cell r="I735">
            <v>29294000</v>
          </cell>
          <cell r="J735">
            <v>8887000</v>
          </cell>
          <cell r="K735">
            <v>0</v>
          </cell>
          <cell r="L735">
            <v>33299000</v>
          </cell>
          <cell r="M735">
            <v>20189000</v>
          </cell>
          <cell r="N735">
            <v>0</v>
          </cell>
        </row>
        <row r="736">
          <cell r="A736">
            <v>1990</v>
          </cell>
          <cell r="C736" t="str">
            <v>CT</v>
          </cell>
          <cell r="D736">
            <v>179656000</v>
          </cell>
          <cell r="E736">
            <v>0</v>
          </cell>
          <cell r="F736">
            <v>342093000</v>
          </cell>
          <cell r="G736">
            <v>653904000</v>
          </cell>
          <cell r="H736">
            <v>979307000</v>
          </cell>
          <cell r="I736">
            <v>6234000</v>
          </cell>
          <cell r="J736">
            <v>2975000</v>
          </cell>
          <cell r="K736">
            <v>0</v>
          </cell>
          <cell r="L736">
            <v>10151000</v>
          </cell>
          <cell r="M736">
            <v>10396000</v>
          </cell>
          <cell r="N736">
            <v>0</v>
          </cell>
        </row>
        <row r="737">
          <cell r="A737">
            <v>1990</v>
          </cell>
          <cell r="C737" t="str">
            <v>DE</v>
          </cell>
          <cell r="D737">
            <v>21922000</v>
          </cell>
          <cell r="E737">
            <v>0</v>
          </cell>
          <cell r="F737">
            <v>93073000</v>
          </cell>
          <cell r="G737">
            <v>45234000</v>
          </cell>
          <cell r="H737">
            <v>94078000</v>
          </cell>
          <cell r="I737">
            <v>6219000</v>
          </cell>
          <cell r="J737">
            <v>408000</v>
          </cell>
          <cell r="K737">
            <v>0</v>
          </cell>
          <cell r="L737">
            <v>8751000</v>
          </cell>
          <cell r="M737">
            <v>741000</v>
          </cell>
          <cell r="N737">
            <v>0</v>
          </cell>
        </row>
        <row r="738">
          <cell r="A738">
            <v>1990</v>
          </cell>
          <cell r="C738" t="str">
            <v>DC</v>
          </cell>
          <cell r="D738">
            <v>49193000</v>
          </cell>
          <cell r="E738">
            <v>0</v>
          </cell>
          <cell r="F738">
            <v>154955000</v>
          </cell>
          <cell r="G738">
            <v>257085000</v>
          </cell>
          <cell r="H738">
            <v>345766000</v>
          </cell>
          <cell r="I738">
            <v>0</v>
          </cell>
          <cell r="J738">
            <v>15934000</v>
          </cell>
          <cell r="K738">
            <v>0</v>
          </cell>
          <cell r="L738">
            <v>1749000</v>
          </cell>
          <cell r="M738">
            <v>19510000</v>
          </cell>
          <cell r="N738">
            <v>0</v>
          </cell>
        </row>
        <row r="739">
          <cell r="A739">
            <v>1990</v>
          </cell>
          <cell r="C739" t="str">
            <v>FL</v>
          </cell>
          <cell r="D739">
            <v>1794569000</v>
          </cell>
          <cell r="E739">
            <v>0</v>
          </cell>
          <cell r="F739">
            <v>1464886000</v>
          </cell>
          <cell r="G739">
            <v>2168872000</v>
          </cell>
          <cell r="H739">
            <v>2465339000</v>
          </cell>
          <cell r="I739">
            <v>43414000</v>
          </cell>
          <cell r="J739">
            <v>155007000</v>
          </cell>
          <cell r="K739">
            <v>0</v>
          </cell>
          <cell r="L739">
            <v>68975000</v>
          </cell>
          <cell r="M739">
            <v>182761000</v>
          </cell>
          <cell r="N739">
            <v>0</v>
          </cell>
        </row>
        <row r="740">
          <cell r="A740">
            <v>1990</v>
          </cell>
          <cell r="C740" t="str">
            <v>GA</v>
          </cell>
          <cell r="D740">
            <v>2062810000</v>
          </cell>
          <cell r="E740">
            <v>0</v>
          </cell>
          <cell r="F740">
            <v>473969000</v>
          </cell>
          <cell r="G740">
            <v>2384138000</v>
          </cell>
          <cell r="H740">
            <v>1452166000</v>
          </cell>
          <cell r="I740">
            <v>4352000</v>
          </cell>
          <cell r="J740">
            <v>58990000</v>
          </cell>
          <cell r="K740">
            <v>0</v>
          </cell>
          <cell r="L740">
            <v>7382000</v>
          </cell>
          <cell r="M740">
            <v>172182000</v>
          </cell>
          <cell r="N740">
            <v>0</v>
          </cell>
        </row>
        <row r="741">
          <cell r="A741">
            <v>1990</v>
          </cell>
          <cell r="C741" t="str">
            <v>HI</v>
          </cell>
          <cell r="D741">
            <v>68816000</v>
          </cell>
          <cell r="E741">
            <v>0</v>
          </cell>
          <cell r="F741">
            <v>155542000</v>
          </cell>
          <cell r="G741">
            <v>121507000</v>
          </cell>
          <cell r="H741">
            <v>209713000</v>
          </cell>
          <cell r="I741">
            <v>310000</v>
          </cell>
          <cell r="J741">
            <v>24758000</v>
          </cell>
          <cell r="K741">
            <v>0</v>
          </cell>
          <cell r="L741">
            <v>3242000</v>
          </cell>
          <cell r="M741">
            <v>27831000</v>
          </cell>
          <cell r="N741">
            <v>0</v>
          </cell>
        </row>
        <row r="742">
          <cell r="A742">
            <v>1990</v>
          </cell>
          <cell r="C742" t="str">
            <v>ID</v>
          </cell>
          <cell r="D742">
            <v>145887000</v>
          </cell>
          <cell r="E742">
            <v>0</v>
          </cell>
          <cell r="F742">
            <v>68878000</v>
          </cell>
          <cell r="G742">
            <v>163122000</v>
          </cell>
          <cell r="H742">
            <v>139704000</v>
          </cell>
          <cell r="I742">
            <v>1051000</v>
          </cell>
          <cell r="J742">
            <v>894000</v>
          </cell>
          <cell r="K742">
            <v>0</v>
          </cell>
          <cell r="L742">
            <v>2871000</v>
          </cell>
          <cell r="M742">
            <v>4729000</v>
          </cell>
          <cell r="N742">
            <v>0</v>
          </cell>
        </row>
        <row r="743">
          <cell r="A743">
            <v>1990</v>
          </cell>
          <cell r="C743" t="str">
            <v>IL</v>
          </cell>
          <cell r="D743">
            <v>493278000</v>
          </cell>
          <cell r="E743">
            <v>0</v>
          </cell>
          <cell r="F743">
            <v>957866000</v>
          </cell>
          <cell r="G743">
            <v>1222516000</v>
          </cell>
          <cell r="H743">
            <v>2240870000</v>
          </cell>
          <cell r="I743">
            <v>1831000</v>
          </cell>
          <cell r="J743">
            <v>33975000</v>
          </cell>
          <cell r="K743">
            <v>0</v>
          </cell>
          <cell r="L743">
            <v>12724000</v>
          </cell>
          <cell r="M743">
            <v>47453000</v>
          </cell>
          <cell r="N743">
            <v>0</v>
          </cell>
        </row>
        <row r="744">
          <cell r="A744">
            <v>1990</v>
          </cell>
          <cell r="C744" t="str">
            <v>IN</v>
          </cell>
          <cell r="D744">
            <v>1055458000</v>
          </cell>
          <cell r="E744">
            <v>0</v>
          </cell>
          <cell r="F744">
            <v>331236000</v>
          </cell>
          <cell r="G744">
            <v>1149536000</v>
          </cell>
          <cell r="H744">
            <v>1402173000</v>
          </cell>
          <cell r="I744">
            <v>1479000</v>
          </cell>
          <cell r="J744">
            <v>40295000</v>
          </cell>
          <cell r="K744">
            <v>0</v>
          </cell>
          <cell r="L744">
            <v>4909000</v>
          </cell>
          <cell r="M744">
            <v>99311000</v>
          </cell>
          <cell r="N744">
            <v>0</v>
          </cell>
        </row>
        <row r="745">
          <cell r="A745">
            <v>1990</v>
          </cell>
          <cell r="C745" t="str">
            <v>IA</v>
          </cell>
          <cell r="D745">
            <v>608863000</v>
          </cell>
          <cell r="E745">
            <v>0</v>
          </cell>
          <cell r="F745">
            <v>177691000</v>
          </cell>
          <cell r="G745">
            <v>718611000</v>
          </cell>
          <cell r="H745">
            <v>547096000</v>
          </cell>
          <cell r="I745">
            <v>3341000</v>
          </cell>
          <cell r="J745">
            <v>25717000</v>
          </cell>
          <cell r="K745">
            <v>0</v>
          </cell>
          <cell r="L745">
            <v>6503000</v>
          </cell>
          <cell r="M745">
            <v>49898000</v>
          </cell>
          <cell r="N745">
            <v>0</v>
          </cell>
        </row>
        <row r="746">
          <cell r="A746">
            <v>1990</v>
          </cell>
          <cell r="C746" t="str">
            <v>KS</v>
          </cell>
          <cell r="D746">
            <v>351044000</v>
          </cell>
          <cell r="E746">
            <v>0</v>
          </cell>
          <cell r="F746">
            <v>149976000</v>
          </cell>
          <cell r="G746">
            <v>462696000</v>
          </cell>
          <cell r="H746">
            <v>422468000</v>
          </cell>
          <cell r="I746">
            <v>255000</v>
          </cell>
          <cell r="J746">
            <v>5072000</v>
          </cell>
          <cell r="K746">
            <v>0</v>
          </cell>
          <cell r="L746">
            <v>4369000</v>
          </cell>
          <cell r="M746">
            <v>19417000</v>
          </cell>
          <cell r="N746">
            <v>0</v>
          </cell>
        </row>
        <row r="747">
          <cell r="A747">
            <v>1990</v>
          </cell>
          <cell r="C747" t="str">
            <v>KY</v>
          </cell>
          <cell r="D747">
            <v>357232000</v>
          </cell>
          <cell r="E747">
            <v>0</v>
          </cell>
          <cell r="F747">
            <v>214561000</v>
          </cell>
          <cell r="G747">
            <v>424644000</v>
          </cell>
          <cell r="H747">
            <v>990357000</v>
          </cell>
          <cell r="I747">
            <v>1420000</v>
          </cell>
          <cell r="J747">
            <v>23028000</v>
          </cell>
          <cell r="K747">
            <v>0</v>
          </cell>
          <cell r="L747">
            <v>5154000</v>
          </cell>
          <cell r="M747">
            <v>46024000</v>
          </cell>
          <cell r="N747">
            <v>0</v>
          </cell>
        </row>
        <row r="748">
          <cell r="A748">
            <v>1990</v>
          </cell>
          <cell r="C748" t="str">
            <v>LA</v>
          </cell>
          <cell r="D748">
            <v>810173000</v>
          </cell>
          <cell r="E748">
            <v>0</v>
          </cell>
          <cell r="F748">
            <v>264322000</v>
          </cell>
          <cell r="G748">
            <v>1234559000</v>
          </cell>
          <cell r="H748">
            <v>898775000</v>
          </cell>
          <cell r="I748">
            <v>884000</v>
          </cell>
          <cell r="J748">
            <v>32301000</v>
          </cell>
          <cell r="K748">
            <v>0</v>
          </cell>
          <cell r="L748">
            <v>5820000</v>
          </cell>
          <cell r="M748">
            <v>58724000</v>
          </cell>
          <cell r="N748">
            <v>0</v>
          </cell>
        </row>
        <row r="749">
          <cell r="A749">
            <v>1990</v>
          </cell>
          <cell r="C749" t="str">
            <v>ME</v>
          </cell>
          <cell r="D749">
            <v>36417000</v>
          </cell>
          <cell r="E749">
            <v>0</v>
          </cell>
          <cell r="F749">
            <v>95647000</v>
          </cell>
          <cell r="G749">
            <v>99337000</v>
          </cell>
          <cell r="H749">
            <v>397442000</v>
          </cell>
          <cell r="I749">
            <v>247000</v>
          </cell>
          <cell r="J749">
            <v>1036000</v>
          </cell>
          <cell r="K749">
            <v>0</v>
          </cell>
          <cell r="L749">
            <v>826000</v>
          </cell>
          <cell r="M749">
            <v>2272000</v>
          </cell>
          <cell r="N749">
            <v>0</v>
          </cell>
        </row>
        <row r="750">
          <cell r="A750">
            <v>1990</v>
          </cell>
          <cell r="C750" t="str">
            <v>MD</v>
          </cell>
          <cell r="D750">
            <v>36021000</v>
          </cell>
          <cell r="E750">
            <v>0</v>
          </cell>
          <cell r="F750">
            <v>453418000</v>
          </cell>
          <cell r="G750">
            <v>323077000</v>
          </cell>
          <cell r="H750">
            <v>1123511000</v>
          </cell>
          <cell r="I750">
            <v>21946000</v>
          </cell>
          <cell r="J750">
            <v>3507000</v>
          </cell>
          <cell r="K750">
            <v>0</v>
          </cell>
          <cell r="L750">
            <v>25810000</v>
          </cell>
          <cell r="M750">
            <v>5588000</v>
          </cell>
          <cell r="N750">
            <v>0</v>
          </cell>
        </row>
        <row r="751">
          <cell r="A751">
            <v>1990</v>
          </cell>
          <cell r="C751" t="str">
            <v>MA</v>
          </cell>
          <cell r="D751">
            <v>577398000</v>
          </cell>
          <cell r="E751">
            <v>0</v>
          </cell>
          <cell r="F751">
            <v>837062000</v>
          </cell>
          <cell r="G751">
            <v>1337056000</v>
          </cell>
          <cell r="H751">
            <v>2657258000</v>
          </cell>
          <cell r="I751">
            <v>12362000</v>
          </cell>
          <cell r="J751">
            <v>25259000</v>
          </cell>
          <cell r="K751">
            <v>0</v>
          </cell>
          <cell r="L751">
            <v>16117000</v>
          </cell>
          <cell r="M751">
            <v>41718000</v>
          </cell>
          <cell r="N751">
            <v>0</v>
          </cell>
        </row>
        <row r="752">
          <cell r="A752">
            <v>1990</v>
          </cell>
          <cell r="C752" t="str">
            <v>MI</v>
          </cell>
          <cell r="D752">
            <v>1187445000</v>
          </cell>
          <cell r="E752">
            <v>0</v>
          </cell>
          <cell r="F752">
            <v>1525813000</v>
          </cell>
          <cell r="G752">
            <v>1621369000</v>
          </cell>
          <cell r="H752">
            <v>1733094000</v>
          </cell>
          <cell r="I752">
            <v>17046000</v>
          </cell>
          <cell r="J752">
            <v>74026000</v>
          </cell>
          <cell r="K752">
            <v>0</v>
          </cell>
          <cell r="L752">
            <v>38530000</v>
          </cell>
          <cell r="M752">
            <v>97060000</v>
          </cell>
          <cell r="N752">
            <v>0</v>
          </cell>
        </row>
        <row r="753">
          <cell r="A753">
            <v>1990</v>
          </cell>
          <cell r="C753" t="str">
            <v>MN</v>
          </cell>
          <cell r="D753">
            <v>754847000</v>
          </cell>
          <cell r="E753">
            <v>0</v>
          </cell>
          <cell r="F753">
            <v>406064000</v>
          </cell>
          <cell r="G753">
            <v>1051064000</v>
          </cell>
          <cell r="H753">
            <v>1410240000</v>
          </cell>
          <cell r="I753">
            <v>3888000</v>
          </cell>
          <cell r="J753">
            <v>9082000</v>
          </cell>
          <cell r="K753">
            <v>0</v>
          </cell>
          <cell r="L753">
            <v>8569000</v>
          </cell>
          <cell r="M753">
            <v>35958000</v>
          </cell>
          <cell r="N753">
            <v>0</v>
          </cell>
        </row>
        <row r="754">
          <cell r="A754">
            <v>1990</v>
          </cell>
          <cell r="C754" t="str">
            <v>MS</v>
          </cell>
          <cell r="D754">
            <v>812897000</v>
          </cell>
          <cell r="E754">
            <v>0</v>
          </cell>
          <cell r="F754">
            <v>148437000</v>
          </cell>
          <cell r="G754">
            <v>848189000</v>
          </cell>
          <cell r="H754">
            <v>492552000</v>
          </cell>
          <cell r="I754">
            <v>2414000</v>
          </cell>
          <cell r="J754">
            <v>15068000</v>
          </cell>
          <cell r="K754">
            <v>0</v>
          </cell>
          <cell r="L754">
            <v>4555000</v>
          </cell>
          <cell r="M754">
            <v>45794000</v>
          </cell>
          <cell r="N754">
            <v>0</v>
          </cell>
        </row>
        <row r="755">
          <cell r="A755">
            <v>1990</v>
          </cell>
          <cell r="C755" t="str">
            <v>MO</v>
          </cell>
          <cell r="D755">
            <v>487567000</v>
          </cell>
          <cell r="E755">
            <v>0</v>
          </cell>
          <cell r="F755">
            <v>395375000</v>
          </cell>
          <cell r="G755">
            <v>681928000</v>
          </cell>
          <cell r="H755">
            <v>857786000</v>
          </cell>
          <cell r="I755">
            <v>2449000</v>
          </cell>
          <cell r="J755">
            <v>16083000</v>
          </cell>
          <cell r="K755">
            <v>0</v>
          </cell>
          <cell r="L755">
            <v>11390000</v>
          </cell>
          <cell r="M755">
            <v>32066000</v>
          </cell>
          <cell r="N755">
            <v>0</v>
          </cell>
        </row>
        <row r="756">
          <cell r="A756">
            <v>1990</v>
          </cell>
          <cell r="C756" t="str">
            <v>MT</v>
          </cell>
          <cell r="D756">
            <v>26009000</v>
          </cell>
          <cell r="E756">
            <v>0</v>
          </cell>
          <cell r="F756">
            <v>83246000</v>
          </cell>
          <cell r="G756">
            <v>58182000</v>
          </cell>
          <cell r="H756">
            <v>174159000</v>
          </cell>
          <cell r="I756">
            <v>95000</v>
          </cell>
          <cell r="J756">
            <v>539000</v>
          </cell>
          <cell r="K756">
            <v>0</v>
          </cell>
          <cell r="L756">
            <v>1102000</v>
          </cell>
          <cell r="M756">
            <v>1396000</v>
          </cell>
          <cell r="N756">
            <v>0</v>
          </cell>
        </row>
        <row r="757">
          <cell r="A757">
            <v>1990</v>
          </cell>
          <cell r="C757" t="str">
            <v>NE</v>
          </cell>
          <cell r="D757">
            <v>370559000</v>
          </cell>
          <cell r="E757">
            <v>0</v>
          </cell>
          <cell r="F757">
            <v>57294000</v>
          </cell>
          <cell r="G757">
            <v>389438000</v>
          </cell>
          <cell r="H757">
            <v>263167000</v>
          </cell>
          <cell r="I757">
            <v>1664000</v>
          </cell>
          <cell r="J757">
            <v>38451000</v>
          </cell>
          <cell r="K757">
            <v>0</v>
          </cell>
          <cell r="L757">
            <v>3102000</v>
          </cell>
          <cell r="M757">
            <v>44454000</v>
          </cell>
          <cell r="N757">
            <v>0</v>
          </cell>
        </row>
        <row r="758">
          <cell r="A758">
            <v>1990</v>
          </cell>
          <cell r="C758" t="str">
            <v>NV</v>
          </cell>
          <cell r="D758">
            <v>158626000</v>
          </cell>
          <cell r="E758">
            <v>0</v>
          </cell>
          <cell r="F758">
            <v>71779000</v>
          </cell>
          <cell r="G758">
            <v>216206000</v>
          </cell>
          <cell r="H758">
            <v>144354000</v>
          </cell>
          <cell r="I758">
            <v>8997000</v>
          </cell>
          <cell r="J758">
            <v>4006000</v>
          </cell>
          <cell r="K758">
            <v>0</v>
          </cell>
          <cell r="L758">
            <v>10476000</v>
          </cell>
          <cell r="M758">
            <v>17226000</v>
          </cell>
          <cell r="N758">
            <v>0</v>
          </cell>
        </row>
        <row r="759">
          <cell r="A759">
            <v>1990</v>
          </cell>
          <cell r="C759" t="str">
            <v>NH</v>
          </cell>
          <cell r="D759">
            <v>3799000</v>
          </cell>
          <cell r="E759">
            <v>0</v>
          </cell>
          <cell r="F759">
            <v>107012000</v>
          </cell>
          <cell r="G759">
            <v>43499000</v>
          </cell>
          <cell r="H759">
            <v>163276000</v>
          </cell>
          <cell r="I759">
            <v>833000</v>
          </cell>
          <cell r="J759">
            <v>901000</v>
          </cell>
          <cell r="K759">
            <v>0</v>
          </cell>
          <cell r="L759">
            <v>1936000</v>
          </cell>
          <cell r="M759">
            <v>1544000</v>
          </cell>
          <cell r="N759">
            <v>0</v>
          </cell>
        </row>
        <row r="760">
          <cell r="A760">
            <v>1990</v>
          </cell>
          <cell r="C760" t="str">
            <v>NJ</v>
          </cell>
          <cell r="D760">
            <v>342554000</v>
          </cell>
          <cell r="E760">
            <v>0</v>
          </cell>
          <cell r="F760">
            <v>550517000</v>
          </cell>
          <cell r="G760">
            <v>943585000</v>
          </cell>
          <cell r="H760">
            <v>2205720000</v>
          </cell>
          <cell r="I760">
            <v>2952000</v>
          </cell>
          <cell r="J760">
            <v>27457000</v>
          </cell>
          <cell r="K760">
            <v>0</v>
          </cell>
          <cell r="L760">
            <v>7975000</v>
          </cell>
          <cell r="M760">
            <v>36008000</v>
          </cell>
          <cell r="N760">
            <v>0</v>
          </cell>
        </row>
        <row r="761">
          <cell r="A761">
            <v>1990</v>
          </cell>
          <cell r="C761" t="str">
            <v>NM</v>
          </cell>
          <cell r="D761">
            <v>195835000</v>
          </cell>
          <cell r="E761">
            <v>0</v>
          </cell>
          <cell r="F761">
            <v>141089000</v>
          </cell>
          <cell r="G761">
            <v>266515000</v>
          </cell>
          <cell r="H761">
            <v>219684000</v>
          </cell>
          <cell r="I761">
            <v>141000</v>
          </cell>
          <cell r="J761">
            <v>1869000</v>
          </cell>
          <cell r="K761">
            <v>0</v>
          </cell>
          <cell r="L761">
            <v>1710000</v>
          </cell>
          <cell r="M761">
            <v>15690000</v>
          </cell>
          <cell r="N761">
            <v>0</v>
          </cell>
        </row>
        <row r="762">
          <cell r="A762">
            <v>1990</v>
          </cell>
          <cell r="C762" t="str">
            <v>NY</v>
          </cell>
          <cell r="D762">
            <v>2194589000</v>
          </cell>
          <cell r="E762">
            <v>0</v>
          </cell>
          <cell r="F762">
            <v>2184839000</v>
          </cell>
          <cell r="G762">
            <v>6144152000</v>
          </cell>
          <cell r="H762">
            <v>8362022000</v>
          </cell>
          <cell r="I762">
            <v>128276000</v>
          </cell>
          <cell r="J762">
            <v>208804000</v>
          </cell>
          <cell r="K762">
            <v>0</v>
          </cell>
          <cell r="L762">
            <v>209045000</v>
          </cell>
          <cell r="M762">
            <v>327653000</v>
          </cell>
          <cell r="N762">
            <v>0</v>
          </cell>
        </row>
        <row r="763">
          <cell r="A763">
            <v>1990</v>
          </cell>
          <cell r="C763" t="str">
            <v>NC</v>
          </cell>
          <cell r="D763">
            <v>1159325000</v>
          </cell>
          <cell r="E763">
            <v>0</v>
          </cell>
          <cell r="F763">
            <v>691900000</v>
          </cell>
          <cell r="G763">
            <v>1407819000</v>
          </cell>
          <cell r="H763">
            <v>1121857000</v>
          </cell>
          <cell r="I763">
            <v>22420000</v>
          </cell>
          <cell r="J763">
            <v>70156000</v>
          </cell>
          <cell r="K763">
            <v>0</v>
          </cell>
          <cell r="L763">
            <v>43134000</v>
          </cell>
          <cell r="M763">
            <v>116707000</v>
          </cell>
          <cell r="N763">
            <v>0</v>
          </cell>
        </row>
        <row r="764">
          <cell r="A764">
            <v>1990</v>
          </cell>
          <cell r="C764" t="str">
            <v>ND</v>
          </cell>
          <cell r="D764">
            <v>16298000</v>
          </cell>
          <cell r="E764">
            <v>0</v>
          </cell>
          <cell r="F764">
            <v>24246000</v>
          </cell>
          <cell r="G764">
            <v>59921000</v>
          </cell>
          <cell r="H764">
            <v>170360000</v>
          </cell>
          <cell r="I764">
            <v>22000</v>
          </cell>
          <cell r="J764">
            <v>1042000</v>
          </cell>
          <cell r="K764">
            <v>0</v>
          </cell>
          <cell r="L764">
            <v>529000</v>
          </cell>
          <cell r="M764">
            <v>1308000</v>
          </cell>
          <cell r="N764">
            <v>0</v>
          </cell>
        </row>
        <row r="765">
          <cell r="A765">
            <v>1990</v>
          </cell>
          <cell r="C765" t="str">
            <v>OH</v>
          </cell>
          <cell r="D765">
            <v>952999000</v>
          </cell>
          <cell r="E765">
            <v>0</v>
          </cell>
          <cell r="F765">
            <v>1096852000</v>
          </cell>
          <cell r="G765">
            <v>1400899000</v>
          </cell>
          <cell r="H765">
            <v>3014697000</v>
          </cell>
          <cell r="I765">
            <v>25338000</v>
          </cell>
          <cell r="J765">
            <v>70183000</v>
          </cell>
          <cell r="K765">
            <v>0</v>
          </cell>
          <cell r="L765">
            <v>41408000</v>
          </cell>
          <cell r="M765">
            <v>120605000</v>
          </cell>
          <cell r="N765">
            <v>0</v>
          </cell>
        </row>
        <row r="766">
          <cell r="A766">
            <v>1990</v>
          </cell>
          <cell r="C766" t="str">
            <v>OK</v>
          </cell>
          <cell r="D766">
            <v>521796000</v>
          </cell>
          <cell r="E766">
            <v>0</v>
          </cell>
          <cell r="F766">
            <v>162115000</v>
          </cell>
          <cell r="G766">
            <v>664881000</v>
          </cell>
          <cell r="H766">
            <v>675271000</v>
          </cell>
          <cell r="I766">
            <v>1262000</v>
          </cell>
          <cell r="J766">
            <v>8641000</v>
          </cell>
          <cell r="K766">
            <v>0</v>
          </cell>
          <cell r="L766">
            <v>6217000</v>
          </cell>
          <cell r="M766">
            <v>31477000</v>
          </cell>
          <cell r="N766">
            <v>0</v>
          </cell>
        </row>
        <row r="767">
          <cell r="A767">
            <v>1990</v>
          </cell>
          <cell r="C767" t="str">
            <v>OR</v>
          </cell>
          <cell r="D767">
            <v>298639000</v>
          </cell>
          <cell r="E767">
            <v>0</v>
          </cell>
          <cell r="F767">
            <v>253705000</v>
          </cell>
          <cell r="G767">
            <v>392698000</v>
          </cell>
          <cell r="H767">
            <v>516753000</v>
          </cell>
          <cell r="I767">
            <v>252000</v>
          </cell>
          <cell r="J767">
            <v>11787000</v>
          </cell>
          <cell r="K767">
            <v>0</v>
          </cell>
          <cell r="L767">
            <v>3814000</v>
          </cell>
          <cell r="M767">
            <v>27494000</v>
          </cell>
          <cell r="N767">
            <v>0</v>
          </cell>
        </row>
        <row r="768">
          <cell r="A768">
            <v>1990</v>
          </cell>
          <cell r="C768" t="str">
            <v>PA</v>
          </cell>
          <cell r="D768">
            <v>318431000</v>
          </cell>
          <cell r="E768">
            <v>0</v>
          </cell>
          <cell r="F768">
            <v>927845000</v>
          </cell>
          <cell r="G768">
            <v>939140000</v>
          </cell>
          <cell r="H768">
            <v>2080376000</v>
          </cell>
          <cell r="I768">
            <v>2081000</v>
          </cell>
          <cell r="J768">
            <v>28931000</v>
          </cell>
          <cell r="K768">
            <v>0</v>
          </cell>
          <cell r="L768">
            <v>7440000</v>
          </cell>
          <cell r="M768">
            <v>38896000</v>
          </cell>
          <cell r="N768">
            <v>0</v>
          </cell>
        </row>
        <row r="769">
          <cell r="A769">
            <v>1990</v>
          </cell>
          <cell r="C769" t="str">
            <v>RI</v>
          </cell>
          <cell r="D769">
            <v>6958000</v>
          </cell>
          <cell r="E769">
            <v>0</v>
          </cell>
          <cell r="F769">
            <v>126011000</v>
          </cell>
          <cell r="G769">
            <v>118161000</v>
          </cell>
          <cell r="H769">
            <v>297985000</v>
          </cell>
          <cell r="I769">
            <v>7895000</v>
          </cell>
          <cell r="J769">
            <v>2564000</v>
          </cell>
          <cell r="K769">
            <v>0</v>
          </cell>
          <cell r="L769">
            <v>10906000</v>
          </cell>
          <cell r="M769">
            <v>3203000</v>
          </cell>
          <cell r="N769">
            <v>0</v>
          </cell>
        </row>
        <row r="770">
          <cell r="A770">
            <v>1990</v>
          </cell>
          <cell r="C770" t="str">
            <v>SC</v>
          </cell>
          <cell r="D770">
            <v>829872000</v>
          </cell>
          <cell r="E770">
            <v>0</v>
          </cell>
          <cell r="F770">
            <v>405221000</v>
          </cell>
          <cell r="G770">
            <v>987325000</v>
          </cell>
          <cell r="H770">
            <v>614652000</v>
          </cell>
          <cell r="I770">
            <v>3089000</v>
          </cell>
          <cell r="J770">
            <v>37020000</v>
          </cell>
          <cell r="K770">
            <v>0</v>
          </cell>
          <cell r="L770">
            <v>13131000</v>
          </cell>
          <cell r="M770">
            <v>81646000</v>
          </cell>
          <cell r="N770">
            <v>0</v>
          </cell>
        </row>
        <row r="771">
          <cell r="A771">
            <v>1990</v>
          </cell>
          <cell r="C771" t="str">
            <v>SD</v>
          </cell>
          <cell r="D771">
            <v>14816000</v>
          </cell>
          <cell r="E771">
            <v>0</v>
          </cell>
          <cell r="F771">
            <v>60564000</v>
          </cell>
          <cell r="G771">
            <v>47666000</v>
          </cell>
          <cell r="H771">
            <v>121396000</v>
          </cell>
          <cell r="I771">
            <v>67000</v>
          </cell>
          <cell r="J771">
            <v>1033000</v>
          </cell>
          <cell r="K771">
            <v>0</v>
          </cell>
          <cell r="L771">
            <v>957000</v>
          </cell>
          <cell r="M771">
            <v>1749000</v>
          </cell>
          <cell r="N771">
            <v>0</v>
          </cell>
        </row>
        <row r="772">
          <cell r="A772">
            <v>1990</v>
          </cell>
          <cell r="C772" t="str">
            <v>TN</v>
          </cell>
          <cell r="D772">
            <v>1079770000</v>
          </cell>
          <cell r="E772">
            <v>0</v>
          </cell>
          <cell r="F772">
            <v>374743000</v>
          </cell>
          <cell r="G772">
            <v>1158155000</v>
          </cell>
          <cell r="H772">
            <v>868443000</v>
          </cell>
          <cell r="I772">
            <v>4156000</v>
          </cell>
          <cell r="J772">
            <v>15501000</v>
          </cell>
          <cell r="K772">
            <v>0</v>
          </cell>
          <cell r="L772">
            <v>8448000</v>
          </cell>
          <cell r="M772">
            <v>56752000</v>
          </cell>
          <cell r="N772">
            <v>0</v>
          </cell>
        </row>
        <row r="773">
          <cell r="A773">
            <v>1990</v>
          </cell>
          <cell r="C773" t="str">
            <v>TX</v>
          </cell>
          <cell r="D773">
            <v>1728290000</v>
          </cell>
          <cell r="E773">
            <v>0</v>
          </cell>
          <cell r="F773">
            <v>833972000</v>
          </cell>
          <cell r="G773">
            <v>2991646000</v>
          </cell>
          <cell r="H773">
            <v>2620927000</v>
          </cell>
          <cell r="I773">
            <v>18587000</v>
          </cell>
          <cell r="J773">
            <v>114147000</v>
          </cell>
          <cell r="K773">
            <v>0</v>
          </cell>
          <cell r="L773">
            <v>43456000</v>
          </cell>
          <cell r="M773">
            <v>244611000</v>
          </cell>
          <cell r="N773">
            <v>0</v>
          </cell>
        </row>
        <row r="774">
          <cell r="A774">
            <v>1990</v>
          </cell>
          <cell r="C774" t="str">
            <v>US</v>
          </cell>
          <cell r="D774">
            <v>31113880000</v>
          </cell>
          <cell r="E774">
            <v>0</v>
          </cell>
          <cell r="F774">
            <v>23249958000</v>
          </cell>
          <cell r="G774">
            <v>46870330000</v>
          </cell>
          <cell r="H774">
            <v>57375142000</v>
          </cell>
          <cell r="I774">
            <v>571418000</v>
          </cell>
          <cell r="J774">
            <v>1603625000</v>
          </cell>
          <cell r="K774">
            <v>0</v>
          </cell>
          <cell r="L774">
            <v>972777000</v>
          </cell>
          <cell r="M774">
            <v>2854246000</v>
          </cell>
          <cell r="N774">
            <v>0</v>
          </cell>
        </row>
        <row r="775">
          <cell r="A775">
            <v>1990</v>
          </cell>
          <cell r="C775" t="str">
            <v>UT</v>
          </cell>
          <cell r="D775">
            <v>207208000</v>
          </cell>
          <cell r="E775">
            <v>0</v>
          </cell>
          <cell r="F775">
            <v>138804000</v>
          </cell>
          <cell r="G775">
            <v>233275000</v>
          </cell>
          <cell r="H775">
            <v>256855000</v>
          </cell>
          <cell r="I775">
            <v>1349000</v>
          </cell>
          <cell r="J775">
            <v>2819000</v>
          </cell>
          <cell r="K775">
            <v>0</v>
          </cell>
          <cell r="L775">
            <v>4236000</v>
          </cell>
          <cell r="M775">
            <v>8496000</v>
          </cell>
          <cell r="N775">
            <v>0</v>
          </cell>
        </row>
        <row r="776">
          <cell r="A776">
            <v>1990</v>
          </cell>
          <cell r="C776" t="str">
            <v>VT</v>
          </cell>
          <cell r="D776">
            <v>2561000</v>
          </cell>
          <cell r="E776">
            <v>0</v>
          </cell>
          <cell r="F776">
            <v>45231000</v>
          </cell>
          <cell r="G776">
            <v>22423000</v>
          </cell>
          <cell r="H776">
            <v>137891000</v>
          </cell>
          <cell r="I776">
            <v>14000</v>
          </cell>
          <cell r="J776">
            <v>4000</v>
          </cell>
          <cell r="K776">
            <v>0</v>
          </cell>
          <cell r="L776">
            <v>692000</v>
          </cell>
          <cell r="M776">
            <v>132000</v>
          </cell>
          <cell r="N776">
            <v>0</v>
          </cell>
        </row>
        <row r="777">
          <cell r="A777">
            <v>1990</v>
          </cell>
          <cell r="C777" t="str">
            <v>VA</v>
          </cell>
          <cell r="D777">
            <v>730058000</v>
          </cell>
          <cell r="E777">
            <v>0</v>
          </cell>
          <cell r="F777">
            <v>637743000</v>
          </cell>
          <cell r="G777">
            <v>981715000</v>
          </cell>
          <cell r="H777">
            <v>858756000</v>
          </cell>
          <cell r="I777">
            <v>6320000</v>
          </cell>
          <cell r="J777">
            <v>50016000</v>
          </cell>
          <cell r="K777">
            <v>0</v>
          </cell>
          <cell r="L777">
            <v>16067000</v>
          </cell>
          <cell r="M777">
            <v>112644000</v>
          </cell>
          <cell r="N777">
            <v>0</v>
          </cell>
        </row>
        <row r="778">
          <cell r="A778">
            <v>1990</v>
          </cell>
          <cell r="C778" t="str">
            <v>WA</v>
          </cell>
          <cell r="D778">
            <v>558958000</v>
          </cell>
          <cell r="E778">
            <v>0</v>
          </cell>
          <cell r="F778">
            <v>471482000</v>
          </cell>
          <cell r="G778">
            <v>716449000</v>
          </cell>
          <cell r="H778">
            <v>1037960000</v>
          </cell>
          <cell r="I778">
            <v>96899000</v>
          </cell>
          <cell r="J778">
            <v>30464000</v>
          </cell>
          <cell r="K778">
            <v>0</v>
          </cell>
          <cell r="L778">
            <v>105973000</v>
          </cell>
          <cell r="M778">
            <v>56087000</v>
          </cell>
          <cell r="N778">
            <v>0</v>
          </cell>
        </row>
        <row r="779">
          <cell r="A779">
            <v>1990</v>
          </cell>
          <cell r="C779" t="str">
            <v>WV</v>
          </cell>
          <cell r="D779">
            <v>158438000</v>
          </cell>
          <cell r="E779">
            <v>0</v>
          </cell>
          <cell r="F779">
            <v>124670000</v>
          </cell>
          <cell r="G779">
            <v>219532000</v>
          </cell>
          <cell r="H779">
            <v>397916000</v>
          </cell>
          <cell r="I779">
            <v>311000</v>
          </cell>
          <cell r="J779">
            <v>89000</v>
          </cell>
          <cell r="K779">
            <v>0</v>
          </cell>
          <cell r="L779">
            <v>1428000</v>
          </cell>
          <cell r="M779">
            <v>6798000</v>
          </cell>
          <cell r="N779">
            <v>0</v>
          </cell>
        </row>
        <row r="780">
          <cell r="A780">
            <v>1990</v>
          </cell>
          <cell r="C780" t="str">
            <v>WI</v>
          </cell>
          <cell r="D780">
            <v>508473000</v>
          </cell>
          <cell r="E780">
            <v>0</v>
          </cell>
          <cell r="F780">
            <v>445135000</v>
          </cell>
          <cell r="G780">
            <v>590690000</v>
          </cell>
          <cell r="H780">
            <v>1437004000</v>
          </cell>
          <cell r="I780">
            <v>3037000</v>
          </cell>
          <cell r="J780">
            <v>7612000</v>
          </cell>
          <cell r="K780">
            <v>0</v>
          </cell>
          <cell r="L780">
            <v>4800000</v>
          </cell>
          <cell r="M780">
            <v>20637000</v>
          </cell>
          <cell r="N780">
            <v>0</v>
          </cell>
        </row>
        <row r="781">
          <cell r="A781">
            <v>1990</v>
          </cell>
          <cell r="C781" t="str">
            <v>WY</v>
          </cell>
          <cell r="D781">
            <v>143390000</v>
          </cell>
          <cell r="E781">
            <v>0</v>
          </cell>
          <cell r="F781">
            <v>49056000</v>
          </cell>
          <cell r="G781">
            <v>165361000</v>
          </cell>
          <cell r="H781">
            <v>49442000</v>
          </cell>
          <cell r="I781">
            <v>8000</v>
          </cell>
          <cell r="J781">
            <v>7799000</v>
          </cell>
          <cell r="K781">
            <v>0</v>
          </cell>
          <cell r="L781">
            <v>1558000</v>
          </cell>
          <cell r="M781">
            <v>15815000</v>
          </cell>
          <cell r="N781">
            <v>0</v>
          </cell>
        </row>
        <row r="782">
          <cell r="A782">
            <v>1991</v>
          </cell>
          <cell r="C782" t="str">
            <v>AL</v>
          </cell>
          <cell r="D782">
            <v>1276326000</v>
          </cell>
          <cell r="E782">
            <v>0</v>
          </cell>
          <cell r="F782">
            <v>460780000</v>
          </cell>
          <cell r="G782">
            <v>1382593000</v>
          </cell>
          <cell r="H782">
            <v>1002811000</v>
          </cell>
          <cell r="I782">
            <v>4751000</v>
          </cell>
          <cell r="J782">
            <v>75096000</v>
          </cell>
          <cell r="K782">
            <v>0</v>
          </cell>
          <cell r="L782">
            <v>11945000</v>
          </cell>
          <cell r="M782">
            <v>129165000</v>
          </cell>
          <cell r="N782">
            <v>0</v>
          </cell>
        </row>
        <row r="783">
          <cell r="A783">
            <v>1991</v>
          </cell>
          <cell r="C783" t="str">
            <v>AK</v>
          </cell>
          <cell r="D783">
            <v>28600000</v>
          </cell>
          <cell r="E783">
            <v>0</v>
          </cell>
          <cell r="F783">
            <v>136621000</v>
          </cell>
          <cell r="G783">
            <v>59372000</v>
          </cell>
          <cell r="H783">
            <v>182802000</v>
          </cell>
          <cell r="I783">
            <v>984000</v>
          </cell>
          <cell r="J783">
            <v>673000</v>
          </cell>
          <cell r="K783">
            <v>0</v>
          </cell>
          <cell r="L783">
            <v>3574000</v>
          </cell>
          <cell r="M783">
            <v>1070000</v>
          </cell>
          <cell r="N783">
            <v>0</v>
          </cell>
        </row>
        <row r="784">
          <cell r="A784">
            <v>1991</v>
          </cell>
          <cell r="C784" t="str">
            <v>AZ</v>
          </cell>
          <cell r="D784">
            <v>137439000</v>
          </cell>
          <cell r="E784">
            <v>0</v>
          </cell>
          <cell r="F784">
            <v>357234000</v>
          </cell>
          <cell r="G784">
            <v>266522000</v>
          </cell>
          <cell r="H784">
            <v>910480000</v>
          </cell>
          <cell r="I784">
            <v>1445000</v>
          </cell>
          <cell r="J784">
            <v>1845000</v>
          </cell>
          <cell r="K784">
            <v>0</v>
          </cell>
          <cell r="L784">
            <v>7107000</v>
          </cell>
          <cell r="M784">
            <v>5021000</v>
          </cell>
          <cell r="N784">
            <v>0</v>
          </cell>
        </row>
        <row r="785">
          <cell r="A785">
            <v>1991</v>
          </cell>
          <cell r="C785" t="str">
            <v>AR</v>
          </cell>
          <cell r="D785">
            <v>294376000</v>
          </cell>
          <cell r="E785">
            <v>0</v>
          </cell>
          <cell r="F785">
            <v>127667000</v>
          </cell>
          <cell r="G785">
            <v>344841000</v>
          </cell>
          <cell r="H785">
            <v>676995000</v>
          </cell>
          <cell r="I785">
            <v>306000</v>
          </cell>
          <cell r="J785">
            <v>8010000</v>
          </cell>
          <cell r="K785">
            <v>0</v>
          </cell>
          <cell r="L785">
            <v>3052000</v>
          </cell>
          <cell r="M785">
            <v>15978000</v>
          </cell>
          <cell r="N785">
            <v>0</v>
          </cell>
        </row>
        <row r="786">
          <cell r="A786">
            <v>1991</v>
          </cell>
          <cell r="C786" t="str">
            <v>CA</v>
          </cell>
          <cell r="D786">
            <v>4997112000</v>
          </cell>
          <cell r="E786">
            <v>0</v>
          </cell>
          <cell r="F786">
            <v>3619377000</v>
          </cell>
          <cell r="G786">
            <v>6872038000</v>
          </cell>
          <cell r="H786">
            <v>7437061000</v>
          </cell>
          <cell r="I786">
            <v>92999000</v>
          </cell>
          <cell r="J786">
            <v>298705000</v>
          </cell>
          <cell r="K786">
            <v>0</v>
          </cell>
          <cell r="L786">
            <v>183859000</v>
          </cell>
          <cell r="M786">
            <v>363297000</v>
          </cell>
          <cell r="N786">
            <v>0</v>
          </cell>
        </row>
        <row r="787">
          <cell r="A787">
            <v>1991</v>
          </cell>
          <cell r="C787" t="str">
            <v>CO</v>
          </cell>
          <cell r="D787">
            <v>324265000</v>
          </cell>
          <cell r="E787">
            <v>0</v>
          </cell>
          <cell r="F787">
            <v>274983000</v>
          </cell>
          <cell r="G787">
            <v>473796000</v>
          </cell>
          <cell r="H787">
            <v>595319000</v>
          </cell>
          <cell r="I787">
            <v>683000</v>
          </cell>
          <cell r="J787">
            <v>19221000</v>
          </cell>
          <cell r="K787">
            <v>0</v>
          </cell>
          <cell r="L787">
            <v>6866000</v>
          </cell>
          <cell r="M787">
            <v>35258000</v>
          </cell>
          <cell r="N787">
            <v>0</v>
          </cell>
        </row>
        <row r="788">
          <cell r="A788">
            <v>1991</v>
          </cell>
          <cell r="C788" t="str">
            <v>CT</v>
          </cell>
          <cell r="D788">
            <v>198960000</v>
          </cell>
          <cell r="E788">
            <v>0</v>
          </cell>
          <cell r="F788">
            <v>390872000</v>
          </cell>
          <cell r="G788">
            <v>699755000</v>
          </cell>
          <cell r="H788">
            <v>1222207000</v>
          </cell>
          <cell r="I788">
            <v>8518000</v>
          </cell>
          <cell r="J788">
            <v>2060000</v>
          </cell>
          <cell r="K788">
            <v>0</v>
          </cell>
          <cell r="L788">
            <v>10799000</v>
          </cell>
          <cell r="M788">
            <v>8534000</v>
          </cell>
          <cell r="N788">
            <v>0</v>
          </cell>
        </row>
        <row r="789">
          <cell r="A789">
            <v>1991</v>
          </cell>
          <cell r="C789" t="str">
            <v>DE</v>
          </cell>
          <cell r="D789">
            <v>22850000</v>
          </cell>
          <cell r="E789">
            <v>0</v>
          </cell>
          <cell r="F789">
            <v>100115000</v>
          </cell>
          <cell r="G789">
            <v>43360000</v>
          </cell>
          <cell r="H789">
            <v>113015000</v>
          </cell>
          <cell r="I789">
            <v>5110000</v>
          </cell>
          <cell r="J789">
            <v>47000</v>
          </cell>
          <cell r="K789">
            <v>0</v>
          </cell>
          <cell r="L789">
            <v>7939000</v>
          </cell>
          <cell r="M789">
            <v>236000</v>
          </cell>
          <cell r="N789">
            <v>0</v>
          </cell>
        </row>
        <row r="790">
          <cell r="A790">
            <v>1991</v>
          </cell>
          <cell r="C790" t="str">
            <v>DC</v>
          </cell>
          <cell r="D790">
            <v>63730000</v>
          </cell>
          <cell r="E790">
            <v>0</v>
          </cell>
          <cell r="F790">
            <v>162358000</v>
          </cell>
          <cell r="G790">
            <v>328651000</v>
          </cell>
          <cell r="H790">
            <v>337512000</v>
          </cell>
          <cell r="I790">
            <v>0</v>
          </cell>
          <cell r="J790">
            <v>8635000</v>
          </cell>
          <cell r="K790">
            <v>0</v>
          </cell>
          <cell r="L790">
            <v>1630000</v>
          </cell>
          <cell r="M790">
            <v>18445000</v>
          </cell>
          <cell r="N790">
            <v>0</v>
          </cell>
        </row>
        <row r="791">
          <cell r="A791">
            <v>1991</v>
          </cell>
          <cell r="C791" t="str">
            <v>FL</v>
          </cell>
          <cell r="D791">
            <v>1956893000</v>
          </cell>
          <cell r="E791">
            <v>0</v>
          </cell>
          <cell r="F791">
            <v>1634672000</v>
          </cell>
          <cell r="G791">
            <v>2420786000</v>
          </cell>
          <cell r="H791">
            <v>3323240000</v>
          </cell>
          <cell r="I791">
            <v>68311000</v>
          </cell>
          <cell r="J791">
            <v>118032000</v>
          </cell>
          <cell r="K791">
            <v>0</v>
          </cell>
          <cell r="L791">
            <v>96347000</v>
          </cell>
          <cell r="M791">
            <v>141448000</v>
          </cell>
          <cell r="N791">
            <v>0</v>
          </cell>
        </row>
        <row r="792">
          <cell r="A792">
            <v>1991</v>
          </cell>
          <cell r="C792" t="str">
            <v>GA</v>
          </cell>
          <cell r="D792">
            <v>2276620000</v>
          </cell>
          <cell r="E792">
            <v>0</v>
          </cell>
          <cell r="F792">
            <v>492011000</v>
          </cell>
          <cell r="G792">
            <v>2584832000</v>
          </cell>
          <cell r="H792">
            <v>1906441000</v>
          </cell>
          <cell r="I792">
            <v>10940000</v>
          </cell>
          <cell r="J792">
            <v>137199000</v>
          </cell>
          <cell r="K792">
            <v>0</v>
          </cell>
          <cell r="L792">
            <v>14894000</v>
          </cell>
          <cell r="M792">
            <v>270770000</v>
          </cell>
          <cell r="N792">
            <v>0</v>
          </cell>
        </row>
        <row r="793">
          <cell r="A793">
            <v>1991</v>
          </cell>
          <cell r="C793" t="str">
            <v>HI</v>
          </cell>
          <cell r="D793">
            <v>73649000</v>
          </cell>
          <cell r="E793">
            <v>0</v>
          </cell>
          <cell r="F793">
            <v>199466000</v>
          </cell>
          <cell r="G793">
            <v>145388000</v>
          </cell>
          <cell r="H793">
            <v>233719000</v>
          </cell>
          <cell r="I793">
            <v>2238000</v>
          </cell>
          <cell r="J793">
            <v>21296000</v>
          </cell>
          <cell r="K793">
            <v>0</v>
          </cell>
          <cell r="L793">
            <v>6285000</v>
          </cell>
          <cell r="M793">
            <v>23119000</v>
          </cell>
          <cell r="N793">
            <v>0</v>
          </cell>
        </row>
        <row r="794">
          <cell r="A794">
            <v>1991</v>
          </cell>
          <cell r="C794" t="str">
            <v>ID</v>
          </cell>
          <cell r="D794">
            <v>162314000</v>
          </cell>
          <cell r="E794">
            <v>0</v>
          </cell>
          <cell r="F794">
            <v>73637000</v>
          </cell>
          <cell r="G794">
            <v>179585000</v>
          </cell>
          <cell r="H794">
            <v>191342000</v>
          </cell>
          <cell r="I794">
            <v>866000</v>
          </cell>
          <cell r="J794">
            <v>786000</v>
          </cell>
          <cell r="K794">
            <v>0</v>
          </cell>
          <cell r="L794">
            <v>2857000</v>
          </cell>
          <cell r="M794">
            <v>4031000</v>
          </cell>
          <cell r="N794">
            <v>0</v>
          </cell>
        </row>
        <row r="795">
          <cell r="A795">
            <v>1991</v>
          </cell>
          <cell r="C795" t="str">
            <v>IL</v>
          </cell>
          <cell r="D795">
            <v>509034000</v>
          </cell>
          <cell r="E795">
            <v>0</v>
          </cell>
          <cell r="F795">
            <v>1050034000</v>
          </cell>
          <cell r="G795">
            <v>1326224000</v>
          </cell>
          <cell r="H795">
            <v>2400926000</v>
          </cell>
          <cell r="I795">
            <v>1433000</v>
          </cell>
          <cell r="J795">
            <v>31477000</v>
          </cell>
          <cell r="K795">
            <v>0</v>
          </cell>
          <cell r="L795">
            <v>12141000</v>
          </cell>
          <cell r="M795">
            <v>53111000</v>
          </cell>
          <cell r="N795">
            <v>0</v>
          </cell>
        </row>
        <row r="796">
          <cell r="A796">
            <v>1991</v>
          </cell>
          <cell r="C796" t="str">
            <v>IN</v>
          </cell>
          <cell r="D796">
            <v>1126513000</v>
          </cell>
          <cell r="E796">
            <v>0</v>
          </cell>
          <cell r="F796">
            <v>332559000</v>
          </cell>
          <cell r="G796">
            <v>1264665000</v>
          </cell>
          <cell r="H796">
            <v>1719383000</v>
          </cell>
          <cell r="I796">
            <v>2015000</v>
          </cell>
          <cell r="J796">
            <v>46945000</v>
          </cell>
          <cell r="K796">
            <v>0</v>
          </cell>
          <cell r="L796">
            <v>5230000</v>
          </cell>
          <cell r="M796">
            <v>92914000</v>
          </cell>
          <cell r="N796">
            <v>0</v>
          </cell>
        </row>
        <row r="797">
          <cell r="A797">
            <v>1991</v>
          </cell>
          <cell r="C797" t="str">
            <v>IA</v>
          </cell>
          <cell r="D797">
            <v>674749000</v>
          </cell>
          <cell r="E797">
            <v>0</v>
          </cell>
          <cell r="F797">
            <v>187177000</v>
          </cell>
          <cell r="G797">
            <v>772154000</v>
          </cell>
          <cell r="H797">
            <v>679436000</v>
          </cell>
          <cell r="I797">
            <v>4156000</v>
          </cell>
          <cell r="J797">
            <v>40414000</v>
          </cell>
          <cell r="K797">
            <v>0</v>
          </cell>
          <cell r="L797">
            <v>5778000</v>
          </cell>
          <cell r="M797">
            <v>65536000</v>
          </cell>
          <cell r="N797">
            <v>0</v>
          </cell>
        </row>
        <row r="798">
          <cell r="A798">
            <v>1991</v>
          </cell>
          <cell r="C798" t="str">
            <v>KS</v>
          </cell>
          <cell r="D798">
            <v>373396000</v>
          </cell>
          <cell r="E798">
            <v>0</v>
          </cell>
          <cell r="F798">
            <v>171545000</v>
          </cell>
          <cell r="G798">
            <v>495979000</v>
          </cell>
          <cell r="H798">
            <v>511241000</v>
          </cell>
          <cell r="I798">
            <v>103000</v>
          </cell>
          <cell r="J798">
            <v>10780000</v>
          </cell>
          <cell r="K798">
            <v>0</v>
          </cell>
          <cell r="L798">
            <v>4318000</v>
          </cell>
          <cell r="M798">
            <v>28180000</v>
          </cell>
          <cell r="N798">
            <v>0</v>
          </cell>
        </row>
        <row r="799">
          <cell r="A799">
            <v>1991</v>
          </cell>
          <cell r="C799" t="str">
            <v>KY</v>
          </cell>
          <cell r="D799">
            <v>412219000</v>
          </cell>
          <cell r="E799">
            <v>0</v>
          </cell>
          <cell r="F799">
            <v>244121000</v>
          </cell>
          <cell r="G799">
            <v>470969000</v>
          </cell>
          <cell r="H799">
            <v>1260483000</v>
          </cell>
          <cell r="I799">
            <v>2923000</v>
          </cell>
          <cell r="J799">
            <v>14284000</v>
          </cell>
          <cell r="K799">
            <v>0</v>
          </cell>
          <cell r="L799">
            <v>6428000</v>
          </cell>
          <cell r="M799">
            <v>32356000</v>
          </cell>
          <cell r="N799">
            <v>0</v>
          </cell>
        </row>
        <row r="800">
          <cell r="A800">
            <v>1991</v>
          </cell>
          <cell r="C800" t="str">
            <v>LA</v>
          </cell>
          <cell r="D800">
            <v>908441000</v>
          </cell>
          <cell r="E800">
            <v>0</v>
          </cell>
          <cell r="F800">
            <v>331930000</v>
          </cell>
          <cell r="G800">
            <v>1358047000</v>
          </cell>
          <cell r="H800">
            <v>1330011000</v>
          </cell>
          <cell r="I800">
            <v>1922000</v>
          </cell>
          <cell r="J800">
            <v>8334000</v>
          </cell>
          <cell r="K800">
            <v>0</v>
          </cell>
          <cell r="L800">
            <v>8024000</v>
          </cell>
          <cell r="M800">
            <v>80777000</v>
          </cell>
          <cell r="N800">
            <v>0</v>
          </cell>
        </row>
        <row r="801">
          <cell r="A801">
            <v>1991</v>
          </cell>
          <cell r="C801" t="str">
            <v>ME</v>
          </cell>
          <cell r="D801">
            <v>40908000</v>
          </cell>
          <cell r="E801">
            <v>0</v>
          </cell>
          <cell r="F801">
            <v>105657000</v>
          </cell>
          <cell r="G801">
            <v>108283000</v>
          </cell>
          <cell r="H801">
            <v>524055000</v>
          </cell>
          <cell r="I801">
            <v>34000</v>
          </cell>
          <cell r="J801">
            <v>1667000</v>
          </cell>
          <cell r="K801">
            <v>0</v>
          </cell>
          <cell r="L801">
            <v>1047000</v>
          </cell>
          <cell r="M801">
            <v>2418000</v>
          </cell>
          <cell r="N801">
            <v>0</v>
          </cell>
        </row>
        <row r="802">
          <cell r="A802">
            <v>1991</v>
          </cell>
          <cell r="C802" t="str">
            <v>MD</v>
          </cell>
          <cell r="D802">
            <v>46646000</v>
          </cell>
          <cell r="E802">
            <v>0</v>
          </cell>
          <cell r="F802">
            <v>509737000</v>
          </cell>
          <cell r="G802">
            <v>346870000</v>
          </cell>
          <cell r="H802">
            <v>1285742000</v>
          </cell>
          <cell r="I802">
            <v>25063000</v>
          </cell>
          <cell r="J802">
            <v>3094000</v>
          </cell>
          <cell r="K802">
            <v>0</v>
          </cell>
          <cell r="L802">
            <v>27926000</v>
          </cell>
          <cell r="M802">
            <v>4173000</v>
          </cell>
          <cell r="N802">
            <v>0</v>
          </cell>
        </row>
        <row r="803">
          <cell r="A803">
            <v>1991</v>
          </cell>
          <cell r="C803" t="str">
            <v>MA</v>
          </cell>
          <cell r="D803">
            <v>547803000</v>
          </cell>
          <cell r="E803">
            <v>0</v>
          </cell>
          <cell r="F803">
            <v>809547000</v>
          </cell>
          <cell r="G803">
            <v>1287645000</v>
          </cell>
          <cell r="H803">
            <v>3548859000</v>
          </cell>
          <cell r="I803">
            <v>8156000</v>
          </cell>
          <cell r="J803">
            <v>42133000</v>
          </cell>
          <cell r="K803">
            <v>0</v>
          </cell>
          <cell r="L803">
            <v>11812000</v>
          </cell>
          <cell r="M803">
            <v>57028000</v>
          </cell>
          <cell r="N803">
            <v>0</v>
          </cell>
        </row>
        <row r="804">
          <cell r="A804">
            <v>1991</v>
          </cell>
          <cell r="C804" t="str">
            <v>MI</v>
          </cell>
          <cell r="D804">
            <v>1306577000</v>
          </cell>
          <cell r="E804">
            <v>0</v>
          </cell>
          <cell r="F804">
            <v>1674721000</v>
          </cell>
          <cell r="G804">
            <v>1664999000</v>
          </cell>
          <cell r="H804">
            <v>2306304000</v>
          </cell>
          <cell r="I804">
            <v>33524000</v>
          </cell>
          <cell r="J804">
            <v>68738000</v>
          </cell>
          <cell r="K804">
            <v>0</v>
          </cell>
          <cell r="L804">
            <v>46951000</v>
          </cell>
          <cell r="M804">
            <v>92916000</v>
          </cell>
          <cell r="N804">
            <v>0</v>
          </cell>
        </row>
        <row r="805">
          <cell r="A805">
            <v>1991</v>
          </cell>
          <cell r="C805" t="str">
            <v>MN</v>
          </cell>
          <cell r="D805">
            <v>833542000</v>
          </cell>
          <cell r="E805">
            <v>0</v>
          </cell>
          <cell r="F805">
            <v>456267000</v>
          </cell>
          <cell r="G805">
            <v>1263150000</v>
          </cell>
          <cell r="H805">
            <v>1648171000</v>
          </cell>
          <cell r="I805">
            <v>1562000</v>
          </cell>
          <cell r="J805">
            <v>33114000</v>
          </cell>
          <cell r="K805">
            <v>0</v>
          </cell>
          <cell r="L805">
            <v>7250000</v>
          </cell>
          <cell r="M805">
            <v>56980000</v>
          </cell>
          <cell r="N805">
            <v>0</v>
          </cell>
        </row>
        <row r="806">
          <cell r="A806">
            <v>1991</v>
          </cell>
          <cell r="C806" t="str">
            <v>MS</v>
          </cell>
          <cell r="D806">
            <v>800916000</v>
          </cell>
          <cell r="E806">
            <v>0</v>
          </cell>
          <cell r="F806">
            <v>164326000</v>
          </cell>
          <cell r="G806">
            <v>857002000</v>
          </cell>
          <cell r="H806">
            <v>610337000</v>
          </cell>
          <cell r="I806">
            <v>2426000</v>
          </cell>
          <cell r="J806">
            <v>9552000</v>
          </cell>
          <cell r="K806">
            <v>0</v>
          </cell>
          <cell r="L806">
            <v>3807000</v>
          </cell>
          <cell r="M806">
            <v>35755000</v>
          </cell>
          <cell r="N806">
            <v>0</v>
          </cell>
        </row>
        <row r="807">
          <cell r="A807">
            <v>1991</v>
          </cell>
          <cell r="C807" t="str">
            <v>MO</v>
          </cell>
          <cell r="D807">
            <v>528526000</v>
          </cell>
          <cell r="E807">
            <v>0</v>
          </cell>
          <cell r="F807">
            <v>420102000</v>
          </cell>
          <cell r="G807">
            <v>718884000</v>
          </cell>
          <cell r="H807">
            <v>1198040000</v>
          </cell>
          <cell r="I807">
            <v>341000</v>
          </cell>
          <cell r="J807">
            <v>13392000</v>
          </cell>
          <cell r="K807">
            <v>0</v>
          </cell>
          <cell r="L807">
            <v>6801000</v>
          </cell>
          <cell r="M807">
            <v>35823000</v>
          </cell>
          <cell r="N807">
            <v>0</v>
          </cell>
        </row>
        <row r="808">
          <cell r="A808">
            <v>1991</v>
          </cell>
          <cell r="C808" t="str">
            <v>MT</v>
          </cell>
          <cell r="D808">
            <v>27399000</v>
          </cell>
          <cell r="E808">
            <v>0</v>
          </cell>
          <cell r="F808">
            <v>92255000</v>
          </cell>
          <cell r="G808">
            <v>60937000</v>
          </cell>
          <cell r="H808">
            <v>207691000</v>
          </cell>
          <cell r="I808">
            <v>352000</v>
          </cell>
          <cell r="J808">
            <v>9133000</v>
          </cell>
          <cell r="K808">
            <v>0</v>
          </cell>
          <cell r="L808">
            <v>1262000</v>
          </cell>
          <cell r="M808">
            <v>9605000</v>
          </cell>
          <cell r="N808">
            <v>0</v>
          </cell>
        </row>
        <row r="809">
          <cell r="A809">
            <v>1991</v>
          </cell>
          <cell r="C809" t="str">
            <v>NE</v>
          </cell>
          <cell r="D809">
            <v>311646000</v>
          </cell>
          <cell r="E809">
            <v>0</v>
          </cell>
          <cell r="F809">
            <v>66506000</v>
          </cell>
          <cell r="G809">
            <v>356149000</v>
          </cell>
          <cell r="H809">
            <v>331804000</v>
          </cell>
          <cell r="I809">
            <v>1743000</v>
          </cell>
          <cell r="J809">
            <v>8372000</v>
          </cell>
          <cell r="K809">
            <v>0</v>
          </cell>
          <cell r="L809">
            <v>2713000</v>
          </cell>
          <cell r="M809">
            <v>19008000</v>
          </cell>
          <cell r="N809">
            <v>0</v>
          </cell>
        </row>
        <row r="810">
          <cell r="A810">
            <v>1991</v>
          </cell>
          <cell r="C810" t="str">
            <v>NV</v>
          </cell>
          <cell r="D810">
            <v>198902000</v>
          </cell>
          <cell r="E810">
            <v>0</v>
          </cell>
          <cell r="F810">
            <v>82565000</v>
          </cell>
          <cell r="G810">
            <v>256348000</v>
          </cell>
          <cell r="H810">
            <v>175016000</v>
          </cell>
          <cell r="I810">
            <v>6797000</v>
          </cell>
          <cell r="J810">
            <v>5040000</v>
          </cell>
          <cell r="K810">
            <v>0</v>
          </cell>
          <cell r="L810">
            <v>8051000</v>
          </cell>
          <cell r="M810">
            <v>9250000</v>
          </cell>
          <cell r="N810">
            <v>0</v>
          </cell>
        </row>
        <row r="811">
          <cell r="A811">
            <v>1991</v>
          </cell>
          <cell r="C811" t="str">
            <v>NH</v>
          </cell>
          <cell r="D811">
            <v>3164000</v>
          </cell>
          <cell r="E811">
            <v>0</v>
          </cell>
          <cell r="F811">
            <v>110410000</v>
          </cell>
          <cell r="G811">
            <v>43509000</v>
          </cell>
          <cell r="H811">
            <v>205025000</v>
          </cell>
          <cell r="I811">
            <v>81000</v>
          </cell>
          <cell r="J811">
            <v>197000</v>
          </cell>
          <cell r="K811">
            <v>0</v>
          </cell>
          <cell r="L811">
            <v>1081000</v>
          </cell>
          <cell r="M811">
            <v>345000</v>
          </cell>
          <cell r="N811">
            <v>0</v>
          </cell>
        </row>
        <row r="812">
          <cell r="A812">
            <v>1991</v>
          </cell>
          <cell r="C812" t="str">
            <v>NJ</v>
          </cell>
          <cell r="D812">
            <v>361420000</v>
          </cell>
          <cell r="E812">
            <v>0</v>
          </cell>
          <cell r="F812">
            <v>597229000</v>
          </cell>
          <cell r="G812">
            <v>1004733000</v>
          </cell>
          <cell r="H812">
            <v>2828189000</v>
          </cell>
          <cell r="I812">
            <v>3031000</v>
          </cell>
          <cell r="J812">
            <v>16823000</v>
          </cell>
          <cell r="K812">
            <v>0</v>
          </cell>
          <cell r="L812">
            <v>7512000</v>
          </cell>
          <cell r="M812">
            <v>26025000</v>
          </cell>
          <cell r="N812">
            <v>0</v>
          </cell>
        </row>
        <row r="813">
          <cell r="A813">
            <v>1991</v>
          </cell>
          <cell r="C813" t="str">
            <v>NM</v>
          </cell>
          <cell r="D813">
            <v>226257000</v>
          </cell>
          <cell r="E813">
            <v>0</v>
          </cell>
          <cell r="F813">
            <v>171502000</v>
          </cell>
          <cell r="G813">
            <v>306162000</v>
          </cell>
          <cell r="H813">
            <v>275801000</v>
          </cell>
          <cell r="I813">
            <v>290000</v>
          </cell>
          <cell r="J813">
            <v>4370000</v>
          </cell>
          <cell r="K813">
            <v>0</v>
          </cell>
          <cell r="L813">
            <v>2263000</v>
          </cell>
          <cell r="M813">
            <v>15094000</v>
          </cell>
          <cell r="N813">
            <v>0</v>
          </cell>
        </row>
        <row r="814">
          <cell r="A814">
            <v>1991</v>
          </cell>
          <cell r="C814" t="str">
            <v>NY</v>
          </cell>
          <cell r="D814">
            <v>2428454000</v>
          </cell>
          <cell r="E814">
            <v>0</v>
          </cell>
          <cell r="F814">
            <v>2354561000</v>
          </cell>
          <cell r="G814">
            <v>6543079000</v>
          </cell>
          <cell r="H814">
            <v>9640511000</v>
          </cell>
          <cell r="I814">
            <v>205072000</v>
          </cell>
          <cell r="J814">
            <v>252328000</v>
          </cell>
          <cell r="K814">
            <v>0</v>
          </cell>
          <cell r="L814">
            <v>230216000</v>
          </cell>
          <cell r="M814">
            <v>395404000</v>
          </cell>
          <cell r="N814">
            <v>0</v>
          </cell>
        </row>
        <row r="815">
          <cell r="A815">
            <v>1991</v>
          </cell>
          <cell r="C815" t="str">
            <v>NC</v>
          </cell>
          <cell r="D815">
            <v>1259666000</v>
          </cell>
          <cell r="E815">
            <v>0</v>
          </cell>
          <cell r="F815">
            <v>763827000</v>
          </cell>
          <cell r="G815">
            <v>1551845000</v>
          </cell>
          <cell r="H815">
            <v>1552945000</v>
          </cell>
          <cell r="I815">
            <v>21902000</v>
          </cell>
          <cell r="J815">
            <v>83206000</v>
          </cell>
          <cell r="K815">
            <v>0</v>
          </cell>
          <cell r="L815">
            <v>38481000</v>
          </cell>
          <cell r="M815">
            <v>114029000</v>
          </cell>
          <cell r="N815">
            <v>0</v>
          </cell>
        </row>
        <row r="816">
          <cell r="A816">
            <v>1991</v>
          </cell>
          <cell r="C816" t="str">
            <v>ND</v>
          </cell>
          <cell r="D816">
            <v>15256000</v>
          </cell>
          <cell r="E816">
            <v>0</v>
          </cell>
          <cell r="F816">
            <v>28048000</v>
          </cell>
          <cell r="G816">
            <v>61451000</v>
          </cell>
          <cell r="H816">
            <v>190464000</v>
          </cell>
          <cell r="I816">
            <v>102000</v>
          </cell>
          <cell r="J816">
            <v>1740000</v>
          </cell>
          <cell r="K816">
            <v>0</v>
          </cell>
          <cell r="L816">
            <v>591000</v>
          </cell>
          <cell r="M816">
            <v>2051000</v>
          </cell>
          <cell r="N816">
            <v>0</v>
          </cell>
        </row>
        <row r="817">
          <cell r="A817">
            <v>1991</v>
          </cell>
          <cell r="C817" t="str">
            <v>OH</v>
          </cell>
          <cell r="D817">
            <v>1097309000</v>
          </cell>
          <cell r="E817">
            <v>0</v>
          </cell>
          <cell r="F817">
            <v>1246642000</v>
          </cell>
          <cell r="G817">
            <v>1547968000</v>
          </cell>
          <cell r="H817">
            <v>3530361000</v>
          </cell>
          <cell r="I817">
            <v>23905000</v>
          </cell>
          <cell r="J817">
            <v>81524000</v>
          </cell>
          <cell r="K817">
            <v>0</v>
          </cell>
          <cell r="L817">
            <v>39171000</v>
          </cell>
          <cell r="M817">
            <v>153756000</v>
          </cell>
          <cell r="N817">
            <v>0</v>
          </cell>
        </row>
        <row r="818">
          <cell r="A818">
            <v>1991</v>
          </cell>
          <cell r="C818" t="str">
            <v>OK</v>
          </cell>
          <cell r="D818">
            <v>616471000</v>
          </cell>
          <cell r="E818">
            <v>0</v>
          </cell>
          <cell r="F818">
            <v>205754000</v>
          </cell>
          <cell r="G818">
            <v>712486000</v>
          </cell>
          <cell r="H818">
            <v>778870000</v>
          </cell>
          <cell r="I818">
            <v>2291000</v>
          </cell>
          <cell r="J818">
            <v>11796000</v>
          </cell>
          <cell r="K818">
            <v>0</v>
          </cell>
          <cell r="L818">
            <v>7155000</v>
          </cell>
          <cell r="M818">
            <v>31476000</v>
          </cell>
          <cell r="N818">
            <v>0</v>
          </cell>
        </row>
        <row r="819">
          <cell r="A819">
            <v>1991</v>
          </cell>
          <cell r="C819" t="str">
            <v>OR</v>
          </cell>
          <cell r="D819">
            <v>305590000</v>
          </cell>
          <cell r="E819">
            <v>0</v>
          </cell>
          <cell r="F819">
            <v>306868000</v>
          </cell>
          <cell r="G819">
            <v>427682000</v>
          </cell>
          <cell r="H819">
            <v>627682000</v>
          </cell>
          <cell r="I819">
            <v>1490000</v>
          </cell>
          <cell r="J819">
            <v>14083000</v>
          </cell>
          <cell r="K819">
            <v>0</v>
          </cell>
          <cell r="L819">
            <v>5324000</v>
          </cell>
          <cell r="M819">
            <v>25989000</v>
          </cell>
          <cell r="N819">
            <v>0</v>
          </cell>
        </row>
        <row r="820">
          <cell r="A820">
            <v>1991</v>
          </cell>
          <cell r="C820" t="str">
            <v>PA</v>
          </cell>
          <cell r="D820">
            <v>337974000</v>
          </cell>
          <cell r="E820">
            <v>0</v>
          </cell>
          <cell r="F820">
            <v>1030441000</v>
          </cell>
          <cell r="G820">
            <v>993887000</v>
          </cell>
          <cell r="H820">
            <v>2703900000</v>
          </cell>
          <cell r="I820">
            <v>1988000</v>
          </cell>
          <cell r="J820">
            <v>56805000</v>
          </cell>
          <cell r="K820">
            <v>0</v>
          </cell>
          <cell r="L820">
            <v>5938000</v>
          </cell>
          <cell r="M820">
            <v>78428000</v>
          </cell>
          <cell r="N820">
            <v>0</v>
          </cell>
        </row>
        <row r="821">
          <cell r="A821">
            <v>1991</v>
          </cell>
          <cell r="C821" t="str">
            <v>RI</v>
          </cell>
          <cell r="D821">
            <v>7124000</v>
          </cell>
          <cell r="E821">
            <v>0</v>
          </cell>
          <cell r="F821">
            <v>128806000</v>
          </cell>
          <cell r="G821">
            <v>102160000</v>
          </cell>
          <cell r="H821">
            <v>351674000</v>
          </cell>
          <cell r="I821">
            <v>12709000</v>
          </cell>
          <cell r="J821">
            <v>9055000</v>
          </cell>
          <cell r="K821">
            <v>0</v>
          </cell>
          <cell r="L821">
            <v>15680000</v>
          </cell>
          <cell r="M821">
            <v>10784000</v>
          </cell>
          <cell r="N821">
            <v>0</v>
          </cell>
        </row>
        <row r="822">
          <cell r="A822">
            <v>1991</v>
          </cell>
          <cell r="C822" t="str">
            <v>SC</v>
          </cell>
          <cell r="D822">
            <v>960144000</v>
          </cell>
          <cell r="E822">
            <v>0</v>
          </cell>
          <cell r="F822">
            <v>467410000</v>
          </cell>
          <cell r="G822">
            <v>1114716000</v>
          </cell>
          <cell r="H822">
            <v>1105228000</v>
          </cell>
          <cell r="I822">
            <v>3453000</v>
          </cell>
          <cell r="J822">
            <v>40456000</v>
          </cell>
          <cell r="K822">
            <v>0</v>
          </cell>
          <cell r="L822">
            <v>12726000</v>
          </cell>
          <cell r="M822">
            <v>75928000</v>
          </cell>
          <cell r="N822">
            <v>0</v>
          </cell>
        </row>
        <row r="823">
          <cell r="A823">
            <v>1991</v>
          </cell>
          <cell r="C823" t="str">
            <v>SD</v>
          </cell>
          <cell r="D823">
            <v>20819000</v>
          </cell>
          <cell r="E823">
            <v>0</v>
          </cell>
          <cell r="F823">
            <v>61921000</v>
          </cell>
          <cell r="G823">
            <v>53293000</v>
          </cell>
          <cell r="H823">
            <v>146576000</v>
          </cell>
          <cell r="I823">
            <v>0</v>
          </cell>
          <cell r="J823">
            <v>886000</v>
          </cell>
          <cell r="K823">
            <v>0</v>
          </cell>
          <cell r="L823">
            <v>702000</v>
          </cell>
          <cell r="M823">
            <v>1542000</v>
          </cell>
          <cell r="N823">
            <v>0</v>
          </cell>
        </row>
        <row r="824">
          <cell r="A824">
            <v>1991</v>
          </cell>
          <cell r="C824" t="str">
            <v>TN</v>
          </cell>
          <cell r="D824">
            <v>1193311000</v>
          </cell>
          <cell r="E824">
            <v>0</v>
          </cell>
          <cell r="F824">
            <v>418737000</v>
          </cell>
          <cell r="G824">
            <v>1252218000</v>
          </cell>
          <cell r="H824">
            <v>1038079000</v>
          </cell>
          <cell r="I824">
            <v>5291000</v>
          </cell>
          <cell r="J824">
            <v>15793000</v>
          </cell>
          <cell r="K824">
            <v>0</v>
          </cell>
          <cell r="L824">
            <v>9651000</v>
          </cell>
          <cell r="M824">
            <v>45073000</v>
          </cell>
          <cell r="N824">
            <v>0</v>
          </cell>
        </row>
        <row r="825">
          <cell r="A825">
            <v>1991</v>
          </cell>
          <cell r="C825" t="str">
            <v>TX</v>
          </cell>
          <cell r="D825">
            <v>1898695000</v>
          </cell>
          <cell r="E825">
            <v>0</v>
          </cell>
          <cell r="F825">
            <v>983646000</v>
          </cell>
          <cell r="G825">
            <v>3265826000</v>
          </cell>
          <cell r="H825">
            <v>3434562000</v>
          </cell>
          <cell r="I825">
            <v>7175000</v>
          </cell>
          <cell r="J825">
            <v>133706000</v>
          </cell>
          <cell r="K825">
            <v>0</v>
          </cell>
          <cell r="L825">
            <v>43041000</v>
          </cell>
          <cell r="M825">
            <v>249951000</v>
          </cell>
          <cell r="N825">
            <v>0</v>
          </cell>
        </row>
        <row r="826">
          <cell r="A826">
            <v>1991</v>
          </cell>
          <cell r="C826" t="str">
            <v>US</v>
          </cell>
          <cell r="D826">
            <v>33712542000</v>
          </cell>
          <cell r="E826">
            <v>0</v>
          </cell>
          <cell r="F826">
            <v>25699424000</v>
          </cell>
          <cell r="G826">
            <v>50574162000</v>
          </cell>
          <cell r="H826">
            <v>71429490000</v>
          </cell>
          <cell r="I826">
            <v>613990000</v>
          </cell>
          <cell r="J826">
            <v>1862824000</v>
          </cell>
          <cell r="K826">
            <v>0</v>
          </cell>
          <cell r="L826">
            <v>1006180000</v>
          </cell>
          <cell r="M826">
            <v>3122391000</v>
          </cell>
          <cell r="N826">
            <v>0</v>
          </cell>
        </row>
        <row r="827">
          <cell r="A827">
            <v>1991</v>
          </cell>
          <cell r="C827" t="str">
            <v>UT</v>
          </cell>
          <cell r="D827">
            <v>197284000</v>
          </cell>
          <cell r="E827">
            <v>0</v>
          </cell>
          <cell r="F827">
            <v>145661000</v>
          </cell>
          <cell r="G827">
            <v>225312000</v>
          </cell>
          <cell r="H827">
            <v>311144000</v>
          </cell>
          <cell r="I827">
            <v>1569000</v>
          </cell>
          <cell r="J827">
            <v>2828000</v>
          </cell>
          <cell r="K827">
            <v>0</v>
          </cell>
          <cell r="L827">
            <v>4142000</v>
          </cell>
          <cell r="M827">
            <v>8232000</v>
          </cell>
          <cell r="N827">
            <v>0</v>
          </cell>
        </row>
        <row r="828">
          <cell r="A828">
            <v>1991</v>
          </cell>
          <cell r="C828" t="str">
            <v>VT</v>
          </cell>
          <cell r="D828">
            <v>2043000</v>
          </cell>
          <cell r="E828">
            <v>0</v>
          </cell>
          <cell r="F828">
            <v>44206000</v>
          </cell>
          <cell r="G828">
            <v>22745000</v>
          </cell>
          <cell r="H828">
            <v>186298000</v>
          </cell>
          <cell r="I828">
            <v>7000</v>
          </cell>
          <cell r="J828">
            <v>25000</v>
          </cell>
          <cell r="K828">
            <v>0</v>
          </cell>
          <cell r="L828">
            <v>643000</v>
          </cell>
          <cell r="M828">
            <v>232000</v>
          </cell>
          <cell r="N828">
            <v>0</v>
          </cell>
        </row>
        <row r="829">
          <cell r="A829">
            <v>1991</v>
          </cell>
          <cell r="C829" t="str">
            <v>VA</v>
          </cell>
          <cell r="D829">
            <v>831289000</v>
          </cell>
          <cell r="E829">
            <v>0</v>
          </cell>
          <cell r="F829">
            <v>645303000</v>
          </cell>
          <cell r="G829">
            <v>1080591000</v>
          </cell>
          <cell r="H829">
            <v>1135990000</v>
          </cell>
          <cell r="I829">
            <v>6689000</v>
          </cell>
          <cell r="J829">
            <v>21776000</v>
          </cell>
          <cell r="K829">
            <v>0</v>
          </cell>
          <cell r="L829">
            <v>12966000</v>
          </cell>
          <cell r="M829">
            <v>52619000</v>
          </cell>
          <cell r="N829">
            <v>0</v>
          </cell>
        </row>
        <row r="830">
          <cell r="A830">
            <v>1991</v>
          </cell>
          <cell r="C830" t="str">
            <v>WA</v>
          </cell>
          <cell r="D830">
            <v>631991000</v>
          </cell>
          <cell r="E830">
            <v>0</v>
          </cell>
          <cell r="F830">
            <v>590481000</v>
          </cell>
          <cell r="G830">
            <v>823490000</v>
          </cell>
          <cell r="H830">
            <v>1290193000</v>
          </cell>
          <cell r="I830">
            <v>21362000</v>
          </cell>
          <cell r="J830">
            <v>44103000</v>
          </cell>
          <cell r="K830">
            <v>0</v>
          </cell>
          <cell r="L830">
            <v>41137000</v>
          </cell>
          <cell r="M830">
            <v>81692000</v>
          </cell>
          <cell r="N830">
            <v>0</v>
          </cell>
        </row>
        <row r="831">
          <cell r="A831">
            <v>1991</v>
          </cell>
          <cell r="C831" t="str">
            <v>WV</v>
          </cell>
          <cell r="D831">
            <v>174294000</v>
          </cell>
          <cell r="E831">
            <v>0</v>
          </cell>
          <cell r="F831">
            <v>132079000</v>
          </cell>
          <cell r="G831">
            <v>217885000</v>
          </cell>
          <cell r="H831">
            <v>463381000</v>
          </cell>
          <cell r="I831">
            <v>0</v>
          </cell>
          <cell r="J831">
            <v>4423000</v>
          </cell>
          <cell r="K831">
            <v>0</v>
          </cell>
          <cell r="L831">
            <v>1460000</v>
          </cell>
          <cell r="M831">
            <v>12042000</v>
          </cell>
          <cell r="N831">
            <v>0</v>
          </cell>
        </row>
        <row r="832">
          <cell r="A832">
            <v>1991</v>
          </cell>
          <cell r="C832" t="str">
            <v>WI</v>
          </cell>
          <cell r="D832">
            <v>531674000</v>
          </cell>
          <cell r="E832">
            <v>0</v>
          </cell>
          <cell r="F832">
            <v>485790000</v>
          </cell>
          <cell r="G832">
            <v>645317000</v>
          </cell>
          <cell r="H832">
            <v>1687834000</v>
          </cell>
          <cell r="I832">
            <v>5746000</v>
          </cell>
          <cell r="J832">
            <v>10948000</v>
          </cell>
          <cell r="K832">
            <v>0</v>
          </cell>
          <cell r="L832">
            <v>8687000</v>
          </cell>
          <cell r="M832">
            <v>26434000</v>
          </cell>
          <cell r="N832">
            <v>0</v>
          </cell>
        </row>
        <row r="833">
          <cell r="A833">
            <v>1991</v>
          </cell>
          <cell r="C833" t="str">
            <v>WY</v>
          </cell>
          <cell r="D833">
            <v>151962000</v>
          </cell>
          <cell r="E833">
            <v>0</v>
          </cell>
          <cell r="F833">
            <v>51260000</v>
          </cell>
          <cell r="G833">
            <v>167983000</v>
          </cell>
          <cell r="H833">
            <v>74340000</v>
          </cell>
          <cell r="I833">
            <v>136000</v>
          </cell>
          <cell r="J833">
            <v>17879000</v>
          </cell>
          <cell r="K833">
            <v>0</v>
          </cell>
          <cell r="L833">
            <v>920000</v>
          </cell>
          <cell r="M833">
            <v>23063000</v>
          </cell>
          <cell r="N833">
            <v>0</v>
          </cell>
        </row>
        <row r="834">
          <cell r="A834">
            <v>1992</v>
          </cell>
          <cell r="C834" t="str">
            <v>AL</v>
          </cell>
          <cell r="D834">
            <v>1648819000</v>
          </cell>
          <cell r="E834">
            <v>0</v>
          </cell>
          <cell r="F834">
            <v>532102000</v>
          </cell>
          <cell r="G834">
            <v>1700669000</v>
          </cell>
          <cell r="H834">
            <v>1446186000</v>
          </cell>
          <cell r="I834">
            <v>10776000</v>
          </cell>
          <cell r="J834">
            <v>70761000</v>
          </cell>
          <cell r="K834">
            <v>0</v>
          </cell>
          <cell r="L834">
            <v>19813000</v>
          </cell>
          <cell r="M834">
            <v>158837000</v>
          </cell>
          <cell r="N834">
            <v>0</v>
          </cell>
        </row>
        <row r="835">
          <cell r="A835">
            <v>1992</v>
          </cell>
          <cell r="C835" t="str">
            <v>AK</v>
          </cell>
          <cell r="D835">
            <v>26397000</v>
          </cell>
          <cell r="E835">
            <v>0</v>
          </cell>
          <cell r="F835">
            <v>147309000</v>
          </cell>
          <cell r="G835">
            <v>60940000</v>
          </cell>
          <cell r="H835">
            <v>208641000</v>
          </cell>
          <cell r="I835">
            <v>3343000</v>
          </cell>
          <cell r="J835">
            <v>1418000</v>
          </cell>
          <cell r="K835">
            <v>0</v>
          </cell>
          <cell r="L835">
            <v>6864000</v>
          </cell>
          <cell r="M835">
            <v>1834000</v>
          </cell>
          <cell r="N835">
            <v>0</v>
          </cell>
        </row>
        <row r="836">
          <cell r="A836">
            <v>1992</v>
          </cell>
          <cell r="C836" t="str">
            <v>AZ</v>
          </cell>
          <cell r="D836">
            <v>152510000</v>
          </cell>
          <cell r="E836">
            <v>0</v>
          </cell>
          <cell r="F836">
            <v>416202000</v>
          </cell>
          <cell r="G836">
            <v>288646000</v>
          </cell>
          <cell r="H836">
            <v>1266257000</v>
          </cell>
          <cell r="I836">
            <v>7477000</v>
          </cell>
          <cell r="J836">
            <v>5197000</v>
          </cell>
          <cell r="K836">
            <v>0</v>
          </cell>
          <cell r="L836">
            <v>11043000</v>
          </cell>
          <cell r="M836">
            <v>9090000</v>
          </cell>
          <cell r="N836">
            <v>0</v>
          </cell>
        </row>
        <row r="837">
          <cell r="A837">
            <v>1992</v>
          </cell>
          <cell r="C837" t="str">
            <v>AR</v>
          </cell>
          <cell r="D837">
            <v>328913000</v>
          </cell>
          <cell r="E837">
            <v>0</v>
          </cell>
          <cell r="F837">
            <v>177525000</v>
          </cell>
          <cell r="G837">
            <v>354162000</v>
          </cell>
          <cell r="H837">
            <v>882602000</v>
          </cell>
          <cell r="I837">
            <v>166000</v>
          </cell>
          <cell r="J837">
            <v>8060000</v>
          </cell>
          <cell r="K837">
            <v>0</v>
          </cell>
          <cell r="L837">
            <v>3386000</v>
          </cell>
          <cell r="M837">
            <v>18204000</v>
          </cell>
          <cell r="N837">
            <v>0</v>
          </cell>
        </row>
        <row r="838">
          <cell r="A838">
            <v>1992</v>
          </cell>
          <cell r="C838" t="str">
            <v>CA</v>
          </cell>
          <cell r="D838">
            <v>5039565000</v>
          </cell>
          <cell r="E838">
            <v>0</v>
          </cell>
          <cell r="F838">
            <v>4832384000</v>
          </cell>
          <cell r="G838">
            <v>7478941000</v>
          </cell>
          <cell r="H838">
            <v>9191070000</v>
          </cell>
          <cell r="I838">
            <v>107646000</v>
          </cell>
          <cell r="J838">
            <v>343277000</v>
          </cell>
          <cell r="K838">
            <v>0</v>
          </cell>
          <cell r="L838">
            <v>156298000</v>
          </cell>
          <cell r="M838">
            <v>493390000</v>
          </cell>
          <cell r="N838">
            <v>0</v>
          </cell>
        </row>
        <row r="839">
          <cell r="A839">
            <v>1992</v>
          </cell>
          <cell r="C839" t="str">
            <v>CO</v>
          </cell>
          <cell r="D839">
            <v>396049000</v>
          </cell>
          <cell r="E839">
            <v>0</v>
          </cell>
          <cell r="F839">
            <v>296699000</v>
          </cell>
          <cell r="G839">
            <v>509113000</v>
          </cell>
          <cell r="H839">
            <v>948807000</v>
          </cell>
          <cell r="I839">
            <v>1659000</v>
          </cell>
          <cell r="J839">
            <v>29247000</v>
          </cell>
          <cell r="K839">
            <v>0</v>
          </cell>
          <cell r="L839">
            <v>5943000</v>
          </cell>
          <cell r="M839">
            <v>49555000</v>
          </cell>
          <cell r="N839">
            <v>0</v>
          </cell>
        </row>
        <row r="840">
          <cell r="A840">
            <v>1992</v>
          </cell>
          <cell r="C840" t="str">
            <v>CT</v>
          </cell>
          <cell r="D840">
            <v>237498000</v>
          </cell>
          <cell r="E840">
            <v>0</v>
          </cell>
          <cell r="F840">
            <v>355219000</v>
          </cell>
          <cell r="G840">
            <v>752882000</v>
          </cell>
          <cell r="H840">
            <v>1534289000</v>
          </cell>
          <cell r="I840">
            <v>8198000</v>
          </cell>
          <cell r="J840">
            <v>22824000</v>
          </cell>
          <cell r="K840">
            <v>0</v>
          </cell>
          <cell r="L840">
            <v>11139000</v>
          </cell>
          <cell r="M840">
            <v>26407000</v>
          </cell>
          <cell r="N840">
            <v>0</v>
          </cell>
        </row>
        <row r="841">
          <cell r="A841">
            <v>1992</v>
          </cell>
          <cell r="C841" t="str">
            <v>DE</v>
          </cell>
          <cell r="D841">
            <v>29237000</v>
          </cell>
          <cell r="E841">
            <v>0</v>
          </cell>
          <cell r="F841">
            <v>107323000</v>
          </cell>
          <cell r="G841">
            <v>42685000</v>
          </cell>
          <cell r="H841">
            <v>152536000</v>
          </cell>
          <cell r="I841">
            <v>3899000</v>
          </cell>
          <cell r="J841">
            <v>611000</v>
          </cell>
          <cell r="K841">
            <v>0</v>
          </cell>
          <cell r="L841">
            <v>7050000</v>
          </cell>
          <cell r="M841">
            <v>785000</v>
          </cell>
          <cell r="N841">
            <v>0</v>
          </cell>
        </row>
        <row r="842">
          <cell r="A842">
            <v>1992</v>
          </cell>
          <cell r="C842" t="str">
            <v>DC</v>
          </cell>
          <cell r="D842">
            <v>69822000</v>
          </cell>
          <cell r="E842">
            <v>0</v>
          </cell>
          <cell r="F842">
            <v>161302000</v>
          </cell>
          <cell r="G842">
            <v>346040000</v>
          </cell>
          <cell r="H842">
            <v>514987000</v>
          </cell>
          <cell r="I842">
            <v>4444000</v>
          </cell>
          <cell r="J842">
            <v>4152000</v>
          </cell>
          <cell r="K842">
            <v>0</v>
          </cell>
          <cell r="L842">
            <v>6380000</v>
          </cell>
          <cell r="M842">
            <v>11277000</v>
          </cell>
          <cell r="N842">
            <v>0</v>
          </cell>
        </row>
        <row r="843">
          <cell r="A843">
            <v>1992</v>
          </cell>
          <cell r="C843" t="str">
            <v>FL</v>
          </cell>
          <cell r="D843">
            <v>2260699000</v>
          </cell>
          <cell r="E843">
            <v>0</v>
          </cell>
          <cell r="F843">
            <v>1517146000</v>
          </cell>
          <cell r="G843">
            <v>2748170000</v>
          </cell>
          <cell r="H843">
            <v>3721755000</v>
          </cell>
          <cell r="I843">
            <v>22110000</v>
          </cell>
          <cell r="J843">
            <v>234518000</v>
          </cell>
          <cell r="K843">
            <v>0</v>
          </cell>
          <cell r="L843">
            <v>50713000</v>
          </cell>
          <cell r="M843">
            <v>253111000</v>
          </cell>
          <cell r="N843">
            <v>0</v>
          </cell>
        </row>
        <row r="844">
          <cell r="A844">
            <v>1992</v>
          </cell>
          <cell r="C844" t="str">
            <v>GA</v>
          </cell>
          <cell r="D844">
            <v>2411798000</v>
          </cell>
          <cell r="E844">
            <v>0</v>
          </cell>
          <cell r="F844">
            <v>527302000</v>
          </cell>
          <cell r="G844">
            <v>2792602000</v>
          </cell>
          <cell r="H844">
            <v>2427200000</v>
          </cell>
          <cell r="I844">
            <v>4429000</v>
          </cell>
          <cell r="J844">
            <v>187412000</v>
          </cell>
          <cell r="K844">
            <v>0</v>
          </cell>
          <cell r="L844">
            <v>8842000</v>
          </cell>
          <cell r="M844">
            <v>300123000</v>
          </cell>
          <cell r="N844">
            <v>0</v>
          </cell>
        </row>
        <row r="845">
          <cell r="A845">
            <v>1992</v>
          </cell>
          <cell r="C845" t="str">
            <v>HI</v>
          </cell>
          <cell r="D845">
            <v>90975000</v>
          </cell>
          <cell r="E845">
            <v>0</v>
          </cell>
          <cell r="F845">
            <v>216581000</v>
          </cell>
          <cell r="G845">
            <v>164156000</v>
          </cell>
          <cell r="H845">
            <v>334797000</v>
          </cell>
          <cell r="I845">
            <v>1884000</v>
          </cell>
          <cell r="J845">
            <v>12404000</v>
          </cell>
          <cell r="K845">
            <v>0</v>
          </cell>
          <cell r="L845">
            <v>6055000</v>
          </cell>
          <cell r="M845">
            <v>15080000</v>
          </cell>
          <cell r="N845">
            <v>0</v>
          </cell>
        </row>
        <row r="846">
          <cell r="A846">
            <v>1992</v>
          </cell>
          <cell r="C846" t="str">
            <v>ID</v>
          </cell>
          <cell r="D846">
            <v>196311000</v>
          </cell>
          <cell r="E846">
            <v>0</v>
          </cell>
          <cell r="F846">
            <v>82325000</v>
          </cell>
          <cell r="G846">
            <v>202505000</v>
          </cell>
          <cell r="H846">
            <v>245517000</v>
          </cell>
          <cell r="I846">
            <v>495000</v>
          </cell>
          <cell r="J846">
            <v>4336000</v>
          </cell>
          <cell r="K846">
            <v>0</v>
          </cell>
          <cell r="L846">
            <v>4586000</v>
          </cell>
          <cell r="M846">
            <v>8366000</v>
          </cell>
          <cell r="N846">
            <v>0</v>
          </cell>
        </row>
        <row r="847">
          <cell r="A847">
            <v>1992</v>
          </cell>
          <cell r="C847" t="str">
            <v>IL</v>
          </cell>
          <cell r="D847">
            <v>608989000</v>
          </cell>
          <cell r="E847">
            <v>0</v>
          </cell>
          <cell r="F847">
            <v>1134442000</v>
          </cell>
          <cell r="G847">
            <v>1380944000</v>
          </cell>
          <cell r="H847">
            <v>3481734000</v>
          </cell>
          <cell r="I847">
            <v>6189000</v>
          </cell>
          <cell r="J847">
            <v>46745000</v>
          </cell>
          <cell r="K847">
            <v>0</v>
          </cell>
          <cell r="L847">
            <v>16597000</v>
          </cell>
          <cell r="M847">
            <v>67036000</v>
          </cell>
          <cell r="N847">
            <v>0</v>
          </cell>
        </row>
        <row r="848">
          <cell r="A848">
            <v>1992</v>
          </cell>
          <cell r="C848" t="str">
            <v>IN</v>
          </cell>
          <cell r="D848">
            <v>1279336000</v>
          </cell>
          <cell r="E848">
            <v>0</v>
          </cell>
          <cell r="F848">
            <v>373856000</v>
          </cell>
          <cell r="G848">
            <v>1460023000</v>
          </cell>
          <cell r="H848">
            <v>2034886000</v>
          </cell>
          <cell r="I848">
            <v>3805000</v>
          </cell>
          <cell r="J848">
            <v>67435000</v>
          </cell>
          <cell r="K848">
            <v>0</v>
          </cell>
          <cell r="L848">
            <v>7428000</v>
          </cell>
          <cell r="M848">
            <v>109921000</v>
          </cell>
          <cell r="N848">
            <v>0</v>
          </cell>
        </row>
        <row r="849">
          <cell r="A849">
            <v>1992</v>
          </cell>
          <cell r="C849" t="str">
            <v>IA</v>
          </cell>
          <cell r="D849">
            <v>750043000</v>
          </cell>
          <cell r="E849">
            <v>0</v>
          </cell>
          <cell r="F849">
            <v>194829000</v>
          </cell>
          <cell r="G849">
            <v>832318000</v>
          </cell>
          <cell r="H849">
            <v>788756000</v>
          </cell>
          <cell r="I849">
            <v>1500000</v>
          </cell>
          <cell r="J849">
            <v>49385000</v>
          </cell>
          <cell r="K849">
            <v>0</v>
          </cell>
          <cell r="L849">
            <v>4186000</v>
          </cell>
          <cell r="M849">
            <v>74176000</v>
          </cell>
          <cell r="N849">
            <v>0</v>
          </cell>
        </row>
        <row r="850">
          <cell r="A850">
            <v>1992</v>
          </cell>
          <cell r="C850" t="str">
            <v>KS</v>
          </cell>
          <cell r="D850">
            <v>404753000</v>
          </cell>
          <cell r="E850">
            <v>0</v>
          </cell>
          <cell r="F850">
            <v>186564000</v>
          </cell>
          <cell r="G850">
            <v>516686000</v>
          </cell>
          <cell r="H850">
            <v>569022000</v>
          </cell>
          <cell r="I850">
            <v>565000</v>
          </cell>
          <cell r="J850">
            <v>7496000</v>
          </cell>
          <cell r="K850">
            <v>0</v>
          </cell>
          <cell r="L850">
            <v>7530000</v>
          </cell>
          <cell r="M850">
            <v>19979000</v>
          </cell>
          <cell r="N850">
            <v>0</v>
          </cell>
        </row>
        <row r="851">
          <cell r="A851">
            <v>1992</v>
          </cell>
          <cell r="C851" t="str">
            <v>KY</v>
          </cell>
          <cell r="D851">
            <v>425217000</v>
          </cell>
          <cell r="E851">
            <v>0</v>
          </cell>
          <cell r="F851">
            <v>252992000</v>
          </cell>
          <cell r="G851">
            <v>489256000</v>
          </cell>
          <cell r="H851">
            <v>1540407000</v>
          </cell>
          <cell r="I851">
            <v>3935000</v>
          </cell>
          <cell r="J851">
            <v>5434000</v>
          </cell>
          <cell r="K851">
            <v>0</v>
          </cell>
          <cell r="L851">
            <v>7139000</v>
          </cell>
          <cell r="M851">
            <v>22596000</v>
          </cell>
          <cell r="N851">
            <v>0</v>
          </cell>
        </row>
        <row r="852">
          <cell r="A852">
            <v>1992</v>
          </cell>
          <cell r="C852" t="str">
            <v>LA</v>
          </cell>
          <cell r="D852">
            <v>1049391000</v>
          </cell>
          <cell r="E852">
            <v>0</v>
          </cell>
          <cell r="F852">
            <v>379616000</v>
          </cell>
          <cell r="G852">
            <v>1574009000</v>
          </cell>
          <cell r="H852">
            <v>2001189000</v>
          </cell>
          <cell r="I852">
            <v>2001000</v>
          </cell>
          <cell r="J852">
            <v>15555000</v>
          </cell>
          <cell r="K852">
            <v>0</v>
          </cell>
          <cell r="L852">
            <v>8517000</v>
          </cell>
          <cell r="M852">
            <v>76714000</v>
          </cell>
          <cell r="N852">
            <v>0</v>
          </cell>
        </row>
        <row r="853">
          <cell r="A853">
            <v>1992</v>
          </cell>
          <cell r="C853" t="str">
            <v>ME</v>
          </cell>
          <cell r="D853">
            <v>46442000</v>
          </cell>
          <cell r="E853">
            <v>0</v>
          </cell>
          <cell r="F853">
            <v>107252000</v>
          </cell>
          <cell r="G853">
            <v>98131000</v>
          </cell>
          <cell r="H853">
            <v>686012000</v>
          </cell>
          <cell r="I853">
            <v>5000</v>
          </cell>
          <cell r="J853">
            <v>1164000</v>
          </cell>
          <cell r="K853">
            <v>0</v>
          </cell>
          <cell r="L853">
            <v>618000</v>
          </cell>
          <cell r="M853">
            <v>1596000</v>
          </cell>
          <cell r="N853">
            <v>0</v>
          </cell>
        </row>
        <row r="854">
          <cell r="A854">
            <v>1992</v>
          </cell>
          <cell r="C854" t="str">
            <v>MD</v>
          </cell>
          <cell r="D854">
            <v>30695000</v>
          </cell>
          <cell r="E854">
            <v>0</v>
          </cell>
          <cell r="F854">
            <v>536072000</v>
          </cell>
          <cell r="G854">
            <v>334889000</v>
          </cell>
          <cell r="H854">
            <v>1837503000</v>
          </cell>
          <cell r="I854">
            <v>20096000</v>
          </cell>
          <cell r="J854">
            <v>203000</v>
          </cell>
          <cell r="K854">
            <v>0</v>
          </cell>
          <cell r="L854">
            <v>23796000</v>
          </cell>
          <cell r="M854">
            <v>1736000</v>
          </cell>
          <cell r="N854">
            <v>0</v>
          </cell>
        </row>
        <row r="855">
          <cell r="A855">
            <v>1992</v>
          </cell>
          <cell r="C855" t="str">
            <v>MA</v>
          </cell>
          <cell r="D855">
            <v>565084000</v>
          </cell>
          <cell r="E855">
            <v>0</v>
          </cell>
          <cell r="F855">
            <v>837820000</v>
          </cell>
          <cell r="G855">
            <v>1228419000</v>
          </cell>
          <cell r="H855">
            <v>3305723000</v>
          </cell>
          <cell r="I855">
            <v>9065000</v>
          </cell>
          <cell r="J855">
            <v>52749000</v>
          </cell>
          <cell r="K855">
            <v>0</v>
          </cell>
          <cell r="L855">
            <v>14861000</v>
          </cell>
          <cell r="M855">
            <v>68467000</v>
          </cell>
          <cell r="N855">
            <v>0</v>
          </cell>
        </row>
        <row r="856">
          <cell r="A856">
            <v>1992</v>
          </cell>
          <cell r="C856" t="str">
            <v>MI</v>
          </cell>
          <cell r="D856">
            <v>1450098000</v>
          </cell>
          <cell r="E856">
            <v>0</v>
          </cell>
          <cell r="F856">
            <v>1711757000</v>
          </cell>
          <cell r="G856">
            <v>1715156000</v>
          </cell>
          <cell r="H856">
            <v>2934637000</v>
          </cell>
          <cell r="I856">
            <v>35379000</v>
          </cell>
          <cell r="J856">
            <v>66134000</v>
          </cell>
          <cell r="K856">
            <v>0</v>
          </cell>
          <cell r="L856">
            <v>48330000</v>
          </cell>
          <cell r="M856">
            <v>86468000</v>
          </cell>
          <cell r="N856">
            <v>0</v>
          </cell>
        </row>
        <row r="857">
          <cell r="A857">
            <v>1992</v>
          </cell>
          <cell r="C857" t="str">
            <v>MN</v>
          </cell>
          <cell r="D857">
            <v>947426000</v>
          </cell>
          <cell r="E857">
            <v>0</v>
          </cell>
          <cell r="F857">
            <v>561770000</v>
          </cell>
          <cell r="G857">
            <v>1285451000</v>
          </cell>
          <cell r="H857">
            <v>1964524000</v>
          </cell>
          <cell r="I857">
            <v>2429000</v>
          </cell>
          <cell r="J857">
            <v>10757000</v>
          </cell>
          <cell r="K857">
            <v>0</v>
          </cell>
          <cell r="L857">
            <v>9167000</v>
          </cell>
          <cell r="M857">
            <v>53910000</v>
          </cell>
          <cell r="N857">
            <v>0</v>
          </cell>
        </row>
        <row r="858">
          <cell r="A858">
            <v>1992</v>
          </cell>
          <cell r="C858" t="str">
            <v>MS</v>
          </cell>
          <cell r="D858">
            <v>982103000</v>
          </cell>
          <cell r="E858">
            <v>0</v>
          </cell>
          <cell r="F858">
            <v>177512000</v>
          </cell>
          <cell r="G858">
            <v>1017981000</v>
          </cell>
          <cell r="H858">
            <v>898284000</v>
          </cell>
          <cell r="I858">
            <v>2339000</v>
          </cell>
          <cell r="J858">
            <v>11492000</v>
          </cell>
          <cell r="K858">
            <v>0</v>
          </cell>
          <cell r="L858">
            <v>6174000</v>
          </cell>
          <cell r="M858">
            <v>39190000</v>
          </cell>
          <cell r="N858">
            <v>0</v>
          </cell>
        </row>
        <row r="859">
          <cell r="A859">
            <v>1992</v>
          </cell>
          <cell r="C859" t="str">
            <v>MO</v>
          </cell>
          <cell r="D859">
            <v>631109000</v>
          </cell>
          <cell r="E859">
            <v>0</v>
          </cell>
          <cell r="F859">
            <v>441006000</v>
          </cell>
          <cell r="G859">
            <v>800619000</v>
          </cell>
          <cell r="H859">
            <v>1887503000</v>
          </cell>
          <cell r="I859">
            <v>4375000</v>
          </cell>
          <cell r="J859">
            <v>6543000</v>
          </cell>
          <cell r="K859">
            <v>0</v>
          </cell>
          <cell r="L859">
            <v>15588000</v>
          </cell>
          <cell r="M859">
            <v>24546000</v>
          </cell>
          <cell r="N859">
            <v>0</v>
          </cell>
        </row>
        <row r="860">
          <cell r="A860">
            <v>1992</v>
          </cell>
          <cell r="C860" t="str">
            <v>MT</v>
          </cell>
          <cell r="D860">
            <v>32978000</v>
          </cell>
          <cell r="E860">
            <v>0</v>
          </cell>
          <cell r="F860">
            <v>100840000</v>
          </cell>
          <cell r="G860">
            <v>68660000</v>
          </cell>
          <cell r="H860">
            <v>229693000</v>
          </cell>
          <cell r="I860">
            <v>212000</v>
          </cell>
          <cell r="J860">
            <v>96000</v>
          </cell>
          <cell r="K860">
            <v>0</v>
          </cell>
          <cell r="L860">
            <v>1597000</v>
          </cell>
          <cell r="M860">
            <v>614000</v>
          </cell>
          <cell r="N860">
            <v>0</v>
          </cell>
        </row>
        <row r="861">
          <cell r="A861">
            <v>1992</v>
          </cell>
          <cell r="C861" t="str">
            <v>NE</v>
          </cell>
          <cell r="D861">
            <v>348648000</v>
          </cell>
          <cell r="E861">
            <v>0</v>
          </cell>
          <cell r="F861">
            <v>77097000</v>
          </cell>
          <cell r="G861">
            <v>392184000</v>
          </cell>
          <cell r="H861">
            <v>415337000</v>
          </cell>
          <cell r="I861">
            <v>357000</v>
          </cell>
          <cell r="J861">
            <v>8641000</v>
          </cell>
          <cell r="K861">
            <v>0</v>
          </cell>
          <cell r="L861">
            <v>1195000</v>
          </cell>
          <cell r="M861">
            <v>15408000</v>
          </cell>
          <cell r="N861">
            <v>0</v>
          </cell>
        </row>
        <row r="862">
          <cell r="A862">
            <v>1992</v>
          </cell>
          <cell r="C862" t="str">
            <v>NV</v>
          </cell>
          <cell r="D862">
            <v>239862000</v>
          </cell>
          <cell r="E862">
            <v>0</v>
          </cell>
          <cell r="F862">
            <v>85442000</v>
          </cell>
          <cell r="G862">
            <v>301281000</v>
          </cell>
          <cell r="H862">
            <v>339093000</v>
          </cell>
          <cell r="I862">
            <v>4313000</v>
          </cell>
          <cell r="J862">
            <v>2240000</v>
          </cell>
          <cell r="K862">
            <v>0</v>
          </cell>
          <cell r="L862">
            <v>5511000</v>
          </cell>
          <cell r="M862">
            <v>9185000</v>
          </cell>
          <cell r="N862">
            <v>0</v>
          </cell>
        </row>
        <row r="863">
          <cell r="A863">
            <v>1992</v>
          </cell>
          <cell r="C863" t="str">
            <v>NH</v>
          </cell>
          <cell r="D863">
            <v>2945000</v>
          </cell>
          <cell r="E863">
            <v>0</v>
          </cell>
          <cell r="F863">
            <v>115537000</v>
          </cell>
          <cell r="G863">
            <v>37326000</v>
          </cell>
          <cell r="H863">
            <v>720070000</v>
          </cell>
          <cell r="I863">
            <v>81000</v>
          </cell>
          <cell r="J863">
            <v>3000</v>
          </cell>
          <cell r="K863">
            <v>0</v>
          </cell>
          <cell r="L863">
            <v>666000</v>
          </cell>
          <cell r="M863">
            <v>44000</v>
          </cell>
          <cell r="N863">
            <v>0</v>
          </cell>
        </row>
        <row r="864">
          <cell r="A864">
            <v>1992</v>
          </cell>
          <cell r="C864" t="str">
            <v>NJ</v>
          </cell>
          <cell r="D864">
            <v>349070000</v>
          </cell>
          <cell r="E864">
            <v>0</v>
          </cell>
          <cell r="F864">
            <v>615208000</v>
          </cell>
          <cell r="G864">
            <v>1063508000</v>
          </cell>
          <cell r="H864">
            <v>4314252000</v>
          </cell>
          <cell r="I864">
            <v>7773000</v>
          </cell>
          <cell r="J864">
            <v>7597000</v>
          </cell>
          <cell r="K864">
            <v>0</v>
          </cell>
          <cell r="L864">
            <v>12407000</v>
          </cell>
          <cell r="M864">
            <v>21750000</v>
          </cell>
          <cell r="N864">
            <v>0</v>
          </cell>
        </row>
        <row r="865">
          <cell r="A865">
            <v>1992</v>
          </cell>
          <cell r="C865" t="str">
            <v>NM</v>
          </cell>
          <cell r="D865">
            <v>289335000</v>
          </cell>
          <cell r="E865">
            <v>0</v>
          </cell>
          <cell r="F865">
            <v>193586000</v>
          </cell>
          <cell r="G865">
            <v>343111000</v>
          </cell>
          <cell r="H865">
            <v>407716000</v>
          </cell>
          <cell r="I865">
            <v>1032000</v>
          </cell>
          <cell r="J865">
            <v>10551000</v>
          </cell>
          <cell r="K865">
            <v>0</v>
          </cell>
          <cell r="L865">
            <v>2473000</v>
          </cell>
          <cell r="M865">
            <v>20665000</v>
          </cell>
          <cell r="N865">
            <v>0</v>
          </cell>
        </row>
        <row r="866">
          <cell r="A866">
            <v>1992</v>
          </cell>
          <cell r="C866" t="str">
            <v>NY</v>
          </cell>
          <cell r="D866">
            <v>2679641000</v>
          </cell>
          <cell r="E866">
            <v>0</v>
          </cell>
          <cell r="F866">
            <v>2253677000</v>
          </cell>
          <cell r="G866">
            <v>6656210000</v>
          </cell>
          <cell r="H866">
            <v>12397651000</v>
          </cell>
          <cell r="I866">
            <v>245018000</v>
          </cell>
          <cell r="J866">
            <v>211871000</v>
          </cell>
          <cell r="K866">
            <v>0</v>
          </cell>
          <cell r="L866">
            <v>268153000</v>
          </cell>
          <cell r="M866">
            <v>317196000</v>
          </cell>
          <cell r="N866">
            <v>0</v>
          </cell>
        </row>
        <row r="867">
          <cell r="A867">
            <v>1992</v>
          </cell>
          <cell r="C867" t="str">
            <v>NC</v>
          </cell>
          <cell r="D867">
            <v>1400584000</v>
          </cell>
          <cell r="E867">
            <v>0</v>
          </cell>
          <cell r="F867">
            <v>846831000</v>
          </cell>
          <cell r="G867">
            <v>1695008000</v>
          </cell>
          <cell r="H867">
            <v>2010758000</v>
          </cell>
          <cell r="I867">
            <v>26696000</v>
          </cell>
          <cell r="J867">
            <v>58496000</v>
          </cell>
          <cell r="K867">
            <v>0</v>
          </cell>
          <cell r="L867">
            <v>47713000</v>
          </cell>
          <cell r="M867">
            <v>98524000</v>
          </cell>
          <cell r="N867">
            <v>0</v>
          </cell>
        </row>
        <row r="868">
          <cell r="A868">
            <v>1992</v>
          </cell>
          <cell r="C868" t="str">
            <v>ND</v>
          </cell>
          <cell r="D868">
            <v>15049000</v>
          </cell>
          <cell r="E868">
            <v>0</v>
          </cell>
          <cell r="F868">
            <v>29734000</v>
          </cell>
          <cell r="G868">
            <v>54690000</v>
          </cell>
          <cell r="H868">
            <v>204165000</v>
          </cell>
          <cell r="I868">
            <v>367000</v>
          </cell>
          <cell r="J868">
            <v>502000</v>
          </cell>
          <cell r="K868">
            <v>0</v>
          </cell>
          <cell r="L868">
            <v>764000</v>
          </cell>
          <cell r="M868">
            <v>819000</v>
          </cell>
          <cell r="N868">
            <v>0</v>
          </cell>
        </row>
        <row r="869">
          <cell r="A869">
            <v>1992</v>
          </cell>
          <cell r="C869" t="str">
            <v>OH</v>
          </cell>
          <cell r="D869">
            <v>1204701000</v>
          </cell>
          <cell r="E869">
            <v>0</v>
          </cell>
          <cell r="F869">
            <v>1384636000</v>
          </cell>
          <cell r="G869">
            <v>1602361000</v>
          </cell>
          <cell r="H869">
            <v>4185794000</v>
          </cell>
          <cell r="I869">
            <v>22573000</v>
          </cell>
          <cell r="J869">
            <v>108425000</v>
          </cell>
          <cell r="K869">
            <v>0</v>
          </cell>
          <cell r="L869">
            <v>47423000</v>
          </cell>
          <cell r="M869">
            <v>147365000</v>
          </cell>
          <cell r="N869">
            <v>0</v>
          </cell>
        </row>
        <row r="870">
          <cell r="A870">
            <v>1992</v>
          </cell>
          <cell r="C870" t="str">
            <v>OK</v>
          </cell>
          <cell r="D870">
            <v>702344000</v>
          </cell>
          <cell r="E870">
            <v>0</v>
          </cell>
          <cell r="F870">
            <v>248590000</v>
          </cell>
          <cell r="G870">
            <v>796105000</v>
          </cell>
          <cell r="H870">
            <v>987590000</v>
          </cell>
          <cell r="I870">
            <v>4675000</v>
          </cell>
          <cell r="J870">
            <v>7622000</v>
          </cell>
          <cell r="K870">
            <v>0</v>
          </cell>
          <cell r="L870">
            <v>11348000</v>
          </cell>
          <cell r="M870">
            <v>27832000</v>
          </cell>
          <cell r="N870">
            <v>0</v>
          </cell>
        </row>
        <row r="871">
          <cell r="A871">
            <v>1992</v>
          </cell>
          <cell r="C871" t="str">
            <v>OR</v>
          </cell>
          <cell r="D871">
            <v>383951000</v>
          </cell>
          <cell r="E871">
            <v>0</v>
          </cell>
          <cell r="F871">
            <v>376258000</v>
          </cell>
          <cell r="G871">
            <v>496264000</v>
          </cell>
          <cell r="H871">
            <v>754369000</v>
          </cell>
          <cell r="I871">
            <v>475000</v>
          </cell>
          <cell r="J871">
            <v>10052000</v>
          </cell>
          <cell r="K871">
            <v>0</v>
          </cell>
          <cell r="L871">
            <v>5156000</v>
          </cell>
          <cell r="M871">
            <v>26495000</v>
          </cell>
          <cell r="N871">
            <v>0</v>
          </cell>
        </row>
        <row r="872">
          <cell r="A872">
            <v>1992</v>
          </cell>
          <cell r="C872" t="str">
            <v>PA</v>
          </cell>
          <cell r="D872">
            <v>801657000</v>
          </cell>
          <cell r="E872">
            <v>0</v>
          </cell>
          <cell r="F872">
            <v>1111259000</v>
          </cell>
          <cell r="G872">
            <v>1397184000</v>
          </cell>
          <cell r="H872">
            <v>5004254000</v>
          </cell>
          <cell r="I872">
            <v>1336000</v>
          </cell>
          <cell r="J872">
            <v>41030000</v>
          </cell>
          <cell r="K872">
            <v>0</v>
          </cell>
          <cell r="L872">
            <v>5633000</v>
          </cell>
          <cell r="M872">
            <v>65580000</v>
          </cell>
          <cell r="N872">
            <v>0</v>
          </cell>
        </row>
        <row r="873">
          <cell r="A873">
            <v>1992</v>
          </cell>
          <cell r="C873" t="str">
            <v>RI</v>
          </cell>
          <cell r="D873">
            <v>7267000</v>
          </cell>
          <cell r="E873">
            <v>0</v>
          </cell>
          <cell r="F873">
            <v>139449000</v>
          </cell>
          <cell r="G873">
            <v>98719000</v>
          </cell>
          <cell r="H873">
            <v>461728000</v>
          </cell>
          <cell r="I873">
            <v>7578000</v>
          </cell>
          <cell r="J873">
            <v>5250000</v>
          </cell>
          <cell r="K873">
            <v>0</v>
          </cell>
          <cell r="L873">
            <v>9034000</v>
          </cell>
          <cell r="M873">
            <v>6084000</v>
          </cell>
          <cell r="N873">
            <v>0</v>
          </cell>
        </row>
        <row r="874">
          <cell r="A874">
            <v>1992</v>
          </cell>
          <cell r="C874" t="str">
            <v>SC</v>
          </cell>
          <cell r="D874">
            <v>1046807000</v>
          </cell>
          <cell r="E874">
            <v>0</v>
          </cell>
          <cell r="F874">
            <v>447445000</v>
          </cell>
          <cell r="G874">
            <v>1156867000</v>
          </cell>
          <cell r="H874">
            <v>1422848000</v>
          </cell>
          <cell r="I874">
            <v>2704000</v>
          </cell>
          <cell r="J874">
            <v>45056000</v>
          </cell>
          <cell r="K874">
            <v>0</v>
          </cell>
          <cell r="L874">
            <v>11702000</v>
          </cell>
          <cell r="M874">
            <v>96915000</v>
          </cell>
          <cell r="N874">
            <v>0</v>
          </cell>
        </row>
        <row r="875">
          <cell r="A875">
            <v>1992</v>
          </cell>
          <cell r="C875" t="str">
            <v>SD</v>
          </cell>
          <cell r="D875">
            <v>24060000</v>
          </cell>
          <cell r="E875">
            <v>0</v>
          </cell>
          <cell r="F875">
            <v>51555000</v>
          </cell>
          <cell r="G875">
            <v>63284000</v>
          </cell>
          <cell r="H875">
            <v>191261000</v>
          </cell>
          <cell r="I875">
            <v>186000</v>
          </cell>
          <cell r="J875">
            <v>1335000</v>
          </cell>
          <cell r="K875">
            <v>0</v>
          </cell>
          <cell r="L875">
            <v>1337000</v>
          </cell>
          <cell r="M875">
            <v>3011000</v>
          </cell>
          <cell r="N875">
            <v>0</v>
          </cell>
        </row>
        <row r="876">
          <cell r="A876">
            <v>1992</v>
          </cell>
          <cell r="C876" t="str">
            <v>TN</v>
          </cell>
          <cell r="D876">
            <v>1321166000</v>
          </cell>
          <cell r="E876">
            <v>0</v>
          </cell>
          <cell r="F876">
            <v>433284000</v>
          </cell>
          <cell r="G876">
            <v>1368849000</v>
          </cell>
          <cell r="H876">
            <v>1938333000</v>
          </cell>
          <cell r="I876">
            <v>8409000</v>
          </cell>
          <cell r="J876">
            <v>22407000</v>
          </cell>
          <cell r="K876">
            <v>0</v>
          </cell>
          <cell r="L876">
            <v>12693000</v>
          </cell>
          <cell r="M876">
            <v>58573000</v>
          </cell>
          <cell r="N876">
            <v>0</v>
          </cell>
        </row>
        <row r="877">
          <cell r="A877">
            <v>1992</v>
          </cell>
          <cell r="C877" t="str">
            <v>TX</v>
          </cell>
          <cell r="D877">
            <v>2227194000</v>
          </cell>
          <cell r="E877">
            <v>0</v>
          </cell>
          <cell r="F877">
            <v>1141786000</v>
          </cell>
          <cell r="G877">
            <v>3753644000</v>
          </cell>
          <cell r="H877">
            <v>5011769000</v>
          </cell>
          <cell r="I877">
            <v>13571000</v>
          </cell>
          <cell r="J877">
            <v>111831000</v>
          </cell>
          <cell r="K877">
            <v>0</v>
          </cell>
          <cell r="L877">
            <v>46006000</v>
          </cell>
          <cell r="M877">
            <v>218268000</v>
          </cell>
          <cell r="N877">
            <v>0</v>
          </cell>
        </row>
        <row r="878">
          <cell r="A878">
            <v>1992</v>
          </cell>
          <cell r="C878" t="str">
            <v>US</v>
          </cell>
          <cell r="D878">
            <v>38030282000</v>
          </cell>
          <cell r="E878">
            <v>0</v>
          </cell>
          <cell r="F878">
            <v>28392435000</v>
          </cell>
          <cell r="G878">
            <v>54961012000</v>
          </cell>
          <cell r="H878">
            <v>94137782000</v>
          </cell>
          <cell r="I878">
            <v>666503000</v>
          </cell>
          <cell r="J878">
            <v>2069510000</v>
          </cell>
          <cell r="K878">
            <v>0</v>
          </cell>
          <cell r="L878">
            <v>1039165000</v>
          </cell>
          <cell r="M878">
            <v>3383469000</v>
          </cell>
          <cell r="N878">
            <v>0</v>
          </cell>
        </row>
        <row r="879">
          <cell r="A879">
            <v>1992</v>
          </cell>
          <cell r="C879" t="str">
            <v>UT</v>
          </cell>
          <cell r="D879">
            <v>217847000</v>
          </cell>
          <cell r="E879">
            <v>0</v>
          </cell>
          <cell r="F879">
            <v>147690000</v>
          </cell>
          <cell r="G879">
            <v>243249000</v>
          </cell>
          <cell r="H879">
            <v>411507000</v>
          </cell>
          <cell r="I879">
            <v>2749000</v>
          </cell>
          <cell r="J879">
            <v>3771000</v>
          </cell>
          <cell r="K879">
            <v>0</v>
          </cell>
          <cell r="L879">
            <v>5709000</v>
          </cell>
          <cell r="M879">
            <v>10952000</v>
          </cell>
          <cell r="N879">
            <v>0</v>
          </cell>
        </row>
        <row r="880">
          <cell r="A880">
            <v>1992</v>
          </cell>
          <cell r="C880" t="str">
            <v>VT</v>
          </cell>
          <cell r="D880">
            <v>2482000</v>
          </cell>
          <cell r="E880">
            <v>0</v>
          </cell>
          <cell r="F880">
            <v>44576000</v>
          </cell>
          <cell r="G880">
            <v>22195000</v>
          </cell>
          <cell r="H880">
            <v>212986000</v>
          </cell>
          <cell r="I880">
            <v>0</v>
          </cell>
          <cell r="J880">
            <v>0</v>
          </cell>
          <cell r="K880">
            <v>0</v>
          </cell>
          <cell r="L880">
            <v>676000</v>
          </cell>
          <cell r="M880">
            <v>153000</v>
          </cell>
          <cell r="N880">
            <v>0</v>
          </cell>
        </row>
        <row r="881">
          <cell r="A881">
            <v>1992</v>
          </cell>
          <cell r="C881" t="str">
            <v>VA</v>
          </cell>
          <cell r="D881">
            <v>937186000</v>
          </cell>
          <cell r="E881">
            <v>0</v>
          </cell>
          <cell r="F881">
            <v>687297000</v>
          </cell>
          <cell r="G881">
            <v>1098263000</v>
          </cell>
          <cell r="H881">
            <v>1356073000</v>
          </cell>
          <cell r="I881">
            <v>9064000</v>
          </cell>
          <cell r="J881">
            <v>18465000</v>
          </cell>
          <cell r="K881">
            <v>0</v>
          </cell>
          <cell r="L881">
            <v>17098000</v>
          </cell>
          <cell r="M881">
            <v>57396000</v>
          </cell>
          <cell r="N881">
            <v>0</v>
          </cell>
        </row>
        <row r="882">
          <cell r="A882">
            <v>1992</v>
          </cell>
          <cell r="C882" t="str">
            <v>WA</v>
          </cell>
          <cell r="D882">
            <v>760078000</v>
          </cell>
          <cell r="E882">
            <v>0</v>
          </cell>
          <cell r="F882">
            <v>872598000</v>
          </cell>
          <cell r="G882">
            <v>945475000</v>
          </cell>
          <cell r="H882">
            <v>1465637000</v>
          </cell>
          <cell r="I882">
            <v>28638000</v>
          </cell>
          <cell r="J882">
            <v>91053000</v>
          </cell>
          <cell r="K882">
            <v>0</v>
          </cell>
          <cell r="L882">
            <v>37877000</v>
          </cell>
          <cell r="M882">
            <v>117134000</v>
          </cell>
          <cell r="N882">
            <v>0</v>
          </cell>
        </row>
        <row r="883">
          <cell r="A883">
            <v>1992</v>
          </cell>
          <cell r="C883" t="str">
            <v>WV</v>
          </cell>
          <cell r="D883">
            <v>206354000</v>
          </cell>
          <cell r="E883">
            <v>0</v>
          </cell>
          <cell r="F883">
            <v>151565000</v>
          </cell>
          <cell r="G883">
            <v>244781000</v>
          </cell>
          <cell r="H883">
            <v>825823000</v>
          </cell>
          <cell r="I883">
            <v>0</v>
          </cell>
          <cell r="J883">
            <v>4742000</v>
          </cell>
          <cell r="K883">
            <v>0</v>
          </cell>
          <cell r="L883">
            <v>3033000</v>
          </cell>
          <cell r="M883">
            <v>13479000</v>
          </cell>
          <cell r="N883">
            <v>0</v>
          </cell>
        </row>
        <row r="884">
          <cell r="A884">
            <v>1992</v>
          </cell>
          <cell r="C884" t="str">
            <v>WI</v>
          </cell>
          <cell r="D884">
            <v>607169000</v>
          </cell>
          <cell r="E884">
            <v>0</v>
          </cell>
          <cell r="F884">
            <v>524345000</v>
          </cell>
          <cell r="G884">
            <v>683972000</v>
          </cell>
          <cell r="H884">
            <v>1950408000</v>
          </cell>
          <cell r="I884">
            <v>9014000</v>
          </cell>
          <cell r="J884">
            <v>15406000</v>
          </cell>
          <cell r="K884">
            <v>0</v>
          </cell>
          <cell r="L884">
            <v>13352000</v>
          </cell>
          <cell r="M884">
            <v>31119000</v>
          </cell>
          <cell r="N884">
            <v>0</v>
          </cell>
        </row>
        <row r="885">
          <cell r="A885">
            <v>1992</v>
          </cell>
          <cell r="C885" t="str">
            <v>WY</v>
          </cell>
          <cell r="D885">
            <v>162628000</v>
          </cell>
          <cell r="E885">
            <v>0</v>
          </cell>
          <cell r="F885">
            <v>47243000</v>
          </cell>
          <cell r="G885">
            <v>202429000</v>
          </cell>
          <cell r="H885">
            <v>113843000</v>
          </cell>
          <cell r="I885">
            <v>1473000</v>
          </cell>
          <cell r="J885">
            <v>17759000</v>
          </cell>
          <cell r="K885">
            <v>0</v>
          </cell>
          <cell r="L885">
            <v>2566000</v>
          </cell>
          <cell r="M885">
            <v>26514000</v>
          </cell>
          <cell r="N885">
            <v>0</v>
          </cell>
        </row>
        <row r="886">
          <cell r="A886">
            <v>1993</v>
          </cell>
          <cell r="C886" t="str">
            <v>AL</v>
          </cell>
          <cell r="D886">
            <v>1622714000</v>
          </cell>
          <cell r="E886">
            <v>0</v>
          </cell>
          <cell r="F886">
            <v>569265000</v>
          </cell>
          <cell r="G886">
            <v>1748521000</v>
          </cell>
          <cell r="H886">
            <v>1582592000</v>
          </cell>
          <cell r="I886">
            <v>7896000</v>
          </cell>
          <cell r="J886">
            <v>68915000</v>
          </cell>
          <cell r="K886">
            <v>0</v>
          </cell>
          <cell r="L886">
            <v>16773000</v>
          </cell>
          <cell r="M886">
            <v>180687000</v>
          </cell>
          <cell r="N886">
            <v>0</v>
          </cell>
        </row>
        <row r="887">
          <cell r="A887">
            <v>1993</v>
          </cell>
          <cell r="C887" t="str">
            <v>AK</v>
          </cell>
          <cell r="D887">
            <v>36821000</v>
          </cell>
          <cell r="E887">
            <v>0</v>
          </cell>
          <cell r="F887">
            <v>155861000</v>
          </cell>
          <cell r="G887">
            <v>71656000</v>
          </cell>
          <cell r="H887">
            <v>232078000</v>
          </cell>
          <cell r="I887">
            <v>6846000</v>
          </cell>
          <cell r="J887">
            <v>1670000</v>
          </cell>
          <cell r="K887">
            <v>0</v>
          </cell>
          <cell r="L887">
            <v>10603000</v>
          </cell>
          <cell r="M887">
            <v>2314000</v>
          </cell>
          <cell r="N887">
            <v>0</v>
          </cell>
        </row>
        <row r="888">
          <cell r="A888">
            <v>1993</v>
          </cell>
          <cell r="C888" t="str">
            <v>AZ</v>
          </cell>
          <cell r="D888">
            <v>164437000</v>
          </cell>
          <cell r="E888">
            <v>0</v>
          </cell>
          <cell r="F888">
            <v>458537000</v>
          </cell>
          <cell r="G888">
            <v>298571000</v>
          </cell>
          <cell r="H888">
            <v>1497894000</v>
          </cell>
          <cell r="I888">
            <v>8619000</v>
          </cell>
          <cell r="J888">
            <v>3151000</v>
          </cell>
          <cell r="K888">
            <v>0</v>
          </cell>
          <cell r="L888">
            <v>14625000</v>
          </cell>
          <cell r="M888">
            <v>5897000</v>
          </cell>
          <cell r="N888">
            <v>0</v>
          </cell>
        </row>
        <row r="889">
          <cell r="A889">
            <v>1993</v>
          </cell>
          <cell r="C889" t="str">
            <v>AR</v>
          </cell>
          <cell r="D889">
            <v>329641000</v>
          </cell>
          <cell r="E889">
            <v>0</v>
          </cell>
          <cell r="F889">
            <v>192297000</v>
          </cell>
          <cell r="G889">
            <v>490206000</v>
          </cell>
          <cell r="H889">
            <v>998066000</v>
          </cell>
          <cell r="I889">
            <v>988000</v>
          </cell>
          <cell r="J889">
            <v>8384000</v>
          </cell>
          <cell r="K889">
            <v>0</v>
          </cell>
          <cell r="L889">
            <v>6822000</v>
          </cell>
          <cell r="M889">
            <v>18162000</v>
          </cell>
          <cell r="N889">
            <v>0</v>
          </cell>
        </row>
        <row r="890">
          <cell r="A890">
            <v>1993</v>
          </cell>
          <cell r="C890" t="str">
            <v>CA</v>
          </cell>
          <cell r="D890">
            <v>5617921000</v>
          </cell>
          <cell r="E890">
            <v>0</v>
          </cell>
          <cell r="F890">
            <v>5240113000</v>
          </cell>
          <cell r="G890">
            <v>7880513000</v>
          </cell>
          <cell r="H890">
            <v>9649172000</v>
          </cell>
          <cell r="I890">
            <v>23438000</v>
          </cell>
          <cell r="J890">
            <v>656167000</v>
          </cell>
          <cell r="K890">
            <v>0</v>
          </cell>
          <cell r="L890">
            <v>76519000</v>
          </cell>
          <cell r="M890">
            <v>765551000</v>
          </cell>
          <cell r="N890">
            <v>0</v>
          </cell>
        </row>
        <row r="891">
          <cell r="A891">
            <v>1993</v>
          </cell>
          <cell r="C891" t="str">
            <v>CO</v>
          </cell>
          <cell r="D891">
            <v>459410000</v>
          </cell>
          <cell r="E891">
            <v>0</v>
          </cell>
          <cell r="F891">
            <v>310744000</v>
          </cell>
          <cell r="G891">
            <v>596857000</v>
          </cell>
          <cell r="H891">
            <v>1288042000</v>
          </cell>
          <cell r="I891">
            <v>4238000</v>
          </cell>
          <cell r="J891">
            <v>22219000</v>
          </cell>
          <cell r="K891">
            <v>0</v>
          </cell>
          <cell r="L891">
            <v>8197000</v>
          </cell>
          <cell r="M891">
            <v>53189000</v>
          </cell>
          <cell r="N891">
            <v>0</v>
          </cell>
        </row>
        <row r="892">
          <cell r="A892">
            <v>1993</v>
          </cell>
          <cell r="C892" t="str">
            <v>CT</v>
          </cell>
          <cell r="D892">
            <v>221264000</v>
          </cell>
          <cell r="E892">
            <v>0</v>
          </cell>
          <cell r="F892">
            <v>367080000</v>
          </cell>
          <cell r="G892">
            <v>792687000</v>
          </cell>
          <cell r="H892">
            <v>1803372000</v>
          </cell>
          <cell r="I892">
            <v>21856000</v>
          </cell>
          <cell r="J892">
            <v>22743000</v>
          </cell>
          <cell r="K892">
            <v>0</v>
          </cell>
          <cell r="L892">
            <v>24604000</v>
          </cell>
          <cell r="M892">
            <v>28960000</v>
          </cell>
          <cell r="N892">
            <v>0</v>
          </cell>
        </row>
        <row r="893">
          <cell r="A893">
            <v>1993</v>
          </cell>
          <cell r="C893" t="str">
            <v>DE</v>
          </cell>
          <cell r="D893">
            <v>27198000</v>
          </cell>
          <cell r="E893">
            <v>0</v>
          </cell>
          <cell r="F893">
            <v>111200000</v>
          </cell>
          <cell r="G893">
            <v>43362000</v>
          </cell>
          <cell r="H893">
            <v>167379000</v>
          </cell>
          <cell r="I893">
            <v>4395000</v>
          </cell>
          <cell r="J893">
            <v>42000</v>
          </cell>
          <cell r="K893">
            <v>0</v>
          </cell>
          <cell r="L893">
            <v>6738000</v>
          </cell>
          <cell r="M893">
            <v>273000</v>
          </cell>
          <cell r="N893">
            <v>0</v>
          </cell>
        </row>
        <row r="894">
          <cell r="A894">
            <v>1993</v>
          </cell>
          <cell r="C894" t="str">
            <v>DC</v>
          </cell>
          <cell r="D894">
            <v>60517000</v>
          </cell>
          <cell r="E894">
            <v>0</v>
          </cell>
          <cell r="F894">
            <v>172624000</v>
          </cell>
          <cell r="G894">
            <v>333967000</v>
          </cell>
          <cell r="H894">
            <v>578901000</v>
          </cell>
          <cell r="I894">
            <v>7551000</v>
          </cell>
          <cell r="J894">
            <v>2139000</v>
          </cell>
          <cell r="K894">
            <v>0</v>
          </cell>
          <cell r="L894">
            <v>10030000</v>
          </cell>
          <cell r="M894">
            <v>8694000</v>
          </cell>
          <cell r="N894">
            <v>0</v>
          </cell>
        </row>
        <row r="895">
          <cell r="A895">
            <v>1993</v>
          </cell>
          <cell r="C895" t="str">
            <v>FL</v>
          </cell>
          <cell r="D895">
            <v>2362484000</v>
          </cell>
          <cell r="E895">
            <v>0</v>
          </cell>
          <cell r="F895">
            <v>2055294000</v>
          </cell>
          <cell r="G895">
            <v>2836105000</v>
          </cell>
          <cell r="H895">
            <v>4078691000</v>
          </cell>
          <cell r="I895">
            <v>28978000</v>
          </cell>
          <cell r="J895">
            <v>208775000</v>
          </cell>
          <cell r="K895">
            <v>0</v>
          </cell>
          <cell r="L895">
            <v>60071000</v>
          </cell>
          <cell r="M895">
            <v>244902000</v>
          </cell>
          <cell r="N895">
            <v>0</v>
          </cell>
        </row>
        <row r="896">
          <cell r="A896">
            <v>1993</v>
          </cell>
          <cell r="C896" t="str">
            <v>GA</v>
          </cell>
          <cell r="D896">
            <v>2601565000</v>
          </cell>
          <cell r="E896">
            <v>0</v>
          </cell>
          <cell r="F896">
            <v>598253000</v>
          </cell>
          <cell r="G896">
            <v>2802364000</v>
          </cell>
          <cell r="H896">
            <v>2731433000</v>
          </cell>
          <cell r="I896">
            <v>7312000</v>
          </cell>
          <cell r="J896">
            <v>78544000</v>
          </cell>
          <cell r="K896">
            <v>0</v>
          </cell>
          <cell r="L896">
            <v>9073000</v>
          </cell>
          <cell r="M896">
            <v>224244000</v>
          </cell>
          <cell r="N896">
            <v>0</v>
          </cell>
        </row>
        <row r="897">
          <cell r="A897">
            <v>1993</v>
          </cell>
          <cell r="C897" t="str">
            <v>HI</v>
          </cell>
          <cell r="D897">
            <v>110811000</v>
          </cell>
          <cell r="E897">
            <v>0</v>
          </cell>
          <cell r="F897">
            <v>257173000</v>
          </cell>
          <cell r="G897">
            <v>176047000</v>
          </cell>
          <cell r="H897">
            <v>359916000</v>
          </cell>
          <cell r="I897">
            <v>11902000</v>
          </cell>
          <cell r="J897">
            <v>20204000</v>
          </cell>
          <cell r="K897">
            <v>0</v>
          </cell>
          <cell r="L897">
            <v>15246000</v>
          </cell>
          <cell r="M897">
            <v>24497000</v>
          </cell>
          <cell r="N897">
            <v>0</v>
          </cell>
        </row>
        <row r="898">
          <cell r="A898">
            <v>1993</v>
          </cell>
          <cell r="C898" t="str">
            <v>ID</v>
          </cell>
          <cell r="D898">
            <v>213580000</v>
          </cell>
          <cell r="E898">
            <v>0</v>
          </cell>
          <cell r="F898">
            <v>93104000</v>
          </cell>
          <cell r="G898">
            <v>242940000</v>
          </cell>
          <cell r="H898">
            <v>309140000</v>
          </cell>
          <cell r="I898">
            <v>1739000</v>
          </cell>
          <cell r="J898">
            <v>2942000</v>
          </cell>
          <cell r="K898">
            <v>0</v>
          </cell>
          <cell r="L898">
            <v>3555000</v>
          </cell>
          <cell r="M898">
            <v>5494000</v>
          </cell>
          <cell r="N898">
            <v>0</v>
          </cell>
        </row>
        <row r="899">
          <cell r="A899">
            <v>1993</v>
          </cell>
          <cell r="C899" t="str">
            <v>IL</v>
          </cell>
          <cell r="D899">
            <v>696863000</v>
          </cell>
          <cell r="E899">
            <v>0</v>
          </cell>
          <cell r="F899">
            <v>1216422000</v>
          </cell>
          <cell r="G899">
            <v>1440798000</v>
          </cell>
          <cell r="H899">
            <v>3870179000</v>
          </cell>
          <cell r="I899">
            <v>21604000</v>
          </cell>
          <cell r="J899">
            <v>46356000</v>
          </cell>
          <cell r="K899">
            <v>0</v>
          </cell>
          <cell r="L899">
            <v>27440000</v>
          </cell>
          <cell r="M899">
            <v>63967000</v>
          </cell>
          <cell r="N899">
            <v>0</v>
          </cell>
        </row>
        <row r="900">
          <cell r="A900">
            <v>1993</v>
          </cell>
          <cell r="C900" t="str">
            <v>IN</v>
          </cell>
          <cell r="D900">
            <v>1353800000</v>
          </cell>
          <cell r="E900">
            <v>0</v>
          </cell>
          <cell r="F900">
            <v>382786000</v>
          </cell>
          <cell r="G900">
            <v>1501668000</v>
          </cell>
          <cell r="H900">
            <v>2758123000</v>
          </cell>
          <cell r="I900">
            <v>1473000</v>
          </cell>
          <cell r="J900">
            <v>73967000</v>
          </cell>
          <cell r="K900">
            <v>0</v>
          </cell>
          <cell r="L900">
            <v>7176000</v>
          </cell>
          <cell r="M900">
            <v>131925000</v>
          </cell>
          <cell r="N900">
            <v>0</v>
          </cell>
        </row>
        <row r="901">
          <cell r="A901">
            <v>1993</v>
          </cell>
          <cell r="C901" t="str">
            <v>IA</v>
          </cell>
          <cell r="D901">
            <v>749807000</v>
          </cell>
          <cell r="E901">
            <v>0</v>
          </cell>
          <cell r="F901">
            <v>219325000</v>
          </cell>
          <cell r="G901">
            <v>862316000</v>
          </cell>
          <cell r="H901">
            <v>975734000</v>
          </cell>
          <cell r="I901">
            <v>800000</v>
          </cell>
          <cell r="J901">
            <v>33179000</v>
          </cell>
          <cell r="K901">
            <v>0</v>
          </cell>
          <cell r="L901">
            <v>3855000</v>
          </cell>
          <cell r="M901">
            <v>64402000</v>
          </cell>
          <cell r="N901">
            <v>0</v>
          </cell>
        </row>
        <row r="902">
          <cell r="A902">
            <v>1993</v>
          </cell>
          <cell r="C902" t="str">
            <v>KS</v>
          </cell>
          <cell r="D902">
            <v>447805000</v>
          </cell>
          <cell r="E902">
            <v>0</v>
          </cell>
          <cell r="F902">
            <v>212740000</v>
          </cell>
          <cell r="G902">
            <v>579943000</v>
          </cell>
          <cell r="H902">
            <v>628194000</v>
          </cell>
          <cell r="I902">
            <v>122000</v>
          </cell>
          <cell r="J902">
            <v>8626000</v>
          </cell>
          <cell r="K902">
            <v>0</v>
          </cell>
          <cell r="L902">
            <v>6330000</v>
          </cell>
          <cell r="M902">
            <v>27984000</v>
          </cell>
          <cell r="N902">
            <v>0</v>
          </cell>
        </row>
        <row r="903">
          <cell r="A903">
            <v>1993</v>
          </cell>
          <cell r="C903" t="str">
            <v>KY</v>
          </cell>
          <cell r="D903">
            <v>376664000</v>
          </cell>
          <cell r="E903">
            <v>0</v>
          </cell>
          <cell r="F903">
            <v>286250000</v>
          </cell>
          <cell r="G903">
            <v>448004000</v>
          </cell>
          <cell r="H903">
            <v>1776061000</v>
          </cell>
          <cell r="I903">
            <v>2866000</v>
          </cell>
          <cell r="J903">
            <v>12912000</v>
          </cell>
          <cell r="K903">
            <v>0</v>
          </cell>
          <cell r="L903">
            <v>4915000</v>
          </cell>
          <cell r="M903">
            <v>36229000</v>
          </cell>
          <cell r="N903">
            <v>0</v>
          </cell>
        </row>
        <row r="904">
          <cell r="A904">
            <v>1993</v>
          </cell>
          <cell r="C904" t="str">
            <v>LA</v>
          </cell>
          <cell r="D904">
            <v>1378460000</v>
          </cell>
          <cell r="E904">
            <v>0</v>
          </cell>
          <cell r="F904">
            <v>385107000</v>
          </cell>
          <cell r="G904">
            <v>1765594000</v>
          </cell>
          <cell r="H904">
            <v>2526929000</v>
          </cell>
          <cell r="I904">
            <v>1840000</v>
          </cell>
          <cell r="J904">
            <v>24378000</v>
          </cell>
          <cell r="K904">
            <v>0</v>
          </cell>
          <cell r="L904">
            <v>10537000</v>
          </cell>
          <cell r="M904">
            <v>65860000</v>
          </cell>
          <cell r="N904">
            <v>0</v>
          </cell>
        </row>
        <row r="905">
          <cell r="A905">
            <v>1993</v>
          </cell>
          <cell r="C905" t="str">
            <v>ME</v>
          </cell>
          <cell r="D905">
            <v>41467000</v>
          </cell>
          <cell r="E905">
            <v>0</v>
          </cell>
          <cell r="F905">
            <v>123609000</v>
          </cell>
          <cell r="G905">
            <v>99093000</v>
          </cell>
          <cell r="H905">
            <v>754794000</v>
          </cell>
          <cell r="I905">
            <v>248000</v>
          </cell>
          <cell r="J905">
            <v>313000</v>
          </cell>
          <cell r="K905">
            <v>0</v>
          </cell>
          <cell r="L905">
            <v>1118000</v>
          </cell>
          <cell r="M905">
            <v>703000</v>
          </cell>
          <cell r="N905">
            <v>0</v>
          </cell>
        </row>
        <row r="906">
          <cell r="A906">
            <v>1993</v>
          </cell>
          <cell r="C906" t="str">
            <v>MD</v>
          </cell>
          <cell r="D906">
            <v>62801000</v>
          </cell>
          <cell r="E906">
            <v>0</v>
          </cell>
          <cell r="F906">
            <v>535959000</v>
          </cell>
          <cell r="G906">
            <v>320076000</v>
          </cell>
          <cell r="H906">
            <v>1833058000</v>
          </cell>
          <cell r="I906">
            <v>9362000</v>
          </cell>
          <cell r="J906">
            <v>452000</v>
          </cell>
          <cell r="K906">
            <v>0</v>
          </cell>
          <cell r="L906">
            <v>12841000</v>
          </cell>
          <cell r="M906">
            <v>2463000</v>
          </cell>
          <cell r="N906">
            <v>0</v>
          </cell>
        </row>
        <row r="907">
          <cell r="A907">
            <v>1993</v>
          </cell>
          <cell r="C907" t="str">
            <v>MA</v>
          </cell>
          <cell r="D907">
            <v>566653000</v>
          </cell>
          <cell r="E907">
            <v>0</v>
          </cell>
          <cell r="F907">
            <v>1019707000</v>
          </cell>
          <cell r="G907">
            <v>1213428000</v>
          </cell>
          <cell r="H907">
            <v>3359322000</v>
          </cell>
          <cell r="I907">
            <v>12447000</v>
          </cell>
          <cell r="J907">
            <v>45312000</v>
          </cell>
          <cell r="K907">
            <v>0</v>
          </cell>
          <cell r="L907">
            <v>16879000</v>
          </cell>
          <cell r="M907">
            <v>69718000</v>
          </cell>
          <cell r="N907">
            <v>0</v>
          </cell>
        </row>
        <row r="908">
          <cell r="A908">
            <v>1993</v>
          </cell>
          <cell r="C908" t="str">
            <v>MI</v>
          </cell>
          <cell r="D908">
            <v>1716453000</v>
          </cell>
          <cell r="E908">
            <v>0</v>
          </cell>
          <cell r="F908">
            <v>1747794000</v>
          </cell>
          <cell r="G908">
            <v>1725620000</v>
          </cell>
          <cell r="H908">
            <v>3552323000</v>
          </cell>
          <cell r="I908">
            <v>36092000</v>
          </cell>
          <cell r="J908">
            <v>86294000</v>
          </cell>
          <cell r="K908">
            <v>0</v>
          </cell>
          <cell r="L908">
            <v>50922000</v>
          </cell>
          <cell r="M908">
            <v>97753000</v>
          </cell>
          <cell r="N908">
            <v>0</v>
          </cell>
        </row>
        <row r="909">
          <cell r="A909">
            <v>1993</v>
          </cell>
          <cell r="C909" t="str">
            <v>MN</v>
          </cell>
          <cell r="D909">
            <v>1046731000</v>
          </cell>
          <cell r="E909">
            <v>0</v>
          </cell>
          <cell r="F909">
            <v>611767000</v>
          </cell>
          <cell r="G909">
            <v>1398461000</v>
          </cell>
          <cell r="H909">
            <v>2167635000</v>
          </cell>
          <cell r="I909">
            <v>6182000</v>
          </cell>
          <cell r="J909">
            <v>15427000</v>
          </cell>
          <cell r="K909">
            <v>0</v>
          </cell>
          <cell r="L909">
            <v>12829000</v>
          </cell>
          <cell r="M909">
            <v>32766000</v>
          </cell>
          <cell r="N909">
            <v>0</v>
          </cell>
        </row>
        <row r="910">
          <cell r="A910">
            <v>1993</v>
          </cell>
          <cell r="C910" t="str">
            <v>MS</v>
          </cell>
          <cell r="D910">
            <v>911644000</v>
          </cell>
          <cell r="E910">
            <v>0</v>
          </cell>
          <cell r="F910">
            <v>176825000</v>
          </cell>
          <cell r="G910">
            <v>951431000</v>
          </cell>
          <cell r="H910">
            <v>982218000</v>
          </cell>
          <cell r="I910">
            <v>2125000</v>
          </cell>
          <cell r="J910">
            <v>15896000</v>
          </cell>
          <cell r="K910">
            <v>0</v>
          </cell>
          <cell r="L910">
            <v>5997000</v>
          </cell>
          <cell r="M910">
            <v>54793000</v>
          </cell>
          <cell r="N910">
            <v>0</v>
          </cell>
        </row>
        <row r="911">
          <cell r="A911">
            <v>1993</v>
          </cell>
          <cell r="C911" t="str">
            <v>MO</v>
          </cell>
          <cell r="D911">
            <v>570239000</v>
          </cell>
          <cell r="E911">
            <v>0</v>
          </cell>
          <cell r="F911">
            <v>515434000</v>
          </cell>
          <cell r="G911">
            <v>741905000</v>
          </cell>
          <cell r="H911">
            <v>1809580000</v>
          </cell>
          <cell r="I911">
            <v>54635000</v>
          </cell>
          <cell r="J911">
            <v>4378000</v>
          </cell>
          <cell r="K911">
            <v>0</v>
          </cell>
          <cell r="L911">
            <v>64734000</v>
          </cell>
          <cell r="M911">
            <v>19923000</v>
          </cell>
          <cell r="N911">
            <v>0</v>
          </cell>
        </row>
        <row r="912">
          <cell r="A912">
            <v>1993</v>
          </cell>
          <cell r="C912" t="str">
            <v>MT</v>
          </cell>
          <cell r="D912">
            <v>34731000</v>
          </cell>
          <cell r="E912">
            <v>0</v>
          </cell>
          <cell r="F912">
            <v>107175000</v>
          </cell>
          <cell r="G912">
            <v>70280000</v>
          </cell>
          <cell r="H912">
            <v>283590000</v>
          </cell>
          <cell r="I912">
            <v>0</v>
          </cell>
          <cell r="J912">
            <v>661000</v>
          </cell>
          <cell r="K912">
            <v>0</v>
          </cell>
          <cell r="L912">
            <v>1196000</v>
          </cell>
          <cell r="M912">
            <v>2925000</v>
          </cell>
          <cell r="N912">
            <v>0</v>
          </cell>
        </row>
        <row r="913">
          <cell r="A913">
            <v>1993</v>
          </cell>
          <cell r="C913" t="str">
            <v>NE</v>
          </cell>
          <cell r="D913">
            <v>367107000</v>
          </cell>
          <cell r="E913">
            <v>0</v>
          </cell>
          <cell r="F913">
            <v>89328000</v>
          </cell>
          <cell r="G913">
            <v>411821000</v>
          </cell>
          <cell r="H913">
            <v>493164000</v>
          </cell>
          <cell r="I913">
            <v>72000</v>
          </cell>
          <cell r="J913">
            <v>13070000</v>
          </cell>
          <cell r="K913">
            <v>0</v>
          </cell>
          <cell r="L913">
            <v>1734000</v>
          </cell>
          <cell r="M913">
            <v>22549000</v>
          </cell>
          <cell r="N913">
            <v>0</v>
          </cell>
        </row>
        <row r="914">
          <cell r="A914">
            <v>1993</v>
          </cell>
          <cell r="C914" t="str">
            <v>NV</v>
          </cell>
          <cell r="D914">
            <v>302806000</v>
          </cell>
          <cell r="E914">
            <v>0</v>
          </cell>
          <cell r="F914">
            <v>103649000</v>
          </cell>
          <cell r="G914">
            <v>329151000</v>
          </cell>
          <cell r="H914">
            <v>367697000</v>
          </cell>
          <cell r="I914">
            <v>1643000</v>
          </cell>
          <cell r="J914">
            <v>1136000</v>
          </cell>
          <cell r="K914">
            <v>0</v>
          </cell>
          <cell r="L914">
            <v>3067000</v>
          </cell>
          <cell r="M914">
            <v>11615000</v>
          </cell>
          <cell r="N914">
            <v>0</v>
          </cell>
        </row>
        <row r="915">
          <cell r="A915">
            <v>1993</v>
          </cell>
          <cell r="C915" t="str">
            <v>NH</v>
          </cell>
          <cell r="D915">
            <v>3352000</v>
          </cell>
          <cell r="E915">
            <v>0</v>
          </cell>
          <cell r="F915">
            <v>116535000</v>
          </cell>
          <cell r="G915">
            <v>38053000</v>
          </cell>
          <cell r="H915">
            <v>683683000</v>
          </cell>
          <cell r="I915">
            <v>82000</v>
          </cell>
          <cell r="J915">
            <v>22000</v>
          </cell>
          <cell r="K915">
            <v>0</v>
          </cell>
          <cell r="L915">
            <v>1831000</v>
          </cell>
          <cell r="M915">
            <v>111000</v>
          </cell>
          <cell r="N915">
            <v>0</v>
          </cell>
        </row>
        <row r="916">
          <cell r="A916">
            <v>1993</v>
          </cell>
          <cell r="C916" t="str">
            <v>NJ</v>
          </cell>
          <cell r="D916">
            <v>369867000</v>
          </cell>
          <cell r="E916">
            <v>0</v>
          </cell>
          <cell r="F916">
            <v>639383000</v>
          </cell>
          <cell r="G916">
            <v>1082605000</v>
          </cell>
          <cell r="H916">
            <v>3851885000</v>
          </cell>
          <cell r="I916">
            <v>4396000</v>
          </cell>
          <cell r="J916">
            <v>4281000</v>
          </cell>
          <cell r="K916">
            <v>0</v>
          </cell>
          <cell r="L916">
            <v>9048000</v>
          </cell>
          <cell r="M916">
            <v>22626000</v>
          </cell>
          <cell r="N916">
            <v>0</v>
          </cell>
        </row>
        <row r="917">
          <cell r="A917">
            <v>1993</v>
          </cell>
          <cell r="C917" t="str">
            <v>NM</v>
          </cell>
          <cell r="D917">
            <v>297384000</v>
          </cell>
          <cell r="E917">
            <v>0</v>
          </cell>
          <cell r="F917">
            <v>221420000</v>
          </cell>
          <cell r="G917">
            <v>374222000</v>
          </cell>
          <cell r="H917">
            <v>446325000</v>
          </cell>
          <cell r="I917">
            <v>382000</v>
          </cell>
          <cell r="J917">
            <v>3388000</v>
          </cell>
          <cell r="K917">
            <v>0</v>
          </cell>
          <cell r="L917">
            <v>2359000</v>
          </cell>
          <cell r="M917">
            <v>10828000</v>
          </cell>
          <cell r="N917">
            <v>0</v>
          </cell>
        </row>
        <row r="918">
          <cell r="A918">
            <v>1993</v>
          </cell>
          <cell r="C918" t="str">
            <v>NY</v>
          </cell>
          <cell r="D918">
            <v>2910846000</v>
          </cell>
          <cell r="E918">
            <v>0</v>
          </cell>
          <cell r="F918">
            <v>2293444000</v>
          </cell>
          <cell r="G918">
            <v>6887233000</v>
          </cell>
          <cell r="H918">
            <v>13175839000</v>
          </cell>
          <cell r="I918">
            <v>455008000</v>
          </cell>
          <cell r="J918">
            <v>266491000</v>
          </cell>
          <cell r="K918">
            <v>0</v>
          </cell>
          <cell r="L918">
            <v>500568000</v>
          </cell>
          <cell r="M918">
            <v>533580000</v>
          </cell>
          <cell r="N918">
            <v>0</v>
          </cell>
        </row>
        <row r="919">
          <cell r="A919">
            <v>1993</v>
          </cell>
          <cell r="C919" t="str">
            <v>NC</v>
          </cell>
          <cell r="D919">
            <v>1393198000</v>
          </cell>
          <cell r="E919">
            <v>0</v>
          </cell>
          <cell r="F919">
            <v>948920000</v>
          </cell>
          <cell r="G919">
            <v>1813243000</v>
          </cell>
          <cell r="H919">
            <v>2124077000</v>
          </cell>
          <cell r="I919">
            <v>31593000</v>
          </cell>
          <cell r="J919">
            <v>50730000</v>
          </cell>
          <cell r="K919">
            <v>0</v>
          </cell>
          <cell r="L919">
            <v>56854000</v>
          </cell>
          <cell r="M919">
            <v>115508000</v>
          </cell>
          <cell r="N919">
            <v>0</v>
          </cell>
        </row>
        <row r="920">
          <cell r="A920">
            <v>1993</v>
          </cell>
          <cell r="C920" t="str">
            <v>ND</v>
          </cell>
          <cell r="D920">
            <v>16136000</v>
          </cell>
          <cell r="E920">
            <v>0</v>
          </cell>
          <cell r="F920">
            <v>32322000</v>
          </cell>
          <cell r="G920">
            <v>58479000</v>
          </cell>
          <cell r="H920">
            <v>257223000</v>
          </cell>
          <cell r="I920">
            <v>0</v>
          </cell>
          <cell r="J920">
            <v>1288000</v>
          </cell>
          <cell r="K920">
            <v>0</v>
          </cell>
          <cell r="L920">
            <v>693000</v>
          </cell>
          <cell r="M920">
            <v>1818000</v>
          </cell>
          <cell r="N920">
            <v>0</v>
          </cell>
        </row>
        <row r="921">
          <cell r="A921">
            <v>1993</v>
          </cell>
          <cell r="C921" t="str">
            <v>OH</v>
          </cell>
          <cell r="D921">
            <v>1400635000</v>
          </cell>
          <cell r="E921">
            <v>0</v>
          </cell>
          <cell r="F921">
            <v>1459870000</v>
          </cell>
          <cell r="G921">
            <v>1768186000</v>
          </cell>
          <cell r="H921">
            <v>4666330000</v>
          </cell>
          <cell r="I921">
            <v>18045000</v>
          </cell>
          <cell r="J921">
            <v>125860000</v>
          </cell>
          <cell r="K921">
            <v>0</v>
          </cell>
          <cell r="L921">
            <v>40436000</v>
          </cell>
          <cell r="M921">
            <v>199250000</v>
          </cell>
          <cell r="N921">
            <v>0</v>
          </cell>
        </row>
        <row r="922">
          <cell r="A922">
            <v>1993</v>
          </cell>
          <cell r="C922" t="str">
            <v>OK</v>
          </cell>
          <cell r="D922">
            <v>688655000</v>
          </cell>
          <cell r="E922">
            <v>0</v>
          </cell>
          <cell r="F922">
            <v>256861000</v>
          </cell>
          <cell r="G922">
            <v>787301000</v>
          </cell>
          <cell r="H922">
            <v>1035456000</v>
          </cell>
          <cell r="I922">
            <v>4128000</v>
          </cell>
          <cell r="J922">
            <v>18847000</v>
          </cell>
          <cell r="K922">
            <v>0</v>
          </cell>
          <cell r="L922">
            <v>10233000</v>
          </cell>
          <cell r="M922">
            <v>54308000</v>
          </cell>
          <cell r="N922">
            <v>0</v>
          </cell>
        </row>
        <row r="923">
          <cell r="A923">
            <v>1993</v>
          </cell>
          <cell r="C923" t="str">
            <v>OR</v>
          </cell>
          <cell r="D923">
            <v>415512000</v>
          </cell>
          <cell r="E923">
            <v>0</v>
          </cell>
          <cell r="F923">
            <v>411766000</v>
          </cell>
          <cell r="G923">
            <v>564926000</v>
          </cell>
          <cell r="H923">
            <v>875403000</v>
          </cell>
          <cell r="I923">
            <v>149000</v>
          </cell>
          <cell r="J923">
            <v>8998000</v>
          </cell>
          <cell r="K923">
            <v>0</v>
          </cell>
          <cell r="L923">
            <v>5459000</v>
          </cell>
          <cell r="M923">
            <v>29682000</v>
          </cell>
          <cell r="N923">
            <v>0</v>
          </cell>
        </row>
        <row r="924">
          <cell r="A924">
            <v>1993</v>
          </cell>
          <cell r="C924" t="str">
            <v>PA</v>
          </cell>
          <cell r="D924">
            <v>745354000</v>
          </cell>
          <cell r="E924">
            <v>0</v>
          </cell>
          <cell r="F924">
            <v>1207943000</v>
          </cell>
          <cell r="G924">
            <v>1392085000</v>
          </cell>
          <cell r="H924">
            <v>4817981000</v>
          </cell>
          <cell r="I924">
            <v>6967000</v>
          </cell>
          <cell r="J924">
            <v>20992000</v>
          </cell>
          <cell r="K924">
            <v>0</v>
          </cell>
          <cell r="L924">
            <v>12013000</v>
          </cell>
          <cell r="M924">
            <v>31699000</v>
          </cell>
          <cell r="N924">
            <v>0</v>
          </cell>
        </row>
        <row r="925">
          <cell r="A925">
            <v>1993</v>
          </cell>
          <cell r="C925" t="str">
            <v>RI</v>
          </cell>
          <cell r="D925">
            <v>13626000</v>
          </cell>
          <cell r="E925">
            <v>0</v>
          </cell>
          <cell r="F925">
            <v>168306000</v>
          </cell>
          <cell r="G925">
            <v>74944000</v>
          </cell>
          <cell r="H925">
            <v>532182000</v>
          </cell>
          <cell r="I925">
            <v>7619000</v>
          </cell>
          <cell r="J925">
            <v>417000</v>
          </cell>
          <cell r="K925">
            <v>0</v>
          </cell>
          <cell r="L925">
            <v>9592000</v>
          </cell>
          <cell r="M925">
            <v>624000</v>
          </cell>
          <cell r="N925">
            <v>0</v>
          </cell>
        </row>
        <row r="926">
          <cell r="A926">
            <v>1993</v>
          </cell>
          <cell r="C926" t="str">
            <v>SC</v>
          </cell>
          <cell r="D926">
            <v>1317264000</v>
          </cell>
          <cell r="E926">
            <v>0</v>
          </cell>
          <cell r="F926">
            <v>531267000</v>
          </cell>
          <cell r="G926">
            <v>1345277000</v>
          </cell>
          <cell r="H926">
            <v>1554416000</v>
          </cell>
          <cell r="I926">
            <v>1614000</v>
          </cell>
          <cell r="J926">
            <v>59634000</v>
          </cell>
          <cell r="K926">
            <v>0</v>
          </cell>
          <cell r="L926">
            <v>12425000</v>
          </cell>
          <cell r="M926">
            <v>111988000</v>
          </cell>
          <cell r="N926">
            <v>0</v>
          </cell>
        </row>
        <row r="927">
          <cell r="A927">
            <v>1993</v>
          </cell>
          <cell r="C927" t="str">
            <v>SD</v>
          </cell>
          <cell r="D927">
            <v>19632000</v>
          </cell>
          <cell r="E927">
            <v>0</v>
          </cell>
          <cell r="F927">
            <v>57119000</v>
          </cell>
          <cell r="G927">
            <v>63224000</v>
          </cell>
          <cell r="H927">
            <v>212658000</v>
          </cell>
          <cell r="I927">
            <v>390000</v>
          </cell>
          <cell r="J927">
            <v>607000</v>
          </cell>
          <cell r="K927">
            <v>0</v>
          </cell>
          <cell r="L927">
            <v>2119000</v>
          </cell>
          <cell r="M927">
            <v>2144000</v>
          </cell>
          <cell r="N927">
            <v>0</v>
          </cell>
        </row>
        <row r="928">
          <cell r="A928">
            <v>1993</v>
          </cell>
          <cell r="C928" t="str">
            <v>TN</v>
          </cell>
          <cell r="D928">
            <v>1318734000</v>
          </cell>
          <cell r="E928">
            <v>0</v>
          </cell>
          <cell r="F928">
            <v>481503000</v>
          </cell>
          <cell r="G928">
            <v>1404774000</v>
          </cell>
          <cell r="H928">
            <v>1981643000</v>
          </cell>
          <cell r="I928">
            <v>4404000</v>
          </cell>
          <cell r="J928">
            <v>44813000</v>
          </cell>
          <cell r="K928">
            <v>0</v>
          </cell>
          <cell r="L928">
            <v>9949000</v>
          </cell>
          <cell r="M928">
            <v>87111000</v>
          </cell>
          <cell r="N928">
            <v>0</v>
          </cell>
        </row>
        <row r="929">
          <cell r="A929">
            <v>1993</v>
          </cell>
          <cell r="C929" t="str">
            <v>TX</v>
          </cell>
          <cell r="D929">
            <v>2639234000</v>
          </cell>
          <cell r="E929">
            <v>0</v>
          </cell>
          <cell r="F929">
            <v>1372229000</v>
          </cell>
          <cell r="G929">
            <v>4278256000</v>
          </cell>
          <cell r="H929">
            <v>6267484000</v>
          </cell>
          <cell r="I929">
            <v>13689000</v>
          </cell>
          <cell r="J929">
            <v>122940000</v>
          </cell>
          <cell r="K929">
            <v>0</v>
          </cell>
          <cell r="L929">
            <v>46799000</v>
          </cell>
          <cell r="M929">
            <v>240764000</v>
          </cell>
          <cell r="N929">
            <v>0</v>
          </cell>
        </row>
        <row r="930">
          <cell r="A930">
            <v>1993</v>
          </cell>
          <cell r="C930" t="str">
            <v>US</v>
          </cell>
          <cell r="D930">
            <v>41141163000</v>
          </cell>
          <cell r="E930">
            <v>0</v>
          </cell>
          <cell r="F930">
            <v>30969061000</v>
          </cell>
          <cell r="G930">
            <v>57820794000</v>
          </cell>
          <cell r="H930">
            <v>103281922000</v>
          </cell>
          <cell r="I930">
            <v>904531000</v>
          </cell>
          <cell r="J930">
            <v>2309789000</v>
          </cell>
          <cell r="K930">
            <v>0</v>
          </cell>
          <cell r="L930">
            <v>1321586000</v>
          </cell>
          <cell r="M930">
            <v>3951623000</v>
          </cell>
          <cell r="N930">
            <v>0</v>
          </cell>
        </row>
        <row r="931">
          <cell r="A931">
            <v>1993</v>
          </cell>
          <cell r="C931" t="str">
            <v>UT</v>
          </cell>
          <cell r="D931">
            <v>230216000</v>
          </cell>
          <cell r="E931">
            <v>0</v>
          </cell>
          <cell r="F931">
            <v>171545000</v>
          </cell>
          <cell r="G931">
            <v>253021000</v>
          </cell>
          <cell r="H931">
            <v>463889000</v>
          </cell>
          <cell r="I931">
            <v>746000</v>
          </cell>
          <cell r="J931">
            <v>2434000</v>
          </cell>
          <cell r="K931">
            <v>0</v>
          </cell>
          <cell r="L931">
            <v>3238000</v>
          </cell>
          <cell r="M931">
            <v>24027000</v>
          </cell>
          <cell r="N931">
            <v>0</v>
          </cell>
        </row>
        <row r="932">
          <cell r="A932">
            <v>1993</v>
          </cell>
          <cell r="C932" t="str">
            <v>VT</v>
          </cell>
          <cell r="D932">
            <v>2107000</v>
          </cell>
          <cell r="E932">
            <v>0</v>
          </cell>
          <cell r="F932">
            <v>38171000</v>
          </cell>
          <cell r="G932">
            <v>20579000</v>
          </cell>
          <cell r="H932">
            <v>233723000</v>
          </cell>
          <cell r="I932">
            <v>0</v>
          </cell>
          <cell r="J932">
            <v>0</v>
          </cell>
          <cell r="K932">
            <v>0</v>
          </cell>
          <cell r="L932">
            <v>1031000</v>
          </cell>
          <cell r="M932">
            <v>81000</v>
          </cell>
          <cell r="N932">
            <v>0</v>
          </cell>
        </row>
        <row r="933">
          <cell r="A933">
            <v>1993</v>
          </cell>
          <cell r="C933" t="str">
            <v>VA</v>
          </cell>
          <cell r="D933">
            <v>1002864000</v>
          </cell>
          <cell r="E933">
            <v>0</v>
          </cell>
          <cell r="F933">
            <v>710007000</v>
          </cell>
          <cell r="G933">
            <v>1111145000</v>
          </cell>
          <cell r="H933">
            <v>1638582000</v>
          </cell>
          <cell r="I933">
            <v>4630000</v>
          </cell>
          <cell r="J933">
            <v>14520000</v>
          </cell>
          <cell r="K933">
            <v>0</v>
          </cell>
          <cell r="L933">
            <v>13153000</v>
          </cell>
          <cell r="M933">
            <v>63665000</v>
          </cell>
          <cell r="N933">
            <v>0</v>
          </cell>
        </row>
        <row r="934">
          <cell r="A934">
            <v>1993</v>
          </cell>
          <cell r="C934" t="str">
            <v>WA</v>
          </cell>
          <cell r="D934">
            <v>879169000</v>
          </cell>
          <cell r="E934">
            <v>0</v>
          </cell>
          <cell r="F934">
            <v>752243000</v>
          </cell>
          <cell r="G934">
            <v>1094186000</v>
          </cell>
          <cell r="H934">
            <v>1740739000</v>
          </cell>
          <cell r="I934">
            <v>26197000</v>
          </cell>
          <cell r="J934">
            <v>75460000</v>
          </cell>
          <cell r="K934">
            <v>0</v>
          </cell>
          <cell r="L934">
            <v>45341000</v>
          </cell>
          <cell r="M934">
            <v>121619000</v>
          </cell>
          <cell r="N934">
            <v>0</v>
          </cell>
        </row>
        <row r="935">
          <cell r="A935">
            <v>1993</v>
          </cell>
          <cell r="C935" t="str">
            <v>WV</v>
          </cell>
          <cell r="D935">
            <v>213121000</v>
          </cell>
          <cell r="E935">
            <v>0</v>
          </cell>
          <cell r="F935">
            <v>139339000</v>
          </cell>
          <cell r="G935">
            <v>256991000</v>
          </cell>
          <cell r="H935">
            <v>1115739000</v>
          </cell>
          <cell r="I935">
            <v>188000</v>
          </cell>
          <cell r="J935">
            <v>35000</v>
          </cell>
          <cell r="K935">
            <v>0</v>
          </cell>
          <cell r="L935">
            <v>2850000</v>
          </cell>
          <cell r="M935">
            <v>1755000</v>
          </cell>
          <cell r="N935">
            <v>0</v>
          </cell>
        </row>
        <row r="936">
          <cell r="A936">
            <v>1993</v>
          </cell>
          <cell r="C936" t="str">
            <v>WI</v>
          </cell>
          <cell r="D936">
            <v>634673000</v>
          </cell>
          <cell r="E936">
            <v>0</v>
          </cell>
          <cell r="F936">
            <v>588501000</v>
          </cell>
          <cell r="G936">
            <v>766677000</v>
          </cell>
          <cell r="H936">
            <v>2060506000</v>
          </cell>
          <cell r="I936">
            <v>33978000</v>
          </cell>
          <cell r="J936">
            <v>7788000</v>
          </cell>
          <cell r="K936">
            <v>0</v>
          </cell>
          <cell r="L936">
            <v>37068000</v>
          </cell>
          <cell r="M936">
            <v>21287000</v>
          </cell>
          <cell r="N936">
            <v>0</v>
          </cell>
        </row>
        <row r="937">
          <cell r="A937">
            <v>1993</v>
          </cell>
          <cell r="C937" t="str">
            <v>WY</v>
          </cell>
          <cell r="D937">
            <v>177190000</v>
          </cell>
          <cell r="E937">
            <v>0</v>
          </cell>
          <cell r="F937">
            <v>54945000</v>
          </cell>
          <cell r="G937">
            <v>212002000</v>
          </cell>
          <cell r="H937">
            <v>130882000</v>
          </cell>
          <cell r="I937">
            <v>3057000</v>
          </cell>
          <cell r="J937">
            <v>1992000</v>
          </cell>
          <cell r="K937">
            <v>0</v>
          </cell>
          <cell r="L937">
            <v>4101000</v>
          </cell>
          <cell r="M937">
            <v>8709000</v>
          </cell>
          <cell r="N937">
            <v>0</v>
          </cell>
        </row>
        <row r="938">
          <cell r="A938">
            <v>1994</v>
          </cell>
          <cell r="C938" t="str">
            <v>AL</v>
          </cell>
          <cell r="D938">
            <v>1869975000</v>
          </cell>
          <cell r="E938">
            <v>0</v>
          </cell>
          <cell r="F938">
            <v>660653000</v>
          </cell>
          <cell r="G938">
            <v>1963277000</v>
          </cell>
          <cell r="H938">
            <v>1699020000</v>
          </cell>
          <cell r="I938">
            <v>21018000</v>
          </cell>
          <cell r="J938">
            <v>57140000</v>
          </cell>
          <cell r="K938">
            <v>0</v>
          </cell>
          <cell r="L938">
            <v>30088000</v>
          </cell>
          <cell r="M938">
            <v>127095000</v>
          </cell>
          <cell r="N938">
            <v>0</v>
          </cell>
        </row>
        <row r="939">
          <cell r="A939">
            <v>1994</v>
          </cell>
          <cell r="C939" t="str">
            <v>AK</v>
          </cell>
          <cell r="D939">
            <v>39064000</v>
          </cell>
          <cell r="E939">
            <v>0</v>
          </cell>
          <cell r="F939">
            <v>149034000</v>
          </cell>
          <cell r="G939">
            <v>71992000</v>
          </cell>
          <cell r="H939">
            <v>284416000</v>
          </cell>
          <cell r="I939">
            <v>1056000</v>
          </cell>
          <cell r="J939">
            <v>509000</v>
          </cell>
          <cell r="K939">
            <v>0</v>
          </cell>
          <cell r="L939">
            <v>7524000</v>
          </cell>
          <cell r="M939">
            <v>885000</v>
          </cell>
          <cell r="N939">
            <v>0</v>
          </cell>
        </row>
        <row r="940">
          <cell r="A940">
            <v>1994</v>
          </cell>
          <cell r="C940" t="str">
            <v>AZ</v>
          </cell>
          <cell r="D940">
            <v>190015000</v>
          </cell>
          <cell r="E940">
            <v>0</v>
          </cell>
          <cell r="F940">
            <v>460677000</v>
          </cell>
          <cell r="G940">
            <v>326246000</v>
          </cell>
          <cell r="H940">
            <v>1608943000</v>
          </cell>
          <cell r="I940">
            <v>2625000</v>
          </cell>
          <cell r="J940">
            <v>234000</v>
          </cell>
          <cell r="K940">
            <v>0</v>
          </cell>
          <cell r="L940">
            <v>9448000</v>
          </cell>
          <cell r="M940">
            <v>1722000</v>
          </cell>
          <cell r="N940">
            <v>0</v>
          </cell>
        </row>
        <row r="941">
          <cell r="A941">
            <v>1994</v>
          </cell>
          <cell r="C941" t="str">
            <v>AR</v>
          </cell>
          <cell r="D941">
            <v>502031000</v>
          </cell>
          <cell r="E941">
            <v>0</v>
          </cell>
          <cell r="F941">
            <v>205048000</v>
          </cell>
          <cell r="G941">
            <v>525841000</v>
          </cell>
          <cell r="H941">
            <v>1062779000</v>
          </cell>
          <cell r="I941">
            <v>404000</v>
          </cell>
          <cell r="J941">
            <v>9279000</v>
          </cell>
          <cell r="K941">
            <v>0</v>
          </cell>
          <cell r="L941">
            <v>3187000</v>
          </cell>
          <cell r="M941">
            <v>26225000</v>
          </cell>
          <cell r="N941">
            <v>0</v>
          </cell>
        </row>
        <row r="942">
          <cell r="A942">
            <v>1994</v>
          </cell>
          <cell r="C942" t="str">
            <v>CA</v>
          </cell>
          <cell r="D942">
            <v>5580822000</v>
          </cell>
          <cell r="E942">
            <v>0</v>
          </cell>
          <cell r="F942">
            <v>5522807000</v>
          </cell>
          <cell r="G942">
            <v>8041465000</v>
          </cell>
          <cell r="H942">
            <v>11362875000</v>
          </cell>
          <cell r="I942">
            <v>45732000</v>
          </cell>
          <cell r="J942">
            <v>457252000</v>
          </cell>
          <cell r="K942">
            <v>0</v>
          </cell>
          <cell r="L942">
            <v>125449000</v>
          </cell>
          <cell r="M942">
            <v>565981000</v>
          </cell>
          <cell r="N942">
            <v>0</v>
          </cell>
        </row>
        <row r="943">
          <cell r="A943">
            <v>1994</v>
          </cell>
          <cell r="C943" t="str">
            <v>CO</v>
          </cell>
          <cell r="D943">
            <v>514709000</v>
          </cell>
          <cell r="E943">
            <v>0</v>
          </cell>
          <cell r="F943">
            <v>311464000</v>
          </cell>
          <cell r="G943">
            <v>649860000</v>
          </cell>
          <cell r="H943">
            <v>1027071000</v>
          </cell>
          <cell r="I943">
            <v>230000</v>
          </cell>
          <cell r="J943">
            <v>22277000</v>
          </cell>
          <cell r="K943">
            <v>0</v>
          </cell>
          <cell r="L943">
            <v>3192000</v>
          </cell>
          <cell r="M943">
            <v>37681000</v>
          </cell>
          <cell r="N943">
            <v>0</v>
          </cell>
        </row>
        <row r="944">
          <cell r="A944">
            <v>1994</v>
          </cell>
          <cell r="C944" t="str">
            <v>CT</v>
          </cell>
          <cell r="D944">
            <v>242225000</v>
          </cell>
          <cell r="E944">
            <v>0</v>
          </cell>
          <cell r="F944">
            <v>307205000</v>
          </cell>
          <cell r="G944">
            <v>913690000</v>
          </cell>
          <cell r="H944">
            <v>1836942000</v>
          </cell>
          <cell r="I944">
            <v>9327000</v>
          </cell>
          <cell r="J944">
            <v>17696000</v>
          </cell>
          <cell r="K944">
            <v>0</v>
          </cell>
          <cell r="L944">
            <v>12884000</v>
          </cell>
          <cell r="M944">
            <v>22155000</v>
          </cell>
          <cell r="N944">
            <v>0</v>
          </cell>
        </row>
        <row r="945">
          <cell r="A945">
            <v>1994</v>
          </cell>
          <cell r="C945" t="str">
            <v>DE</v>
          </cell>
          <cell r="D945">
            <v>29408000</v>
          </cell>
          <cell r="E945">
            <v>0</v>
          </cell>
          <cell r="F945">
            <v>117803000</v>
          </cell>
          <cell r="G945">
            <v>46851000</v>
          </cell>
          <cell r="H945">
            <v>186880000</v>
          </cell>
          <cell r="I945">
            <v>6508000</v>
          </cell>
          <cell r="J945">
            <v>62000</v>
          </cell>
          <cell r="K945">
            <v>0</v>
          </cell>
          <cell r="L945">
            <v>9294000</v>
          </cell>
          <cell r="M945">
            <v>335000</v>
          </cell>
          <cell r="N945">
            <v>0</v>
          </cell>
        </row>
        <row r="946">
          <cell r="A946">
            <v>1994</v>
          </cell>
          <cell r="C946" t="str">
            <v>DC</v>
          </cell>
          <cell r="D946">
            <v>71388000</v>
          </cell>
          <cell r="E946">
            <v>0</v>
          </cell>
          <cell r="F946">
            <v>189741000</v>
          </cell>
          <cell r="G946">
            <v>316544000</v>
          </cell>
          <cell r="H946">
            <v>666683000</v>
          </cell>
          <cell r="I946">
            <v>1562000</v>
          </cell>
          <cell r="J946">
            <v>326000</v>
          </cell>
          <cell r="K946">
            <v>0</v>
          </cell>
          <cell r="L946">
            <v>3968000</v>
          </cell>
          <cell r="M946">
            <v>6026000</v>
          </cell>
          <cell r="N946">
            <v>0</v>
          </cell>
        </row>
        <row r="947">
          <cell r="A947">
            <v>1994</v>
          </cell>
          <cell r="C947" t="str">
            <v>FL</v>
          </cell>
          <cell r="D947">
            <v>2590443000</v>
          </cell>
          <cell r="E947">
            <v>0</v>
          </cell>
          <cell r="F947">
            <v>2047821000</v>
          </cell>
          <cell r="G947">
            <v>3184420000</v>
          </cell>
          <cell r="H947">
            <v>4453788000</v>
          </cell>
          <cell r="I947">
            <v>35524000</v>
          </cell>
          <cell r="J947">
            <v>58463000</v>
          </cell>
          <cell r="K947">
            <v>0</v>
          </cell>
          <cell r="L947">
            <v>56711000</v>
          </cell>
          <cell r="M947">
            <v>78755000</v>
          </cell>
          <cell r="N947">
            <v>0</v>
          </cell>
        </row>
        <row r="948">
          <cell r="A948">
            <v>1994</v>
          </cell>
          <cell r="C948" t="str">
            <v>GA</v>
          </cell>
          <cell r="D948">
            <v>2636195000</v>
          </cell>
          <cell r="E948">
            <v>0</v>
          </cell>
          <cell r="F948">
            <v>586264000</v>
          </cell>
          <cell r="G948">
            <v>2947535000</v>
          </cell>
          <cell r="H948">
            <v>3171761000</v>
          </cell>
          <cell r="I948">
            <v>10447000</v>
          </cell>
          <cell r="J948">
            <v>56423000</v>
          </cell>
          <cell r="K948">
            <v>0</v>
          </cell>
          <cell r="L948">
            <v>15659000</v>
          </cell>
          <cell r="M948">
            <v>154291000</v>
          </cell>
          <cell r="N948">
            <v>0</v>
          </cell>
        </row>
        <row r="949">
          <cell r="A949">
            <v>1994</v>
          </cell>
          <cell r="C949" t="str">
            <v>HI</v>
          </cell>
          <cell r="D949">
            <v>117029000</v>
          </cell>
          <cell r="E949">
            <v>0</v>
          </cell>
          <cell r="F949">
            <v>273732000</v>
          </cell>
          <cell r="G949">
            <v>190432000</v>
          </cell>
          <cell r="H949">
            <v>397980000</v>
          </cell>
          <cell r="I949">
            <v>25879000</v>
          </cell>
          <cell r="J949">
            <v>10858000</v>
          </cell>
          <cell r="K949">
            <v>0</v>
          </cell>
          <cell r="L949">
            <v>29982000</v>
          </cell>
          <cell r="M949">
            <v>18447000</v>
          </cell>
          <cell r="N949">
            <v>0</v>
          </cell>
        </row>
        <row r="950">
          <cell r="A950">
            <v>1994</v>
          </cell>
          <cell r="C950" t="str">
            <v>ID</v>
          </cell>
          <cell r="D950">
            <v>228598000</v>
          </cell>
          <cell r="E950">
            <v>0</v>
          </cell>
          <cell r="F950">
            <v>97707000</v>
          </cell>
          <cell r="G950">
            <v>244496000</v>
          </cell>
          <cell r="H950">
            <v>313461000</v>
          </cell>
          <cell r="I950">
            <v>56000</v>
          </cell>
          <cell r="J950">
            <v>5405000</v>
          </cell>
          <cell r="K950">
            <v>0</v>
          </cell>
          <cell r="L950">
            <v>2302000</v>
          </cell>
          <cell r="M950">
            <v>7257000</v>
          </cell>
          <cell r="N950">
            <v>0</v>
          </cell>
        </row>
        <row r="951">
          <cell r="A951">
            <v>1994</v>
          </cell>
          <cell r="C951" t="str">
            <v>IL</v>
          </cell>
          <cell r="D951">
            <v>796983000</v>
          </cell>
          <cell r="E951">
            <v>0</v>
          </cell>
          <cell r="F951">
            <v>1344890000</v>
          </cell>
          <cell r="G951">
            <v>1572930000</v>
          </cell>
          <cell r="H951">
            <v>3984137000</v>
          </cell>
          <cell r="I951">
            <v>1878000</v>
          </cell>
          <cell r="J951">
            <v>93259000</v>
          </cell>
          <cell r="K951">
            <v>0</v>
          </cell>
          <cell r="L951">
            <v>14996000</v>
          </cell>
          <cell r="M951">
            <v>109312000</v>
          </cell>
          <cell r="N951">
            <v>0</v>
          </cell>
        </row>
        <row r="952">
          <cell r="A952">
            <v>1994</v>
          </cell>
          <cell r="C952" t="str">
            <v>IN</v>
          </cell>
          <cell r="D952">
            <v>1452637000</v>
          </cell>
          <cell r="E952">
            <v>0</v>
          </cell>
          <cell r="F952">
            <v>395005000</v>
          </cell>
          <cell r="G952">
            <v>1613011000</v>
          </cell>
          <cell r="H952">
            <v>3172000000</v>
          </cell>
          <cell r="I952">
            <v>888000</v>
          </cell>
          <cell r="J952">
            <v>59347000</v>
          </cell>
          <cell r="K952">
            <v>0</v>
          </cell>
          <cell r="L952">
            <v>6559000</v>
          </cell>
          <cell r="M952">
            <v>176287000</v>
          </cell>
          <cell r="N952">
            <v>0</v>
          </cell>
        </row>
        <row r="953">
          <cell r="A953">
            <v>1994</v>
          </cell>
          <cell r="C953" t="str">
            <v>IA</v>
          </cell>
          <cell r="D953">
            <v>781059000</v>
          </cell>
          <cell r="E953">
            <v>0</v>
          </cell>
          <cell r="F953">
            <v>251921000</v>
          </cell>
          <cell r="G953">
            <v>885526000</v>
          </cell>
          <cell r="H953">
            <v>946577000</v>
          </cell>
          <cell r="I953">
            <v>10707000</v>
          </cell>
          <cell r="J953">
            <v>29837000</v>
          </cell>
          <cell r="K953">
            <v>0</v>
          </cell>
          <cell r="L953">
            <v>14877000</v>
          </cell>
          <cell r="M953">
            <v>59602000</v>
          </cell>
          <cell r="N953">
            <v>0</v>
          </cell>
        </row>
        <row r="954">
          <cell r="A954">
            <v>1994</v>
          </cell>
          <cell r="C954" t="str">
            <v>KS</v>
          </cell>
          <cell r="D954">
            <v>498203000</v>
          </cell>
          <cell r="E954">
            <v>0</v>
          </cell>
          <cell r="F954">
            <v>250973000</v>
          </cell>
          <cell r="G954">
            <v>612694000</v>
          </cell>
          <cell r="H954">
            <v>722039000</v>
          </cell>
          <cell r="I954">
            <v>317000</v>
          </cell>
          <cell r="J954">
            <v>12542000</v>
          </cell>
          <cell r="K954">
            <v>0</v>
          </cell>
          <cell r="L954">
            <v>6023000</v>
          </cell>
          <cell r="M954">
            <v>28708000</v>
          </cell>
          <cell r="N954">
            <v>0</v>
          </cell>
        </row>
        <row r="955">
          <cell r="A955">
            <v>1994</v>
          </cell>
          <cell r="C955" t="str">
            <v>KY</v>
          </cell>
          <cell r="D955">
            <v>396238000</v>
          </cell>
          <cell r="E955">
            <v>0</v>
          </cell>
          <cell r="F955">
            <v>320942000</v>
          </cell>
          <cell r="G955">
            <v>492719000</v>
          </cell>
          <cell r="H955">
            <v>1857240000</v>
          </cell>
          <cell r="I955">
            <v>13093000</v>
          </cell>
          <cell r="J955">
            <v>6565000</v>
          </cell>
          <cell r="K955">
            <v>0</v>
          </cell>
          <cell r="L955">
            <v>15455000</v>
          </cell>
          <cell r="M955">
            <v>19162000</v>
          </cell>
          <cell r="N955">
            <v>0</v>
          </cell>
        </row>
        <row r="956">
          <cell r="A956">
            <v>1994</v>
          </cell>
          <cell r="C956" t="str">
            <v>LA</v>
          </cell>
          <cell r="D956">
            <v>1410341000</v>
          </cell>
          <cell r="E956">
            <v>0</v>
          </cell>
          <cell r="F956">
            <v>391380000</v>
          </cell>
          <cell r="G956">
            <v>1898902000</v>
          </cell>
          <cell r="H956">
            <v>2257911000</v>
          </cell>
          <cell r="I956">
            <v>5443000</v>
          </cell>
          <cell r="J956">
            <v>41736000</v>
          </cell>
          <cell r="K956">
            <v>0</v>
          </cell>
          <cell r="L956">
            <v>15046000</v>
          </cell>
          <cell r="M956">
            <v>107070000</v>
          </cell>
          <cell r="N956">
            <v>0</v>
          </cell>
        </row>
        <row r="957">
          <cell r="A957">
            <v>1994</v>
          </cell>
          <cell r="C957" t="str">
            <v>ME</v>
          </cell>
          <cell r="D957">
            <v>37980000</v>
          </cell>
          <cell r="E957">
            <v>0</v>
          </cell>
          <cell r="F957">
            <v>135840000</v>
          </cell>
          <cell r="G957">
            <v>95369000</v>
          </cell>
          <cell r="H957">
            <v>821613000</v>
          </cell>
          <cell r="I957">
            <v>215000</v>
          </cell>
          <cell r="J957">
            <v>141000</v>
          </cell>
          <cell r="K957">
            <v>0</v>
          </cell>
          <cell r="L957">
            <v>800000</v>
          </cell>
          <cell r="M957">
            <v>1862000</v>
          </cell>
          <cell r="N957">
            <v>0</v>
          </cell>
        </row>
        <row r="958">
          <cell r="A958">
            <v>1994</v>
          </cell>
          <cell r="C958" t="str">
            <v>MD</v>
          </cell>
          <cell r="D958">
            <v>118972000</v>
          </cell>
          <cell r="E958">
            <v>0</v>
          </cell>
          <cell r="F958">
            <v>614607000</v>
          </cell>
          <cell r="G958">
            <v>313087000</v>
          </cell>
          <cell r="H958">
            <v>1851803000</v>
          </cell>
          <cell r="I958">
            <v>13376000</v>
          </cell>
          <cell r="J958">
            <v>70000</v>
          </cell>
          <cell r="K958">
            <v>0</v>
          </cell>
          <cell r="L958">
            <v>17866000</v>
          </cell>
          <cell r="M958">
            <v>2797000</v>
          </cell>
          <cell r="N958">
            <v>0</v>
          </cell>
        </row>
        <row r="959">
          <cell r="A959">
            <v>1994</v>
          </cell>
          <cell r="C959" t="str">
            <v>MA</v>
          </cell>
          <cell r="D959">
            <v>609417000</v>
          </cell>
          <cell r="E959">
            <v>0</v>
          </cell>
          <cell r="F959">
            <v>1150418000</v>
          </cell>
          <cell r="G959">
            <v>1251925000</v>
          </cell>
          <cell r="H959">
            <v>3725816000</v>
          </cell>
          <cell r="I959">
            <v>22536000</v>
          </cell>
          <cell r="J959">
            <v>33748000</v>
          </cell>
          <cell r="K959">
            <v>0</v>
          </cell>
          <cell r="L959">
            <v>26525000</v>
          </cell>
          <cell r="M959">
            <v>59702000</v>
          </cell>
          <cell r="N959">
            <v>0</v>
          </cell>
        </row>
        <row r="960">
          <cell r="A960">
            <v>1994</v>
          </cell>
          <cell r="C960" t="str">
            <v>MI</v>
          </cell>
          <cell r="D960">
            <v>1529376000</v>
          </cell>
          <cell r="E960">
            <v>0</v>
          </cell>
          <cell r="F960">
            <v>2022876000</v>
          </cell>
          <cell r="G960">
            <v>1755665000</v>
          </cell>
          <cell r="H960">
            <v>4029326000</v>
          </cell>
          <cell r="I960">
            <v>31164000</v>
          </cell>
          <cell r="J960">
            <v>89583000</v>
          </cell>
          <cell r="K960">
            <v>0</v>
          </cell>
          <cell r="L960">
            <v>49029000</v>
          </cell>
          <cell r="M960">
            <v>129580000</v>
          </cell>
          <cell r="N960">
            <v>0</v>
          </cell>
        </row>
        <row r="961">
          <cell r="A961">
            <v>1994</v>
          </cell>
          <cell r="C961" t="str">
            <v>MN</v>
          </cell>
          <cell r="D961">
            <v>1117419000</v>
          </cell>
          <cell r="E961">
            <v>0</v>
          </cell>
          <cell r="F961">
            <v>635184000</v>
          </cell>
          <cell r="G961">
            <v>1432157000</v>
          </cell>
          <cell r="H961">
            <v>2470095000</v>
          </cell>
          <cell r="I961">
            <v>6126000</v>
          </cell>
          <cell r="J961">
            <v>35728000</v>
          </cell>
          <cell r="K961">
            <v>0</v>
          </cell>
          <cell r="L961">
            <v>15776000</v>
          </cell>
          <cell r="M961">
            <v>59659000</v>
          </cell>
          <cell r="N961">
            <v>0</v>
          </cell>
        </row>
        <row r="962">
          <cell r="A962">
            <v>1994</v>
          </cell>
          <cell r="C962" t="str">
            <v>MS</v>
          </cell>
          <cell r="D962">
            <v>979587000</v>
          </cell>
          <cell r="E962">
            <v>0</v>
          </cell>
          <cell r="F962">
            <v>205813000</v>
          </cell>
          <cell r="G962">
            <v>1045191000</v>
          </cell>
          <cell r="H962">
            <v>1104471000</v>
          </cell>
          <cell r="I962">
            <v>135000</v>
          </cell>
          <cell r="J962">
            <v>4150000</v>
          </cell>
          <cell r="K962">
            <v>0</v>
          </cell>
          <cell r="L962">
            <v>2681000</v>
          </cell>
          <cell r="M962">
            <v>35453000</v>
          </cell>
          <cell r="N962">
            <v>0</v>
          </cell>
        </row>
        <row r="963">
          <cell r="A963">
            <v>1994</v>
          </cell>
          <cell r="C963" t="str">
            <v>MO</v>
          </cell>
          <cell r="D963">
            <v>620083000</v>
          </cell>
          <cell r="E963">
            <v>0</v>
          </cell>
          <cell r="F963">
            <v>543017000</v>
          </cell>
          <cell r="G963">
            <v>776709000</v>
          </cell>
          <cell r="H963">
            <v>1897465000</v>
          </cell>
          <cell r="I963">
            <v>45239000</v>
          </cell>
          <cell r="J963">
            <v>5641000</v>
          </cell>
          <cell r="K963">
            <v>0</v>
          </cell>
          <cell r="L963">
            <v>56783000</v>
          </cell>
          <cell r="M963">
            <v>30834000</v>
          </cell>
          <cell r="N963">
            <v>0</v>
          </cell>
        </row>
        <row r="964">
          <cell r="A964">
            <v>1994</v>
          </cell>
          <cell r="C964" t="str">
            <v>MT</v>
          </cell>
          <cell r="D964">
            <v>38122000</v>
          </cell>
          <cell r="E964">
            <v>0</v>
          </cell>
          <cell r="F964">
            <v>116814000</v>
          </cell>
          <cell r="G964">
            <v>65958000</v>
          </cell>
          <cell r="H964">
            <v>282819000</v>
          </cell>
          <cell r="I964">
            <v>0</v>
          </cell>
          <cell r="J964">
            <v>112000</v>
          </cell>
          <cell r="K964">
            <v>0</v>
          </cell>
          <cell r="L964">
            <v>1204000</v>
          </cell>
          <cell r="M964">
            <v>611000</v>
          </cell>
          <cell r="N964">
            <v>0</v>
          </cell>
        </row>
        <row r="965">
          <cell r="A965">
            <v>1994</v>
          </cell>
          <cell r="C965" t="str">
            <v>NE</v>
          </cell>
          <cell r="D965">
            <v>389580000</v>
          </cell>
          <cell r="E965">
            <v>0</v>
          </cell>
          <cell r="F965">
            <v>95869000</v>
          </cell>
          <cell r="G965">
            <v>422164000</v>
          </cell>
          <cell r="H965">
            <v>546119000</v>
          </cell>
          <cell r="I965">
            <v>87000</v>
          </cell>
          <cell r="J965">
            <v>15768000</v>
          </cell>
          <cell r="K965">
            <v>0</v>
          </cell>
          <cell r="L965">
            <v>3090000</v>
          </cell>
          <cell r="M965">
            <v>27214000</v>
          </cell>
          <cell r="N965">
            <v>0</v>
          </cell>
        </row>
        <row r="966">
          <cell r="A966">
            <v>1994</v>
          </cell>
          <cell r="C966" t="str">
            <v>NV</v>
          </cell>
          <cell r="D966">
            <v>316592000</v>
          </cell>
          <cell r="E966">
            <v>0</v>
          </cell>
          <cell r="F966">
            <v>104646000</v>
          </cell>
          <cell r="G966">
            <v>364477000</v>
          </cell>
          <cell r="H966">
            <v>407922000</v>
          </cell>
          <cell r="I966">
            <v>1034000</v>
          </cell>
          <cell r="J966">
            <v>1586000</v>
          </cell>
          <cell r="K966">
            <v>0</v>
          </cell>
          <cell r="L966">
            <v>3421000</v>
          </cell>
          <cell r="M966">
            <v>5580000</v>
          </cell>
          <cell r="N966">
            <v>0</v>
          </cell>
        </row>
        <row r="967">
          <cell r="A967">
            <v>1994</v>
          </cell>
          <cell r="C967" t="str">
            <v>NH</v>
          </cell>
          <cell r="D967">
            <v>3385000</v>
          </cell>
          <cell r="E967">
            <v>0</v>
          </cell>
          <cell r="F967">
            <v>71680000</v>
          </cell>
          <cell r="G967">
            <v>36225000</v>
          </cell>
          <cell r="H967">
            <v>846110000</v>
          </cell>
          <cell r="I967">
            <v>118000</v>
          </cell>
          <cell r="J967">
            <v>228000</v>
          </cell>
          <cell r="K967">
            <v>0</v>
          </cell>
          <cell r="L967">
            <v>2210000</v>
          </cell>
          <cell r="M967">
            <v>599000</v>
          </cell>
          <cell r="N967">
            <v>0</v>
          </cell>
        </row>
        <row r="968">
          <cell r="A968">
            <v>1994</v>
          </cell>
          <cell r="C968" t="str">
            <v>NJ</v>
          </cell>
          <cell r="D968">
            <v>419266000</v>
          </cell>
          <cell r="E968">
            <v>0</v>
          </cell>
          <cell r="F968">
            <v>708127000</v>
          </cell>
          <cell r="G968">
            <v>1113689000</v>
          </cell>
          <cell r="H968">
            <v>4110801000</v>
          </cell>
          <cell r="I968">
            <v>11564000</v>
          </cell>
          <cell r="J968">
            <v>7200000</v>
          </cell>
          <cell r="K968">
            <v>0</v>
          </cell>
          <cell r="L968">
            <v>16796000</v>
          </cell>
          <cell r="M968">
            <v>33666000</v>
          </cell>
          <cell r="N968">
            <v>0</v>
          </cell>
        </row>
        <row r="969">
          <cell r="A969">
            <v>1994</v>
          </cell>
          <cell r="C969" t="str">
            <v>NM</v>
          </cell>
          <cell r="D969">
            <v>374663000</v>
          </cell>
          <cell r="E969">
            <v>0</v>
          </cell>
          <cell r="F969">
            <v>249401000</v>
          </cell>
          <cell r="G969">
            <v>417399000</v>
          </cell>
          <cell r="H969">
            <v>580931000</v>
          </cell>
          <cell r="I969">
            <v>265000</v>
          </cell>
          <cell r="J969">
            <v>7120000</v>
          </cell>
          <cell r="K969">
            <v>0</v>
          </cell>
          <cell r="L969">
            <v>3078000</v>
          </cell>
          <cell r="M969">
            <v>20130000</v>
          </cell>
          <cell r="N969">
            <v>0</v>
          </cell>
        </row>
        <row r="970">
          <cell r="A970">
            <v>1994</v>
          </cell>
          <cell r="C970" t="str">
            <v>NY</v>
          </cell>
          <cell r="D970">
            <v>3644471000</v>
          </cell>
          <cell r="E970">
            <v>0</v>
          </cell>
          <cell r="F970">
            <v>2551870000</v>
          </cell>
          <cell r="G970">
            <v>7008344000</v>
          </cell>
          <cell r="H970">
            <v>14354963000</v>
          </cell>
          <cell r="I970">
            <v>516352000</v>
          </cell>
          <cell r="J970">
            <v>486589000</v>
          </cell>
          <cell r="K970">
            <v>0</v>
          </cell>
          <cell r="L970">
            <v>565642000</v>
          </cell>
          <cell r="M970">
            <v>600171000</v>
          </cell>
          <cell r="N970">
            <v>0</v>
          </cell>
        </row>
        <row r="971">
          <cell r="A971">
            <v>1994</v>
          </cell>
          <cell r="C971" t="str">
            <v>NC</v>
          </cell>
          <cell r="D971">
            <v>1723362000</v>
          </cell>
          <cell r="E971">
            <v>0</v>
          </cell>
          <cell r="F971">
            <v>1070346000</v>
          </cell>
          <cell r="G971">
            <v>1989726000</v>
          </cell>
          <cell r="H971">
            <v>2364912000</v>
          </cell>
          <cell r="I971">
            <v>8098000</v>
          </cell>
          <cell r="J971">
            <v>41449000</v>
          </cell>
          <cell r="K971">
            <v>0</v>
          </cell>
          <cell r="L971">
            <v>30550000</v>
          </cell>
          <cell r="M971">
            <v>106711000</v>
          </cell>
          <cell r="N971">
            <v>0</v>
          </cell>
        </row>
        <row r="972">
          <cell r="A972">
            <v>1994</v>
          </cell>
          <cell r="C972" t="str">
            <v>ND</v>
          </cell>
          <cell r="D972">
            <v>24131000</v>
          </cell>
          <cell r="E972">
            <v>0</v>
          </cell>
          <cell r="F972">
            <v>33433000</v>
          </cell>
          <cell r="G972">
            <v>53421000</v>
          </cell>
          <cell r="H972">
            <v>221843000</v>
          </cell>
          <cell r="I972">
            <v>0</v>
          </cell>
          <cell r="J972">
            <v>458000</v>
          </cell>
          <cell r="K972">
            <v>0</v>
          </cell>
          <cell r="L972">
            <v>153000</v>
          </cell>
          <cell r="M972">
            <v>839000</v>
          </cell>
          <cell r="N972">
            <v>0</v>
          </cell>
        </row>
        <row r="973">
          <cell r="A973">
            <v>1994</v>
          </cell>
          <cell r="C973" t="str">
            <v>OH</v>
          </cell>
          <cell r="D973">
            <v>1466325000</v>
          </cell>
          <cell r="E973">
            <v>0</v>
          </cell>
          <cell r="F973">
            <v>1654140000</v>
          </cell>
          <cell r="G973">
            <v>1802605000</v>
          </cell>
          <cell r="H973">
            <v>5456069000</v>
          </cell>
          <cell r="I973">
            <v>9131000</v>
          </cell>
          <cell r="J973">
            <v>101493000</v>
          </cell>
          <cell r="K973">
            <v>0</v>
          </cell>
          <cell r="L973">
            <v>43113000</v>
          </cell>
          <cell r="M973">
            <v>163289000</v>
          </cell>
          <cell r="N973">
            <v>0</v>
          </cell>
        </row>
        <row r="974">
          <cell r="A974">
            <v>1994</v>
          </cell>
          <cell r="C974" t="str">
            <v>OK</v>
          </cell>
          <cell r="D974">
            <v>756556000</v>
          </cell>
          <cell r="E974">
            <v>0</v>
          </cell>
          <cell r="F974">
            <v>256899000</v>
          </cell>
          <cell r="G974">
            <v>841632000</v>
          </cell>
          <cell r="H974">
            <v>988300000</v>
          </cell>
          <cell r="I974">
            <v>4022000</v>
          </cell>
          <cell r="J974">
            <v>6451000</v>
          </cell>
          <cell r="K974">
            <v>0</v>
          </cell>
          <cell r="L974">
            <v>11315000</v>
          </cell>
          <cell r="M974">
            <v>31657000</v>
          </cell>
          <cell r="N974">
            <v>0</v>
          </cell>
        </row>
        <row r="975">
          <cell r="A975">
            <v>1994</v>
          </cell>
          <cell r="C975" t="str">
            <v>OR</v>
          </cell>
          <cell r="D975">
            <v>464709000</v>
          </cell>
          <cell r="E975">
            <v>0</v>
          </cell>
          <cell r="F975">
            <v>434284000</v>
          </cell>
          <cell r="G975">
            <v>554663000</v>
          </cell>
          <cell r="H975">
            <v>1006473000</v>
          </cell>
          <cell r="I975">
            <v>229000</v>
          </cell>
          <cell r="J975">
            <v>9868000</v>
          </cell>
          <cell r="K975">
            <v>0</v>
          </cell>
          <cell r="L975">
            <v>2736000</v>
          </cell>
          <cell r="M975">
            <v>28264000</v>
          </cell>
          <cell r="N975">
            <v>0</v>
          </cell>
        </row>
        <row r="976">
          <cell r="A976">
            <v>1994</v>
          </cell>
          <cell r="C976" t="str">
            <v>PA</v>
          </cell>
          <cell r="D976">
            <v>752711000</v>
          </cell>
          <cell r="E976">
            <v>0</v>
          </cell>
          <cell r="F976">
            <v>1328012000</v>
          </cell>
          <cell r="G976">
            <v>1370125000</v>
          </cell>
          <cell r="H976">
            <v>5439092000</v>
          </cell>
          <cell r="I976">
            <v>16299000</v>
          </cell>
          <cell r="J976">
            <v>42924000</v>
          </cell>
          <cell r="K976">
            <v>0</v>
          </cell>
          <cell r="L976">
            <v>24016000</v>
          </cell>
          <cell r="M976">
            <v>64745000</v>
          </cell>
          <cell r="N976">
            <v>0</v>
          </cell>
        </row>
        <row r="977">
          <cell r="A977">
            <v>1994</v>
          </cell>
          <cell r="C977" t="str">
            <v>RI</v>
          </cell>
          <cell r="D977">
            <v>6042000</v>
          </cell>
          <cell r="E977">
            <v>0</v>
          </cell>
          <cell r="F977">
            <v>159576000</v>
          </cell>
          <cell r="G977">
            <v>60203000</v>
          </cell>
          <cell r="H977">
            <v>511558000</v>
          </cell>
          <cell r="I977">
            <v>8015000</v>
          </cell>
          <cell r="J977">
            <v>2152000</v>
          </cell>
          <cell r="K977">
            <v>0</v>
          </cell>
          <cell r="L977">
            <v>9256000</v>
          </cell>
          <cell r="M977">
            <v>2651000</v>
          </cell>
          <cell r="N977">
            <v>0</v>
          </cell>
        </row>
        <row r="978">
          <cell r="A978">
            <v>1994</v>
          </cell>
          <cell r="C978" t="str">
            <v>SC</v>
          </cell>
          <cell r="D978">
            <v>1704300000</v>
          </cell>
          <cell r="E978">
            <v>0</v>
          </cell>
          <cell r="F978">
            <v>780542000</v>
          </cell>
          <cell r="G978">
            <v>1642377000</v>
          </cell>
          <cell r="H978">
            <v>1796361000</v>
          </cell>
          <cell r="I978">
            <v>2099000</v>
          </cell>
          <cell r="J978">
            <v>75715000</v>
          </cell>
          <cell r="K978">
            <v>0</v>
          </cell>
          <cell r="L978">
            <v>17555000</v>
          </cell>
          <cell r="M978">
            <v>140252000</v>
          </cell>
          <cell r="N978">
            <v>0</v>
          </cell>
        </row>
        <row r="979">
          <cell r="A979">
            <v>1994</v>
          </cell>
          <cell r="C979" t="str">
            <v>SD</v>
          </cell>
          <cell r="D979">
            <v>24425000</v>
          </cell>
          <cell r="E979">
            <v>0</v>
          </cell>
          <cell r="F979">
            <v>63718000</v>
          </cell>
          <cell r="G979">
            <v>67558000</v>
          </cell>
          <cell r="H979">
            <v>242084000</v>
          </cell>
          <cell r="I979">
            <v>1000</v>
          </cell>
          <cell r="J979">
            <v>0</v>
          </cell>
          <cell r="K979">
            <v>0</v>
          </cell>
          <cell r="L979">
            <v>1229000</v>
          </cell>
          <cell r="M979">
            <v>2231000</v>
          </cell>
          <cell r="N979">
            <v>0</v>
          </cell>
        </row>
        <row r="980">
          <cell r="A980">
            <v>1994</v>
          </cell>
          <cell r="C980" t="str">
            <v>TN</v>
          </cell>
          <cell r="D980">
            <v>1482061000</v>
          </cell>
          <cell r="E980">
            <v>0</v>
          </cell>
          <cell r="F980">
            <v>578292000</v>
          </cell>
          <cell r="G980">
            <v>1565860000</v>
          </cell>
          <cell r="H980">
            <v>2075725000</v>
          </cell>
          <cell r="I980">
            <v>12863000</v>
          </cell>
          <cell r="J980">
            <v>24634000</v>
          </cell>
          <cell r="K980">
            <v>0</v>
          </cell>
          <cell r="L980">
            <v>20137000</v>
          </cell>
          <cell r="M980">
            <v>61882000</v>
          </cell>
          <cell r="N980">
            <v>0</v>
          </cell>
        </row>
        <row r="981">
          <cell r="A981">
            <v>1994</v>
          </cell>
          <cell r="C981" t="str">
            <v>TX</v>
          </cell>
          <cell r="D981">
            <v>2414074000</v>
          </cell>
          <cell r="E981">
            <v>0</v>
          </cell>
          <cell r="F981">
            <v>1593976000</v>
          </cell>
          <cell r="G981">
            <v>4300145000</v>
          </cell>
          <cell r="H981">
            <v>6343546000</v>
          </cell>
          <cell r="I981">
            <v>13775000</v>
          </cell>
          <cell r="J981">
            <v>138304000</v>
          </cell>
          <cell r="K981">
            <v>0</v>
          </cell>
          <cell r="L981">
            <v>60089000</v>
          </cell>
          <cell r="M981">
            <v>269605000</v>
          </cell>
          <cell r="N981">
            <v>0</v>
          </cell>
        </row>
        <row r="982">
          <cell r="A982">
            <v>1994</v>
          </cell>
          <cell r="C982" t="str">
            <v>US</v>
          </cell>
          <cell r="D982">
            <v>44210613000</v>
          </cell>
          <cell r="E982">
            <v>0</v>
          </cell>
          <cell r="F982">
            <v>33833272000</v>
          </cell>
          <cell r="G982">
            <v>60620468000</v>
          </cell>
          <cell r="H982">
            <v>112788885000</v>
          </cell>
          <cell r="I982">
            <v>1011840000</v>
          </cell>
          <cell r="J982">
            <v>2169587000</v>
          </cell>
          <cell r="K982">
            <v>0</v>
          </cell>
          <cell r="L982">
            <v>1495453000</v>
          </cell>
          <cell r="M982">
            <v>3652977000</v>
          </cell>
          <cell r="N982">
            <v>0</v>
          </cell>
        </row>
        <row r="983">
          <cell r="A983">
            <v>1994</v>
          </cell>
          <cell r="C983" t="str">
            <v>UT</v>
          </cell>
          <cell r="D983">
            <v>260903000</v>
          </cell>
          <cell r="E983">
            <v>0</v>
          </cell>
          <cell r="F983">
            <v>224844000</v>
          </cell>
          <cell r="G983">
            <v>269050000</v>
          </cell>
          <cell r="H983">
            <v>535630000</v>
          </cell>
          <cell r="I983">
            <v>12000</v>
          </cell>
          <cell r="J983">
            <v>1817000</v>
          </cell>
          <cell r="K983">
            <v>0</v>
          </cell>
          <cell r="L983">
            <v>2198000</v>
          </cell>
          <cell r="M983">
            <v>16381000</v>
          </cell>
          <cell r="N983">
            <v>0</v>
          </cell>
        </row>
        <row r="984">
          <cell r="A984">
            <v>1994</v>
          </cell>
          <cell r="C984" t="str">
            <v>VT</v>
          </cell>
          <cell r="D984">
            <v>1997000</v>
          </cell>
          <cell r="E984">
            <v>0</v>
          </cell>
          <cell r="F984">
            <v>52538000</v>
          </cell>
          <cell r="G984">
            <v>14415000</v>
          </cell>
          <cell r="H984">
            <v>263717000</v>
          </cell>
          <cell r="I984">
            <v>0</v>
          </cell>
          <cell r="J984">
            <v>0</v>
          </cell>
          <cell r="K984">
            <v>0</v>
          </cell>
          <cell r="L984">
            <v>2053000</v>
          </cell>
          <cell r="M984">
            <v>78000</v>
          </cell>
          <cell r="N984">
            <v>0</v>
          </cell>
        </row>
        <row r="985">
          <cell r="A985">
            <v>1994</v>
          </cell>
          <cell r="C985" t="str">
            <v>VA</v>
          </cell>
          <cell r="D985">
            <v>1033688000</v>
          </cell>
          <cell r="E985">
            <v>0</v>
          </cell>
          <cell r="F985">
            <v>761067000</v>
          </cell>
          <cell r="G985">
            <v>1179022000</v>
          </cell>
          <cell r="H985">
            <v>1717277000</v>
          </cell>
          <cell r="I985">
            <v>7410000</v>
          </cell>
          <cell r="J985">
            <v>9257000</v>
          </cell>
          <cell r="K985">
            <v>0</v>
          </cell>
          <cell r="L985">
            <v>15142000</v>
          </cell>
          <cell r="M985">
            <v>53984000</v>
          </cell>
          <cell r="N985">
            <v>0</v>
          </cell>
        </row>
        <row r="986">
          <cell r="A986">
            <v>1994</v>
          </cell>
          <cell r="C986" t="str">
            <v>WA</v>
          </cell>
          <cell r="D986">
            <v>824791000</v>
          </cell>
          <cell r="E986">
            <v>0</v>
          </cell>
          <cell r="F986">
            <v>913776000</v>
          </cell>
          <cell r="G986">
            <v>1065856000</v>
          </cell>
          <cell r="H986">
            <v>2173701000</v>
          </cell>
          <cell r="I986">
            <v>40043000</v>
          </cell>
          <cell r="J986">
            <v>78431000</v>
          </cell>
          <cell r="K986">
            <v>0</v>
          </cell>
          <cell r="L986">
            <v>50747000</v>
          </cell>
          <cell r="M986">
            <v>118761000</v>
          </cell>
          <cell r="N986">
            <v>0</v>
          </cell>
        </row>
        <row r="987">
          <cell r="A987">
            <v>1994</v>
          </cell>
          <cell r="C987" t="str">
            <v>WV</v>
          </cell>
          <cell r="D987">
            <v>226646000</v>
          </cell>
          <cell r="E987">
            <v>0</v>
          </cell>
          <cell r="F987">
            <v>169354000</v>
          </cell>
          <cell r="G987">
            <v>254098000</v>
          </cell>
          <cell r="H987">
            <v>1239494000</v>
          </cell>
          <cell r="I987">
            <v>0</v>
          </cell>
          <cell r="J987">
            <v>455000</v>
          </cell>
          <cell r="K987">
            <v>0</v>
          </cell>
          <cell r="L987">
            <v>2800000</v>
          </cell>
          <cell r="M987">
            <v>4495000</v>
          </cell>
          <cell r="N987">
            <v>0</v>
          </cell>
        </row>
        <row r="988">
          <cell r="A988">
            <v>1994</v>
          </cell>
          <cell r="C988" t="str">
            <v>WI</v>
          </cell>
          <cell r="D988">
            <v>666385000</v>
          </cell>
          <cell r="E988">
            <v>0</v>
          </cell>
          <cell r="F988">
            <v>602859000</v>
          </cell>
          <cell r="G988">
            <v>730921000</v>
          </cell>
          <cell r="H988">
            <v>2225834000</v>
          </cell>
          <cell r="I988">
            <v>47624000</v>
          </cell>
          <cell r="J988">
            <v>5245000</v>
          </cell>
          <cell r="K988">
            <v>0</v>
          </cell>
          <cell r="L988">
            <v>51678000</v>
          </cell>
          <cell r="M988">
            <v>18828000</v>
          </cell>
          <cell r="N988">
            <v>0</v>
          </cell>
        </row>
        <row r="989">
          <cell r="A989">
            <v>1994</v>
          </cell>
          <cell r="C989" t="str">
            <v>WY</v>
          </cell>
          <cell r="D989">
            <v>231231000</v>
          </cell>
          <cell r="E989">
            <v>0</v>
          </cell>
          <cell r="F989">
            <v>64387000</v>
          </cell>
          <cell r="G989">
            <v>262001000</v>
          </cell>
          <cell r="H989">
            <v>144512000</v>
          </cell>
          <cell r="I989">
            <v>1314000</v>
          </cell>
          <cell r="J989">
            <v>4060000</v>
          </cell>
          <cell r="K989">
            <v>0</v>
          </cell>
          <cell r="L989">
            <v>3141000</v>
          </cell>
          <cell r="M989">
            <v>13470000</v>
          </cell>
          <cell r="N989">
            <v>0</v>
          </cell>
        </row>
        <row r="990">
          <cell r="A990">
            <v>1995</v>
          </cell>
          <cell r="C990" t="str">
            <v>AL</v>
          </cell>
          <cell r="D990">
            <v>1914865000</v>
          </cell>
          <cell r="E990">
            <v>0</v>
          </cell>
          <cell r="F990">
            <v>713876000</v>
          </cell>
          <cell r="G990">
            <v>2027899000</v>
          </cell>
          <cell r="H990">
            <v>1831989000</v>
          </cell>
          <cell r="I990">
            <v>10339000</v>
          </cell>
          <cell r="J990">
            <v>46857000</v>
          </cell>
          <cell r="K990">
            <v>0</v>
          </cell>
          <cell r="L990">
            <v>22854000</v>
          </cell>
          <cell r="M990">
            <v>123944000</v>
          </cell>
          <cell r="N990">
            <v>0</v>
          </cell>
        </row>
        <row r="991">
          <cell r="A991">
            <v>1995</v>
          </cell>
          <cell r="C991" t="str">
            <v>AK</v>
          </cell>
          <cell r="D991">
            <v>45072000</v>
          </cell>
          <cell r="E991">
            <v>0</v>
          </cell>
          <cell r="F991">
            <v>139484000</v>
          </cell>
          <cell r="G991">
            <v>74360000</v>
          </cell>
          <cell r="H991">
            <v>293197000</v>
          </cell>
          <cell r="I991">
            <v>1189000</v>
          </cell>
          <cell r="J991">
            <v>0</v>
          </cell>
          <cell r="K991">
            <v>0</v>
          </cell>
          <cell r="L991">
            <v>3531000</v>
          </cell>
          <cell r="M991">
            <v>366000</v>
          </cell>
          <cell r="N991">
            <v>0</v>
          </cell>
        </row>
        <row r="992">
          <cell r="A992">
            <v>1995</v>
          </cell>
          <cell r="C992" t="str">
            <v>AZ</v>
          </cell>
          <cell r="D992">
            <v>188881000</v>
          </cell>
          <cell r="E992">
            <v>0</v>
          </cell>
          <cell r="F992">
            <v>508557000</v>
          </cell>
          <cell r="G992">
            <v>332858000</v>
          </cell>
          <cell r="H992">
            <v>1505879000</v>
          </cell>
          <cell r="I992">
            <v>1839000</v>
          </cell>
          <cell r="J992">
            <v>42000</v>
          </cell>
          <cell r="K992">
            <v>0</v>
          </cell>
          <cell r="L992">
            <v>13902000</v>
          </cell>
          <cell r="M992">
            <v>1763000</v>
          </cell>
          <cell r="N992">
            <v>0</v>
          </cell>
        </row>
        <row r="993">
          <cell r="A993">
            <v>1995</v>
          </cell>
          <cell r="C993" t="str">
            <v>AR</v>
          </cell>
          <cell r="D993">
            <v>565508000</v>
          </cell>
          <cell r="E993">
            <v>0</v>
          </cell>
          <cell r="F993">
            <v>268137000</v>
          </cell>
          <cell r="G993">
            <v>566317000</v>
          </cell>
          <cell r="H993">
            <v>1168889000</v>
          </cell>
          <cell r="I993">
            <v>442000</v>
          </cell>
          <cell r="J993">
            <v>8996000</v>
          </cell>
          <cell r="K993">
            <v>0</v>
          </cell>
          <cell r="L993">
            <v>2288000</v>
          </cell>
          <cell r="M993">
            <v>24263000</v>
          </cell>
          <cell r="N993">
            <v>0</v>
          </cell>
        </row>
        <row r="994">
          <cell r="A994">
            <v>1995</v>
          </cell>
          <cell r="C994" t="str">
            <v>CA</v>
          </cell>
          <cell r="D994">
            <v>5769810000</v>
          </cell>
          <cell r="E994">
            <v>0</v>
          </cell>
          <cell r="F994">
            <v>5989705000</v>
          </cell>
          <cell r="G994">
            <v>8074794000</v>
          </cell>
          <cell r="H994">
            <v>11359282000</v>
          </cell>
          <cell r="I994">
            <v>26194000</v>
          </cell>
          <cell r="J994">
            <v>350551000</v>
          </cell>
          <cell r="K994">
            <v>0</v>
          </cell>
          <cell r="L994">
            <v>85363000</v>
          </cell>
          <cell r="M994">
            <v>483176000</v>
          </cell>
          <cell r="N994">
            <v>0</v>
          </cell>
        </row>
        <row r="995">
          <cell r="A995">
            <v>1995</v>
          </cell>
          <cell r="C995" t="str">
            <v>CO</v>
          </cell>
          <cell r="D995">
            <v>564334000</v>
          </cell>
          <cell r="E995">
            <v>0</v>
          </cell>
          <cell r="F995">
            <v>312297000</v>
          </cell>
          <cell r="G995">
            <v>687313000</v>
          </cell>
          <cell r="H995">
            <v>1406258000</v>
          </cell>
          <cell r="I995">
            <v>596000</v>
          </cell>
          <cell r="J995">
            <v>12852000</v>
          </cell>
          <cell r="K995">
            <v>0</v>
          </cell>
          <cell r="L995">
            <v>4101000</v>
          </cell>
          <cell r="M995">
            <v>21545000</v>
          </cell>
          <cell r="N995">
            <v>0</v>
          </cell>
        </row>
        <row r="996">
          <cell r="A996">
            <v>1995</v>
          </cell>
          <cell r="C996" t="str">
            <v>CT</v>
          </cell>
          <cell r="D996">
            <v>217250000</v>
          </cell>
          <cell r="E996">
            <v>0</v>
          </cell>
          <cell r="F996">
            <v>343868000</v>
          </cell>
          <cell r="G996">
            <v>926576000</v>
          </cell>
          <cell r="H996">
            <v>1837836000</v>
          </cell>
          <cell r="I996">
            <v>9555000</v>
          </cell>
          <cell r="J996">
            <v>9569000</v>
          </cell>
          <cell r="K996">
            <v>0</v>
          </cell>
          <cell r="L996">
            <v>13400000</v>
          </cell>
          <cell r="M996">
            <v>14710000</v>
          </cell>
          <cell r="N996">
            <v>0</v>
          </cell>
        </row>
        <row r="997">
          <cell r="A997">
            <v>1995</v>
          </cell>
          <cell r="C997" t="str">
            <v>DE</v>
          </cell>
          <cell r="D997">
            <v>34843000</v>
          </cell>
          <cell r="E997">
            <v>0</v>
          </cell>
          <cell r="F997">
            <v>135064000</v>
          </cell>
          <cell r="G997">
            <v>56427000</v>
          </cell>
          <cell r="H997">
            <v>230358000</v>
          </cell>
          <cell r="I997">
            <v>2865000</v>
          </cell>
          <cell r="J997">
            <v>0</v>
          </cell>
          <cell r="K997">
            <v>0</v>
          </cell>
          <cell r="L997">
            <v>5804000</v>
          </cell>
          <cell r="M997">
            <v>222000</v>
          </cell>
          <cell r="N997">
            <v>0</v>
          </cell>
        </row>
        <row r="998">
          <cell r="A998">
            <v>1995</v>
          </cell>
          <cell r="C998" t="str">
            <v>DC</v>
          </cell>
          <cell r="D998">
            <v>73714000</v>
          </cell>
          <cell r="E998">
            <v>0</v>
          </cell>
          <cell r="F998">
            <v>149045000</v>
          </cell>
          <cell r="G998">
            <v>266027000</v>
          </cell>
          <cell r="H998">
            <v>744148000</v>
          </cell>
          <cell r="I998">
            <v>2674000</v>
          </cell>
          <cell r="J998">
            <v>253000</v>
          </cell>
          <cell r="K998">
            <v>0</v>
          </cell>
          <cell r="L998">
            <v>3874000</v>
          </cell>
          <cell r="M998">
            <v>6010000</v>
          </cell>
          <cell r="N998">
            <v>0</v>
          </cell>
        </row>
        <row r="999">
          <cell r="A999">
            <v>1995</v>
          </cell>
          <cell r="C999" t="str">
            <v>FL</v>
          </cell>
          <cell r="D999">
            <v>2645098000</v>
          </cell>
          <cell r="E999">
            <v>0</v>
          </cell>
          <cell r="F999">
            <v>2144847000</v>
          </cell>
          <cell r="G999">
            <v>3382895000</v>
          </cell>
          <cell r="H999">
            <v>4969556000</v>
          </cell>
          <cell r="I999">
            <v>31374000</v>
          </cell>
          <cell r="J999">
            <v>79038000</v>
          </cell>
          <cell r="K999">
            <v>0</v>
          </cell>
          <cell r="L999">
            <v>78079000</v>
          </cell>
          <cell r="M999">
            <v>91145000</v>
          </cell>
          <cell r="N999">
            <v>0</v>
          </cell>
        </row>
        <row r="1000">
          <cell r="A1000">
            <v>1995</v>
          </cell>
          <cell r="C1000" t="str">
            <v>GA</v>
          </cell>
          <cell r="D1000">
            <v>2802472000</v>
          </cell>
          <cell r="E1000">
            <v>0</v>
          </cell>
          <cell r="F1000">
            <v>639114000</v>
          </cell>
          <cell r="G1000">
            <v>3103425000</v>
          </cell>
          <cell r="H1000">
            <v>3488532000</v>
          </cell>
          <cell r="I1000">
            <v>7391000</v>
          </cell>
          <cell r="J1000">
            <v>102785000</v>
          </cell>
          <cell r="K1000">
            <v>0</v>
          </cell>
          <cell r="L1000">
            <v>19112000</v>
          </cell>
          <cell r="M1000">
            <v>206535000</v>
          </cell>
          <cell r="N1000">
            <v>0</v>
          </cell>
        </row>
        <row r="1001">
          <cell r="A1001">
            <v>1995</v>
          </cell>
          <cell r="C1001" t="str">
            <v>HI</v>
          </cell>
          <cell r="D1001">
            <v>129019000</v>
          </cell>
          <cell r="E1001">
            <v>0</v>
          </cell>
          <cell r="F1001">
            <v>279682000</v>
          </cell>
          <cell r="G1001">
            <v>184865000</v>
          </cell>
          <cell r="H1001">
            <v>547044000</v>
          </cell>
          <cell r="I1001">
            <v>19102000</v>
          </cell>
          <cell r="J1001">
            <v>10583000</v>
          </cell>
          <cell r="K1001">
            <v>0</v>
          </cell>
          <cell r="L1001">
            <v>21837000</v>
          </cell>
          <cell r="M1001">
            <v>30016000</v>
          </cell>
          <cell r="N1001">
            <v>0</v>
          </cell>
        </row>
        <row r="1002">
          <cell r="A1002">
            <v>1995</v>
          </cell>
          <cell r="C1002" t="str">
            <v>ID</v>
          </cell>
          <cell r="D1002">
            <v>258121000</v>
          </cell>
          <cell r="E1002">
            <v>0</v>
          </cell>
          <cell r="F1002">
            <v>113724000</v>
          </cell>
          <cell r="G1002">
            <v>283753000</v>
          </cell>
          <cell r="H1002">
            <v>341618000</v>
          </cell>
          <cell r="I1002">
            <v>103000</v>
          </cell>
          <cell r="J1002">
            <v>11354000</v>
          </cell>
          <cell r="K1002">
            <v>0</v>
          </cell>
          <cell r="L1002">
            <v>2633000</v>
          </cell>
          <cell r="M1002">
            <v>13396000</v>
          </cell>
          <cell r="N1002">
            <v>0</v>
          </cell>
        </row>
        <row r="1003">
          <cell r="A1003">
            <v>1995</v>
          </cell>
          <cell r="C1003" t="str">
            <v>IL</v>
          </cell>
          <cell r="D1003">
            <v>862514000</v>
          </cell>
          <cell r="E1003">
            <v>0</v>
          </cell>
          <cell r="F1003">
            <v>1519224000</v>
          </cell>
          <cell r="G1003">
            <v>1691843000</v>
          </cell>
          <cell r="H1003">
            <v>5141124000</v>
          </cell>
          <cell r="I1003">
            <v>4291000</v>
          </cell>
          <cell r="J1003">
            <v>40869000</v>
          </cell>
          <cell r="K1003">
            <v>0</v>
          </cell>
          <cell r="L1003">
            <v>15559000</v>
          </cell>
          <cell r="M1003">
            <v>56793000</v>
          </cell>
          <cell r="N1003">
            <v>0</v>
          </cell>
        </row>
        <row r="1004">
          <cell r="A1004">
            <v>1995</v>
          </cell>
          <cell r="C1004" t="str">
            <v>IN</v>
          </cell>
          <cell r="D1004">
            <v>1548066000</v>
          </cell>
          <cell r="E1004">
            <v>0</v>
          </cell>
          <cell r="F1004">
            <v>427725000</v>
          </cell>
          <cell r="G1004">
            <v>1721528000</v>
          </cell>
          <cell r="H1004">
            <v>2377025000</v>
          </cell>
          <cell r="I1004">
            <v>399000</v>
          </cell>
          <cell r="J1004">
            <v>43040000</v>
          </cell>
          <cell r="K1004">
            <v>0</v>
          </cell>
          <cell r="L1004">
            <v>14771000</v>
          </cell>
          <cell r="M1004">
            <v>98326000</v>
          </cell>
          <cell r="N1004">
            <v>0</v>
          </cell>
        </row>
        <row r="1005">
          <cell r="A1005">
            <v>1995</v>
          </cell>
          <cell r="C1005" t="str">
            <v>IA</v>
          </cell>
          <cell r="D1005">
            <v>826485000</v>
          </cell>
          <cell r="E1005">
            <v>0</v>
          </cell>
          <cell r="F1005">
            <v>286236000</v>
          </cell>
          <cell r="G1005">
            <v>919522000</v>
          </cell>
          <cell r="H1005">
            <v>1030439000</v>
          </cell>
          <cell r="I1005">
            <v>5219000</v>
          </cell>
          <cell r="J1005">
            <v>31581000</v>
          </cell>
          <cell r="K1005">
            <v>0</v>
          </cell>
          <cell r="L1005">
            <v>10043000</v>
          </cell>
          <cell r="M1005">
            <v>56807000</v>
          </cell>
          <cell r="N1005">
            <v>0</v>
          </cell>
        </row>
        <row r="1006">
          <cell r="A1006">
            <v>1995</v>
          </cell>
          <cell r="C1006" t="str">
            <v>KS</v>
          </cell>
          <cell r="D1006">
            <v>546649000</v>
          </cell>
          <cell r="E1006">
            <v>0</v>
          </cell>
          <cell r="F1006">
            <v>258699000</v>
          </cell>
          <cell r="G1006">
            <v>603511000</v>
          </cell>
          <cell r="H1006">
            <v>808283000</v>
          </cell>
          <cell r="I1006">
            <v>770000</v>
          </cell>
          <cell r="J1006">
            <v>6835000</v>
          </cell>
          <cell r="K1006">
            <v>0</v>
          </cell>
          <cell r="L1006">
            <v>6465000</v>
          </cell>
          <cell r="M1006">
            <v>29325000</v>
          </cell>
          <cell r="N1006">
            <v>0</v>
          </cell>
        </row>
        <row r="1007">
          <cell r="A1007">
            <v>1995</v>
          </cell>
          <cell r="C1007" t="str">
            <v>KY</v>
          </cell>
          <cell r="D1007">
            <v>422531000</v>
          </cell>
          <cell r="E1007">
            <v>0</v>
          </cell>
          <cell r="F1007">
            <v>333448000</v>
          </cell>
          <cell r="G1007">
            <v>502563000</v>
          </cell>
          <cell r="H1007">
            <v>2034255000</v>
          </cell>
          <cell r="I1007">
            <v>15816000</v>
          </cell>
          <cell r="J1007">
            <v>10112000</v>
          </cell>
          <cell r="K1007">
            <v>0</v>
          </cell>
          <cell r="L1007">
            <v>19489000</v>
          </cell>
          <cell r="M1007">
            <v>23358000</v>
          </cell>
          <cell r="N1007">
            <v>0</v>
          </cell>
        </row>
        <row r="1008">
          <cell r="A1008">
            <v>1995</v>
          </cell>
          <cell r="C1008" t="str">
            <v>LA</v>
          </cell>
          <cell r="D1008">
            <v>1439982000</v>
          </cell>
          <cell r="E1008">
            <v>0</v>
          </cell>
          <cell r="F1008">
            <v>432263000</v>
          </cell>
          <cell r="G1008">
            <v>2093207000</v>
          </cell>
          <cell r="H1008">
            <v>3128072000</v>
          </cell>
          <cell r="I1008">
            <v>16892000</v>
          </cell>
          <cell r="J1008">
            <v>30967000</v>
          </cell>
          <cell r="K1008">
            <v>0</v>
          </cell>
          <cell r="L1008">
            <v>26439000</v>
          </cell>
          <cell r="M1008">
            <v>171537000</v>
          </cell>
          <cell r="N1008">
            <v>0</v>
          </cell>
        </row>
        <row r="1009">
          <cell r="A1009">
            <v>1995</v>
          </cell>
          <cell r="C1009" t="str">
            <v>ME</v>
          </cell>
          <cell r="D1009">
            <v>46485000</v>
          </cell>
          <cell r="E1009">
            <v>0</v>
          </cell>
          <cell r="F1009">
            <v>161040000</v>
          </cell>
          <cell r="G1009">
            <v>102912000</v>
          </cell>
          <cell r="H1009">
            <v>884849000</v>
          </cell>
          <cell r="I1009">
            <v>185000</v>
          </cell>
          <cell r="J1009">
            <v>66000</v>
          </cell>
          <cell r="K1009">
            <v>0</v>
          </cell>
          <cell r="L1009">
            <v>1408000</v>
          </cell>
          <cell r="M1009">
            <v>678000</v>
          </cell>
          <cell r="N1009">
            <v>0</v>
          </cell>
        </row>
        <row r="1010">
          <cell r="A1010">
            <v>1995</v>
          </cell>
          <cell r="C1010" t="str">
            <v>MD</v>
          </cell>
          <cell r="D1010">
            <v>147235000</v>
          </cell>
          <cell r="E1010">
            <v>0</v>
          </cell>
          <cell r="F1010">
            <v>691869000</v>
          </cell>
          <cell r="G1010">
            <v>302826000</v>
          </cell>
          <cell r="H1010">
            <v>1995247000</v>
          </cell>
          <cell r="I1010">
            <v>12014000</v>
          </cell>
          <cell r="J1010">
            <v>1315000</v>
          </cell>
          <cell r="K1010">
            <v>0</v>
          </cell>
          <cell r="L1010">
            <v>18350000</v>
          </cell>
          <cell r="M1010">
            <v>4160000</v>
          </cell>
          <cell r="N1010">
            <v>0</v>
          </cell>
        </row>
        <row r="1011">
          <cell r="A1011">
            <v>1995</v>
          </cell>
          <cell r="C1011" t="str">
            <v>MA</v>
          </cell>
          <cell r="D1011">
            <v>598137000</v>
          </cell>
          <cell r="E1011">
            <v>0</v>
          </cell>
          <cell r="F1011">
            <v>1326384000</v>
          </cell>
          <cell r="G1011">
            <v>1238030000</v>
          </cell>
          <cell r="H1011">
            <v>3943956000</v>
          </cell>
          <cell r="I1011">
            <v>4051000</v>
          </cell>
          <cell r="J1011">
            <v>20255000</v>
          </cell>
          <cell r="K1011">
            <v>0</v>
          </cell>
          <cell r="L1011">
            <v>18318000</v>
          </cell>
          <cell r="M1011">
            <v>29677000</v>
          </cell>
          <cell r="N1011">
            <v>0</v>
          </cell>
        </row>
        <row r="1012">
          <cell r="A1012">
            <v>1995</v>
          </cell>
          <cell r="C1012" t="str">
            <v>MI</v>
          </cell>
          <cell r="D1012">
            <v>1670693000</v>
          </cell>
          <cell r="E1012">
            <v>0</v>
          </cell>
          <cell r="F1012">
            <v>1980851000</v>
          </cell>
          <cell r="G1012">
            <v>1988175000</v>
          </cell>
          <cell r="H1012">
            <v>3624347000</v>
          </cell>
          <cell r="I1012">
            <v>1419000</v>
          </cell>
          <cell r="J1012">
            <v>108634000</v>
          </cell>
          <cell r="K1012">
            <v>0</v>
          </cell>
          <cell r="L1012">
            <v>23519000</v>
          </cell>
          <cell r="M1012">
            <v>155418000</v>
          </cell>
          <cell r="N1012">
            <v>0</v>
          </cell>
        </row>
        <row r="1013">
          <cell r="A1013">
            <v>1995</v>
          </cell>
          <cell r="C1013" t="str">
            <v>MN</v>
          </cell>
          <cell r="D1013">
            <v>1198957000</v>
          </cell>
          <cell r="E1013">
            <v>0</v>
          </cell>
          <cell r="F1013">
            <v>653522000</v>
          </cell>
          <cell r="G1013">
            <v>1485267000</v>
          </cell>
          <cell r="H1013">
            <v>2718655000</v>
          </cell>
          <cell r="I1013">
            <v>6353000</v>
          </cell>
          <cell r="J1013">
            <v>38550000</v>
          </cell>
          <cell r="K1013">
            <v>0</v>
          </cell>
          <cell r="L1013">
            <v>22189000</v>
          </cell>
          <cell r="M1013">
            <v>66475000</v>
          </cell>
          <cell r="N1013">
            <v>0</v>
          </cell>
        </row>
        <row r="1014">
          <cell r="A1014">
            <v>1995</v>
          </cell>
          <cell r="C1014" t="str">
            <v>MS</v>
          </cell>
          <cell r="D1014">
            <v>1103533000</v>
          </cell>
          <cell r="E1014">
            <v>0</v>
          </cell>
          <cell r="F1014">
            <v>210173000</v>
          </cell>
          <cell r="G1014">
            <v>1178925000</v>
          </cell>
          <cell r="H1014">
            <v>1189981000</v>
          </cell>
          <cell r="I1014">
            <v>146000</v>
          </cell>
          <cell r="J1014">
            <v>9023000</v>
          </cell>
          <cell r="K1014">
            <v>0</v>
          </cell>
          <cell r="L1014">
            <v>5287000</v>
          </cell>
          <cell r="M1014">
            <v>43682000</v>
          </cell>
          <cell r="N1014">
            <v>0</v>
          </cell>
        </row>
        <row r="1015">
          <cell r="A1015">
            <v>1995</v>
          </cell>
          <cell r="C1015" t="str">
            <v>MO</v>
          </cell>
          <cell r="D1015">
            <v>673959000</v>
          </cell>
          <cell r="E1015">
            <v>0</v>
          </cell>
          <cell r="F1015">
            <v>615411000</v>
          </cell>
          <cell r="G1015">
            <v>823638000</v>
          </cell>
          <cell r="H1015">
            <v>2118376000</v>
          </cell>
          <cell r="I1015">
            <v>16866000</v>
          </cell>
          <cell r="J1015">
            <v>8419000</v>
          </cell>
          <cell r="K1015">
            <v>0</v>
          </cell>
          <cell r="L1015">
            <v>28204000</v>
          </cell>
          <cell r="M1015">
            <v>32720000</v>
          </cell>
          <cell r="N1015">
            <v>0</v>
          </cell>
        </row>
        <row r="1016">
          <cell r="A1016">
            <v>1995</v>
          </cell>
          <cell r="C1016" t="str">
            <v>MT</v>
          </cell>
          <cell r="D1016">
            <v>38535000</v>
          </cell>
          <cell r="E1016">
            <v>0</v>
          </cell>
          <cell r="F1016">
            <v>128551000</v>
          </cell>
          <cell r="G1016">
            <v>68006000</v>
          </cell>
          <cell r="H1016">
            <v>307951000</v>
          </cell>
          <cell r="I1016">
            <v>251000</v>
          </cell>
          <cell r="J1016">
            <v>6829000</v>
          </cell>
          <cell r="K1016">
            <v>0</v>
          </cell>
          <cell r="L1016">
            <v>1543000</v>
          </cell>
          <cell r="M1016">
            <v>7785000</v>
          </cell>
          <cell r="N1016">
            <v>0</v>
          </cell>
        </row>
        <row r="1017">
          <cell r="A1017">
            <v>1995</v>
          </cell>
          <cell r="C1017" t="str">
            <v>NE</v>
          </cell>
          <cell r="D1017">
            <v>412635000</v>
          </cell>
          <cell r="E1017">
            <v>0</v>
          </cell>
          <cell r="F1017">
            <v>104128000</v>
          </cell>
          <cell r="G1017">
            <v>444336000</v>
          </cell>
          <cell r="H1017">
            <v>573035000</v>
          </cell>
          <cell r="I1017">
            <v>87000</v>
          </cell>
          <cell r="J1017">
            <v>7943000</v>
          </cell>
          <cell r="K1017">
            <v>0</v>
          </cell>
          <cell r="L1017">
            <v>2846000</v>
          </cell>
          <cell r="M1017">
            <v>14487000</v>
          </cell>
          <cell r="N1017">
            <v>0</v>
          </cell>
        </row>
        <row r="1018">
          <cell r="A1018">
            <v>1995</v>
          </cell>
          <cell r="C1018" t="str">
            <v>NV</v>
          </cell>
          <cell r="D1018">
            <v>327596000</v>
          </cell>
          <cell r="E1018">
            <v>0</v>
          </cell>
          <cell r="F1018">
            <v>118424000</v>
          </cell>
          <cell r="G1018">
            <v>389246000</v>
          </cell>
          <cell r="H1018">
            <v>428634000</v>
          </cell>
          <cell r="I1018">
            <v>1024000</v>
          </cell>
          <cell r="J1018">
            <v>2192000</v>
          </cell>
          <cell r="K1018">
            <v>0</v>
          </cell>
          <cell r="L1018">
            <v>3572000</v>
          </cell>
          <cell r="M1018">
            <v>4905000</v>
          </cell>
          <cell r="N1018">
            <v>0</v>
          </cell>
        </row>
        <row r="1019">
          <cell r="A1019">
            <v>1995</v>
          </cell>
          <cell r="C1019" t="str">
            <v>NH</v>
          </cell>
          <cell r="D1019">
            <v>3600000</v>
          </cell>
          <cell r="E1019">
            <v>0</v>
          </cell>
          <cell r="F1019">
            <v>78115000</v>
          </cell>
          <cell r="G1019">
            <v>41988000</v>
          </cell>
          <cell r="H1019">
            <v>674933000</v>
          </cell>
          <cell r="I1019">
            <v>419000</v>
          </cell>
          <cell r="J1019">
            <v>69000</v>
          </cell>
          <cell r="K1019">
            <v>0</v>
          </cell>
          <cell r="L1019">
            <v>3793000</v>
          </cell>
          <cell r="M1019">
            <v>167000</v>
          </cell>
          <cell r="N1019">
            <v>0</v>
          </cell>
        </row>
        <row r="1020">
          <cell r="A1020">
            <v>1995</v>
          </cell>
          <cell r="C1020" t="str">
            <v>NJ</v>
          </cell>
          <cell r="D1020">
            <v>463086000</v>
          </cell>
          <cell r="E1020">
            <v>0</v>
          </cell>
          <cell r="F1020">
            <v>797757000</v>
          </cell>
          <cell r="G1020">
            <v>1170709000</v>
          </cell>
          <cell r="H1020">
            <v>5048847000</v>
          </cell>
          <cell r="I1020">
            <v>33192000</v>
          </cell>
          <cell r="J1020">
            <v>22436000</v>
          </cell>
          <cell r="K1020">
            <v>0</v>
          </cell>
          <cell r="L1020">
            <v>41044000</v>
          </cell>
          <cell r="M1020">
            <v>44587000</v>
          </cell>
          <cell r="N1020">
            <v>0</v>
          </cell>
        </row>
        <row r="1021">
          <cell r="A1021">
            <v>1995</v>
          </cell>
          <cell r="C1021" t="str">
            <v>NM</v>
          </cell>
          <cell r="D1021">
            <v>400168000</v>
          </cell>
          <cell r="E1021">
            <v>0</v>
          </cell>
          <cell r="F1021">
            <v>287090000</v>
          </cell>
          <cell r="G1021">
            <v>434812000</v>
          </cell>
          <cell r="H1021">
            <v>522590000</v>
          </cell>
          <cell r="I1021">
            <v>1584000</v>
          </cell>
          <cell r="J1021">
            <v>33973000</v>
          </cell>
          <cell r="K1021">
            <v>0</v>
          </cell>
          <cell r="L1021">
            <v>4530000</v>
          </cell>
          <cell r="M1021">
            <v>43699000</v>
          </cell>
          <cell r="N1021">
            <v>0</v>
          </cell>
        </row>
        <row r="1022">
          <cell r="A1022">
            <v>1995</v>
          </cell>
          <cell r="C1022" t="str">
            <v>NY</v>
          </cell>
          <cell r="D1022">
            <v>4109123000</v>
          </cell>
          <cell r="E1022">
            <v>0</v>
          </cell>
          <cell r="F1022">
            <v>2878502000</v>
          </cell>
          <cell r="G1022">
            <v>7141637000</v>
          </cell>
          <cell r="H1022">
            <v>15570029000</v>
          </cell>
          <cell r="I1022">
            <v>529639000</v>
          </cell>
          <cell r="J1022">
            <v>503142000</v>
          </cell>
          <cell r="K1022">
            <v>0</v>
          </cell>
          <cell r="L1022">
            <v>582921000</v>
          </cell>
          <cell r="M1022">
            <v>610198000</v>
          </cell>
          <cell r="N1022">
            <v>0</v>
          </cell>
        </row>
        <row r="1023">
          <cell r="A1023">
            <v>1995</v>
          </cell>
          <cell r="C1023" t="str">
            <v>NC</v>
          </cell>
          <cell r="D1023">
            <v>2028946000</v>
          </cell>
          <cell r="E1023">
            <v>0</v>
          </cell>
          <cell r="F1023">
            <v>1203701000</v>
          </cell>
          <cell r="G1023">
            <v>2394116000</v>
          </cell>
          <cell r="H1023">
            <v>2702871000</v>
          </cell>
          <cell r="I1023">
            <v>37776000</v>
          </cell>
          <cell r="J1023">
            <v>31706000</v>
          </cell>
          <cell r="K1023">
            <v>0</v>
          </cell>
          <cell r="L1023">
            <v>66535000</v>
          </cell>
          <cell r="M1023">
            <v>47985000</v>
          </cell>
          <cell r="N1023">
            <v>0</v>
          </cell>
        </row>
        <row r="1024">
          <cell r="A1024">
            <v>1995</v>
          </cell>
          <cell r="C1024" t="str">
            <v>ND</v>
          </cell>
          <cell r="D1024">
            <v>22408000</v>
          </cell>
          <cell r="E1024">
            <v>0</v>
          </cell>
          <cell r="F1024">
            <v>37275000</v>
          </cell>
          <cell r="G1024">
            <v>52733000</v>
          </cell>
          <cell r="H1024">
            <v>273322000</v>
          </cell>
          <cell r="I1024">
            <v>0</v>
          </cell>
          <cell r="J1024">
            <v>859000</v>
          </cell>
          <cell r="K1024">
            <v>0</v>
          </cell>
          <cell r="L1024">
            <v>462000</v>
          </cell>
          <cell r="M1024">
            <v>1395000</v>
          </cell>
          <cell r="N1024">
            <v>0</v>
          </cell>
        </row>
        <row r="1025">
          <cell r="A1025">
            <v>1995</v>
          </cell>
          <cell r="C1025" t="str">
            <v>OH</v>
          </cell>
          <cell r="D1025">
            <v>1307669000</v>
          </cell>
          <cell r="E1025">
            <v>0</v>
          </cell>
          <cell r="F1025">
            <v>1888075000</v>
          </cell>
          <cell r="G1025">
            <v>1770713000</v>
          </cell>
          <cell r="H1025">
            <v>5150286000</v>
          </cell>
          <cell r="I1025">
            <v>8548000</v>
          </cell>
          <cell r="J1025">
            <v>83565000</v>
          </cell>
          <cell r="K1025">
            <v>0</v>
          </cell>
          <cell r="L1025">
            <v>33654000</v>
          </cell>
          <cell r="M1025">
            <v>144100000</v>
          </cell>
          <cell r="N1025">
            <v>0</v>
          </cell>
        </row>
        <row r="1026">
          <cell r="A1026">
            <v>1995</v>
          </cell>
          <cell r="C1026" t="str">
            <v>OK</v>
          </cell>
          <cell r="D1026">
            <v>785008000</v>
          </cell>
          <cell r="E1026">
            <v>0</v>
          </cell>
          <cell r="F1026">
            <v>269785000</v>
          </cell>
          <cell r="G1026">
            <v>871825000</v>
          </cell>
          <cell r="H1026">
            <v>1049994000</v>
          </cell>
          <cell r="I1026">
            <v>1362000</v>
          </cell>
          <cell r="J1026">
            <v>8994000</v>
          </cell>
          <cell r="K1026">
            <v>0</v>
          </cell>
          <cell r="L1026">
            <v>10449000</v>
          </cell>
          <cell r="M1026">
            <v>33124000</v>
          </cell>
          <cell r="N1026">
            <v>0</v>
          </cell>
        </row>
        <row r="1027">
          <cell r="A1027">
            <v>1995</v>
          </cell>
          <cell r="C1027" t="str">
            <v>OR</v>
          </cell>
          <cell r="D1027">
            <v>479201000</v>
          </cell>
          <cell r="E1027">
            <v>0</v>
          </cell>
          <cell r="F1027">
            <v>525305000</v>
          </cell>
          <cell r="G1027">
            <v>617842000</v>
          </cell>
          <cell r="H1027">
            <v>1366244000</v>
          </cell>
          <cell r="I1027">
            <v>885000</v>
          </cell>
          <cell r="J1027">
            <v>23706000</v>
          </cell>
          <cell r="K1027">
            <v>0</v>
          </cell>
          <cell r="L1027">
            <v>5064000</v>
          </cell>
          <cell r="M1027">
            <v>37498000</v>
          </cell>
          <cell r="N1027">
            <v>0</v>
          </cell>
        </row>
        <row r="1028">
          <cell r="A1028">
            <v>1995</v>
          </cell>
          <cell r="C1028" t="str">
            <v>PA</v>
          </cell>
          <cell r="D1028">
            <v>808208000</v>
          </cell>
          <cell r="E1028">
            <v>0</v>
          </cell>
          <cell r="F1028">
            <v>1516087000</v>
          </cell>
          <cell r="G1028">
            <v>1507734000</v>
          </cell>
          <cell r="H1028">
            <v>6408343000</v>
          </cell>
          <cell r="I1028">
            <v>4370000</v>
          </cell>
          <cell r="J1028">
            <v>41213000</v>
          </cell>
          <cell r="K1028">
            <v>0</v>
          </cell>
          <cell r="L1028">
            <v>13685000</v>
          </cell>
          <cell r="M1028">
            <v>63720000</v>
          </cell>
          <cell r="N1028">
            <v>0</v>
          </cell>
        </row>
        <row r="1029">
          <cell r="A1029">
            <v>1995</v>
          </cell>
          <cell r="C1029" t="str">
            <v>RI</v>
          </cell>
          <cell r="D1029">
            <v>5475000</v>
          </cell>
          <cell r="E1029">
            <v>0</v>
          </cell>
          <cell r="F1029">
            <v>238231000</v>
          </cell>
          <cell r="G1029">
            <v>91365000</v>
          </cell>
          <cell r="H1029">
            <v>549636000</v>
          </cell>
          <cell r="I1029">
            <v>3713000</v>
          </cell>
          <cell r="J1029">
            <v>1742000</v>
          </cell>
          <cell r="K1029">
            <v>0</v>
          </cell>
          <cell r="L1029">
            <v>6074000</v>
          </cell>
          <cell r="M1029">
            <v>2045000</v>
          </cell>
          <cell r="N1029">
            <v>0</v>
          </cell>
        </row>
        <row r="1030">
          <cell r="A1030">
            <v>1995</v>
          </cell>
          <cell r="C1030" t="str">
            <v>SC</v>
          </cell>
          <cell r="D1030">
            <v>1765728000</v>
          </cell>
          <cell r="E1030">
            <v>0</v>
          </cell>
          <cell r="F1030">
            <v>623427000</v>
          </cell>
          <cell r="G1030">
            <v>1737178000</v>
          </cell>
          <cell r="H1030">
            <v>1874841000</v>
          </cell>
          <cell r="I1030">
            <v>4419000</v>
          </cell>
          <cell r="J1030">
            <v>52753000</v>
          </cell>
          <cell r="K1030">
            <v>0</v>
          </cell>
          <cell r="L1030">
            <v>28321000</v>
          </cell>
          <cell r="M1030">
            <v>82554000</v>
          </cell>
          <cell r="N1030">
            <v>0</v>
          </cell>
        </row>
        <row r="1031">
          <cell r="A1031">
            <v>1995</v>
          </cell>
          <cell r="C1031" t="str">
            <v>SD</v>
          </cell>
          <cell r="D1031">
            <v>27753000</v>
          </cell>
          <cell r="E1031">
            <v>0</v>
          </cell>
          <cell r="F1031">
            <v>69040000</v>
          </cell>
          <cell r="G1031">
            <v>71276000</v>
          </cell>
          <cell r="H1031">
            <v>259943000</v>
          </cell>
          <cell r="I1031">
            <v>0</v>
          </cell>
          <cell r="J1031">
            <v>1279000</v>
          </cell>
          <cell r="K1031">
            <v>0</v>
          </cell>
          <cell r="L1031">
            <v>664000</v>
          </cell>
          <cell r="M1031">
            <v>3880000</v>
          </cell>
          <cell r="N1031">
            <v>0</v>
          </cell>
        </row>
        <row r="1032">
          <cell r="A1032">
            <v>1995</v>
          </cell>
          <cell r="C1032" t="str">
            <v>TN</v>
          </cell>
          <cell r="D1032">
            <v>1481638000</v>
          </cell>
          <cell r="E1032">
            <v>0</v>
          </cell>
          <cell r="F1032">
            <v>661212000</v>
          </cell>
          <cell r="G1032">
            <v>1607903000</v>
          </cell>
          <cell r="H1032">
            <v>2497343000</v>
          </cell>
          <cell r="I1032">
            <v>35562000</v>
          </cell>
          <cell r="J1032">
            <v>16742000</v>
          </cell>
          <cell r="K1032">
            <v>0</v>
          </cell>
          <cell r="L1032">
            <v>44352000</v>
          </cell>
          <cell r="M1032">
            <v>47759000</v>
          </cell>
          <cell r="N1032">
            <v>0</v>
          </cell>
        </row>
        <row r="1033">
          <cell r="A1033">
            <v>1995</v>
          </cell>
          <cell r="C1033" t="str">
            <v>TX</v>
          </cell>
          <cell r="D1033">
            <v>2821625000</v>
          </cell>
          <cell r="E1033">
            <v>0</v>
          </cell>
          <cell r="F1033">
            <v>1539291000</v>
          </cell>
          <cell r="G1033">
            <v>4771288000</v>
          </cell>
          <cell r="H1033">
            <v>7290266000</v>
          </cell>
          <cell r="I1033">
            <v>12365000</v>
          </cell>
          <cell r="J1033">
            <v>100067000</v>
          </cell>
          <cell r="K1033">
            <v>0</v>
          </cell>
          <cell r="L1033">
            <v>55089000</v>
          </cell>
          <cell r="M1033">
            <v>213434000</v>
          </cell>
          <cell r="N1033">
            <v>0</v>
          </cell>
        </row>
        <row r="1034">
          <cell r="A1034">
            <v>1995</v>
          </cell>
          <cell r="C1034" t="str">
            <v>US</v>
          </cell>
          <cell r="D1034">
            <v>46969622000</v>
          </cell>
          <cell r="E1034">
            <v>0</v>
          </cell>
          <cell r="F1034">
            <v>36529335000</v>
          </cell>
          <cell r="G1034">
            <v>63719473000</v>
          </cell>
          <cell r="H1034">
            <v>122010359000</v>
          </cell>
          <cell r="I1034">
            <v>935814000</v>
          </cell>
          <cell r="J1034">
            <v>2006001000</v>
          </cell>
          <cell r="K1034">
            <v>0</v>
          </cell>
          <cell r="L1034">
            <v>1490638000</v>
          </cell>
          <cell r="M1034">
            <v>3390631000</v>
          </cell>
          <cell r="N1034">
            <v>0</v>
          </cell>
        </row>
        <row r="1035">
          <cell r="A1035">
            <v>1995</v>
          </cell>
          <cell r="C1035" t="str">
            <v>UT</v>
          </cell>
          <cell r="D1035">
            <v>280550000</v>
          </cell>
          <cell r="E1035">
            <v>0</v>
          </cell>
          <cell r="F1035">
            <v>238758000</v>
          </cell>
          <cell r="G1035">
            <v>286706000</v>
          </cell>
          <cell r="H1035">
            <v>558353000</v>
          </cell>
          <cell r="I1035">
            <v>32000</v>
          </cell>
          <cell r="J1035">
            <v>3051000</v>
          </cell>
          <cell r="K1035">
            <v>0</v>
          </cell>
          <cell r="L1035">
            <v>4215000</v>
          </cell>
          <cell r="M1035">
            <v>9143000</v>
          </cell>
          <cell r="N1035">
            <v>0</v>
          </cell>
        </row>
        <row r="1036">
          <cell r="A1036">
            <v>1995</v>
          </cell>
          <cell r="C1036" t="str">
            <v>VT</v>
          </cell>
          <cell r="D1036">
            <v>877000</v>
          </cell>
          <cell r="E1036">
            <v>0</v>
          </cell>
          <cell r="F1036">
            <v>51118000</v>
          </cell>
          <cell r="G1036">
            <v>9447000</v>
          </cell>
          <cell r="H1036">
            <v>311724000</v>
          </cell>
          <cell r="I1036">
            <v>0</v>
          </cell>
          <cell r="J1036">
            <v>0</v>
          </cell>
          <cell r="K1036">
            <v>0</v>
          </cell>
          <cell r="L1036">
            <v>1033000</v>
          </cell>
          <cell r="M1036">
            <v>42000</v>
          </cell>
          <cell r="N1036">
            <v>0</v>
          </cell>
        </row>
        <row r="1037">
          <cell r="A1037">
            <v>1995</v>
          </cell>
          <cell r="C1037" t="str">
            <v>VA</v>
          </cell>
          <cell r="D1037">
            <v>1075359000</v>
          </cell>
          <cell r="E1037">
            <v>0</v>
          </cell>
          <cell r="F1037">
            <v>638924000</v>
          </cell>
          <cell r="G1037">
            <v>1249199000</v>
          </cell>
          <cell r="H1037">
            <v>1934855000</v>
          </cell>
          <cell r="I1037">
            <v>13433000</v>
          </cell>
          <cell r="J1037">
            <v>16275000</v>
          </cell>
          <cell r="K1037">
            <v>0</v>
          </cell>
          <cell r="L1037">
            <v>22463000</v>
          </cell>
          <cell r="M1037">
            <v>49530000</v>
          </cell>
          <cell r="N1037">
            <v>0</v>
          </cell>
        </row>
        <row r="1038">
          <cell r="A1038">
            <v>1995</v>
          </cell>
          <cell r="C1038" t="str">
            <v>WA</v>
          </cell>
          <cell r="D1038">
            <v>870824000</v>
          </cell>
          <cell r="E1038">
            <v>0</v>
          </cell>
          <cell r="F1038">
            <v>1125100000</v>
          </cell>
          <cell r="G1038">
            <v>1086818000</v>
          </cell>
          <cell r="H1038">
            <v>2231615000</v>
          </cell>
          <cell r="I1038">
            <v>27861000</v>
          </cell>
          <cell r="J1038">
            <v>58497000</v>
          </cell>
          <cell r="K1038">
            <v>0</v>
          </cell>
          <cell r="L1038">
            <v>41045000</v>
          </cell>
          <cell r="M1038">
            <v>114479000</v>
          </cell>
          <cell r="N1038">
            <v>0</v>
          </cell>
        </row>
        <row r="1039">
          <cell r="A1039">
            <v>1995</v>
          </cell>
          <cell r="C1039" t="str">
            <v>WV</v>
          </cell>
          <cell r="D1039">
            <v>233828000</v>
          </cell>
          <cell r="E1039">
            <v>0</v>
          </cell>
          <cell r="F1039">
            <v>180705000</v>
          </cell>
          <cell r="G1039">
            <v>259504000</v>
          </cell>
          <cell r="H1039">
            <v>1272522000</v>
          </cell>
          <cell r="I1039">
            <v>0</v>
          </cell>
          <cell r="J1039">
            <v>1440000</v>
          </cell>
          <cell r="K1039">
            <v>0</v>
          </cell>
          <cell r="L1039">
            <v>2808000</v>
          </cell>
          <cell r="M1039">
            <v>5701000</v>
          </cell>
          <cell r="N1039">
            <v>0</v>
          </cell>
        </row>
        <row r="1040">
          <cell r="A1040">
            <v>1995</v>
          </cell>
          <cell r="C1040" t="str">
            <v>WI</v>
          </cell>
          <cell r="D1040">
            <v>673735000</v>
          </cell>
          <cell r="E1040">
            <v>0</v>
          </cell>
          <cell r="F1040">
            <v>635730000</v>
          </cell>
          <cell r="G1040">
            <v>765977000</v>
          </cell>
          <cell r="H1040">
            <v>2266947000</v>
          </cell>
          <cell r="I1040">
            <v>19795000</v>
          </cell>
          <cell r="J1040">
            <v>1768000</v>
          </cell>
          <cell r="K1040">
            <v>0</v>
          </cell>
          <cell r="L1040">
            <v>24931000</v>
          </cell>
          <cell r="M1040">
            <v>11844000</v>
          </cell>
          <cell r="N1040">
            <v>0</v>
          </cell>
        </row>
        <row r="1041">
          <cell r="A1041">
            <v>1995</v>
          </cell>
          <cell r="C1041" t="str">
            <v>WY</v>
          </cell>
          <cell r="D1041">
            <v>251834000</v>
          </cell>
          <cell r="E1041">
            <v>0</v>
          </cell>
          <cell r="F1041">
            <v>60759000</v>
          </cell>
          <cell r="G1041">
            <v>257659000</v>
          </cell>
          <cell r="H1041">
            <v>166040000</v>
          </cell>
          <cell r="I1041">
            <v>1413000</v>
          </cell>
          <cell r="J1041">
            <v>3214000</v>
          </cell>
          <cell r="K1041">
            <v>0</v>
          </cell>
          <cell r="L1041">
            <v>2726000</v>
          </cell>
          <cell r="M1041">
            <v>10523000</v>
          </cell>
          <cell r="N1041">
            <v>0</v>
          </cell>
        </row>
        <row r="1042">
          <cell r="A1042">
            <v>1996</v>
          </cell>
          <cell r="C1042" t="str">
            <v>AL</v>
          </cell>
          <cell r="D1042">
            <v>2082606000</v>
          </cell>
          <cell r="E1042">
            <v>0</v>
          </cell>
          <cell r="F1042">
            <v>730440000</v>
          </cell>
          <cell r="G1042">
            <v>2099716000</v>
          </cell>
          <cell r="H1042">
            <v>1914844000</v>
          </cell>
          <cell r="I1042">
            <v>4888000</v>
          </cell>
          <cell r="J1042">
            <v>70984000</v>
          </cell>
          <cell r="K1042">
            <v>0</v>
          </cell>
          <cell r="L1042">
            <v>13261000</v>
          </cell>
          <cell r="M1042">
            <v>134218000</v>
          </cell>
          <cell r="N1042">
            <v>0</v>
          </cell>
        </row>
        <row r="1043">
          <cell r="A1043">
            <v>1996</v>
          </cell>
          <cell r="C1043" t="str">
            <v>AK</v>
          </cell>
          <cell r="D1043">
            <v>45912000</v>
          </cell>
          <cell r="E1043">
            <v>0</v>
          </cell>
          <cell r="F1043">
            <v>155413000</v>
          </cell>
          <cell r="G1043">
            <v>75328000</v>
          </cell>
          <cell r="H1043">
            <v>320884000</v>
          </cell>
          <cell r="I1043">
            <v>2339000</v>
          </cell>
          <cell r="J1043">
            <v>17000</v>
          </cell>
          <cell r="K1043">
            <v>0</v>
          </cell>
          <cell r="L1043">
            <v>4760000</v>
          </cell>
          <cell r="M1043">
            <v>460000</v>
          </cell>
          <cell r="N1043">
            <v>0</v>
          </cell>
        </row>
        <row r="1044">
          <cell r="A1044">
            <v>1996</v>
          </cell>
          <cell r="C1044" t="str">
            <v>AZ</v>
          </cell>
          <cell r="D1044">
            <v>203736000</v>
          </cell>
          <cell r="E1044">
            <v>0</v>
          </cell>
          <cell r="F1044">
            <v>501510000</v>
          </cell>
          <cell r="G1044">
            <v>307056000</v>
          </cell>
          <cell r="H1044">
            <v>1632895000</v>
          </cell>
          <cell r="I1044">
            <v>1868000</v>
          </cell>
          <cell r="J1044">
            <v>363000</v>
          </cell>
          <cell r="K1044">
            <v>0</v>
          </cell>
          <cell r="L1044">
            <v>16758000</v>
          </cell>
          <cell r="M1044">
            <v>1802000</v>
          </cell>
          <cell r="N1044">
            <v>0</v>
          </cell>
        </row>
        <row r="1045">
          <cell r="A1045">
            <v>1996</v>
          </cell>
          <cell r="C1045" t="str">
            <v>AR</v>
          </cell>
          <cell r="D1045">
            <v>604905000</v>
          </cell>
          <cell r="E1045">
            <v>0</v>
          </cell>
          <cell r="F1045">
            <v>273393000</v>
          </cell>
          <cell r="G1045">
            <v>576787000</v>
          </cell>
          <cell r="H1045">
            <v>1241071000</v>
          </cell>
          <cell r="I1045">
            <v>1581000</v>
          </cell>
          <cell r="J1045">
            <v>5614000</v>
          </cell>
          <cell r="K1045">
            <v>0</v>
          </cell>
          <cell r="L1045">
            <v>5206000</v>
          </cell>
          <cell r="M1045">
            <v>20610000</v>
          </cell>
          <cell r="N1045">
            <v>0</v>
          </cell>
        </row>
        <row r="1046">
          <cell r="A1046">
            <v>1996</v>
          </cell>
          <cell r="C1046" t="str">
            <v>CA</v>
          </cell>
          <cell r="D1046">
            <v>5981184000</v>
          </cell>
          <cell r="E1046">
            <v>0</v>
          </cell>
          <cell r="F1046">
            <v>6359557000</v>
          </cell>
          <cell r="G1046">
            <v>8334370000</v>
          </cell>
          <cell r="H1046">
            <v>11590201000</v>
          </cell>
          <cell r="I1046">
            <v>28470000</v>
          </cell>
          <cell r="J1046">
            <v>348381000</v>
          </cell>
          <cell r="K1046">
            <v>0</v>
          </cell>
          <cell r="L1046">
            <v>74757000</v>
          </cell>
          <cell r="M1046">
            <v>542643000</v>
          </cell>
          <cell r="N1046">
            <v>0</v>
          </cell>
        </row>
        <row r="1047">
          <cell r="A1047">
            <v>1996</v>
          </cell>
          <cell r="C1047" t="str">
            <v>CO</v>
          </cell>
          <cell r="D1047">
            <v>562074000</v>
          </cell>
          <cell r="E1047">
            <v>0</v>
          </cell>
          <cell r="F1047">
            <v>319576000</v>
          </cell>
          <cell r="G1047">
            <v>720115000</v>
          </cell>
          <cell r="H1047">
            <v>1242035000</v>
          </cell>
          <cell r="I1047">
            <v>3718000</v>
          </cell>
          <cell r="J1047">
            <v>13930000</v>
          </cell>
          <cell r="K1047">
            <v>0</v>
          </cell>
          <cell r="L1047">
            <v>7950000</v>
          </cell>
          <cell r="M1047">
            <v>20711000</v>
          </cell>
          <cell r="N1047">
            <v>0</v>
          </cell>
        </row>
        <row r="1048">
          <cell r="A1048">
            <v>1996</v>
          </cell>
          <cell r="C1048" t="str">
            <v>CT</v>
          </cell>
          <cell r="D1048">
            <v>226388000</v>
          </cell>
          <cell r="E1048">
            <v>0</v>
          </cell>
          <cell r="F1048">
            <v>349162000</v>
          </cell>
          <cell r="G1048">
            <v>958709000</v>
          </cell>
          <cell r="H1048">
            <v>1914922000</v>
          </cell>
          <cell r="I1048">
            <v>12250000</v>
          </cell>
          <cell r="J1048">
            <v>8608000</v>
          </cell>
          <cell r="K1048">
            <v>0</v>
          </cell>
          <cell r="L1048">
            <v>15677000</v>
          </cell>
          <cell r="M1048">
            <v>15727000</v>
          </cell>
          <cell r="N1048">
            <v>0</v>
          </cell>
        </row>
        <row r="1049">
          <cell r="A1049">
            <v>1996</v>
          </cell>
          <cell r="C1049" t="str">
            <v>DE</v>
          </cell>
          <cell r="D1049">
            <v>35983000</v>
          </cell>
          <cell r="E1049">
            <v>0</v>
          </cell>
          <cell r="F1049">
            <v>146287000</v>
          </cell>
          <cell r="G1049">
            <v>58106000</v>
          </cell>
          <cell r="H1049">
            <v>272098000</v>
          </cell>
          <cell r="I1049">
            <v>113000</v>
          </cell>
          <cell r="J1049">
            <v>1000</v>
          </cell>
          <cell r="K1049">
            <v>0</v>
          </cell>
          <cell r="L1049">
            <v>2509000</v>
          </cell>
          <cell r="M1049">
            <v>310000</v>
          </cell>
          <cell r="N1049">
            <v>0</v>
          </cell>
        </row>
        <row r="1050">
          <cell r="A1050">
            <v>1996</v>
          </cell>
          <cell r="C1050" t="str">
            <v>DC</v>
          </cell>
          <cell r="D1050">
            <v>79463000</v>
          </cell>
          <cell r="E1050">
            <v>0</v>
          </cell>
          <cell r="F1050">
            <v>161995000</v>
          </cell>
          <cell r="G1050">
            <v>263610000</v>
          </cell>
          <cell r="H1050">
            <v>792736000</v>
          </cell>
          <cell r="I1050">
            <v>1798000</v>
          </cell>
          <cell r="J1050">
            <v>0</v>
          </cell>
          <cell r="K1050">
            <v>0</v>
          </cell>
          <cell r="L1050">
            <v>2382000</v>
          </cell>
          <cell r="M1050">
            <v>3982000</v>
          </cell>
          <cell r="N1050">
            <v>0</v>
          </cell>
        </row>
        <row r="1051">
          <cell r="A1051">
            <v>1996</v>
          </cell>
          <cell r="C1051" t="str">
            <v>FL</v>
          </cell>
          <cell r="D1051">
            <v>2736023000</v>
          </cell>
          <cell r="E1051">
            <v>0</v>
          </cell>
          <cell r="F1051">
            <v>2287557000</v>
          </cell>
          <cell r="G1051">
            <v>3401695000</v>
          </cell>
          <cell r="H1051">
            <v>5302052000</v>
          </cell>
          <cell r="I1051">
            <v>45922000</v>
          </cell>
          <cell r="J1051">
            <v>172140000</v>
          </cell>
          <cell r="K1051">
            <v>0</v>
          </cell>
          <cell r="L1051">
            <v>92709000</v>
          </cell>
          <cell r="M1051">
            <v>209648000</v>
          </cell>
          <cell r="N1051">
            <v>0</v>
          </cell>
        </row>
        <row r="1052">
          <cell r="A1052">
            <v>1996</v>
          </cell>
          <cell r="C1052" t="str">
            <v>GA</v>
          </cell>
          <cell r="D1052">
            <v>2795024000</v>
          </cell>
          <cell r="E1052">
            <v>0</v>
          </cell>
          <cell r="F1052">
            <v>561699000</v>
          </cell>
          <cell r="G1052">
            <v>3071099000</v>
          </cell>
          <cell r="H1052">
            <v>3540174000</v>
          </cell>
          <cell r="I1052">
            <v>4098000</v>
          </cell>
          <cell r="J1052">
            <v>61499000</v>
          </cell>
          <cell r="K1052">
            <v>0</v>
          </cell>
          <cell r="L1052">
            <v>8046000</v>
          </cell>
          <cell r="M1052">
            <v>139034000</v>
          </cell>
          <cell r="N1052">
            <v>0</v>
          </cell>
        </row>
        <row r="1053">
          <cell r="A1053">
            <v>1996</v>
          </cell>
          <cell r="C1053" t="str">
            <v>HI</v>
          </cell>
          <cell r="D1053">
            <v>133841000</v>
          </cell>
          <cell r="E1053">
            <v>0</v>
          </cell>
          <cell r="F1053">
            <v>303098000</v>
          </cell>
          <cell r="G1053">
            <v>171485000</v>
          </cell>
          <cell r="H1053">
            <v>589577000</v>
          </cell>
          <cell r="I1053">
            <v>4733000</v>
          </cell>
          <cell r="J1053">
            <v>4072000</v>
          </cell>
          <cell r="K1053">
            <v>0</v>
          </cell>
          <cell r="L1053">
            <v>7513000</v>
          </cell>
          <cell r="M1053">
            <v>8361000</v>
          </cell>
          <cell r="N1053">
            <v>0</v>
          </cell>
        </row>
        <row r="1054">
          <cell r="A1054">
            <v>1996</v>
          </cell>
          <cell r="C1054" t="str">
            <v>ID</v>
          </cell>
          <cell r="D1054">
            <v>265104000</v>
          </cell>
          <cell r="E1054">
            <v>0</v>
          </cell>
          <cell r="F1054">
            <v>100839000</v>
          </cell>
          <cell r="G1054">
            <v>288589000</v>
          </cell>
          <cell r="H1054">
            <v>366117000</v>
          </cell>
          <cell r="I1054">
            <v>967000</v>
          </cell>
          <cell r="J1054">
            <v>5689000</v>
          </cell>
          <cell r="K1054">
            <v>0</v>
          </cell>
          <cell r="L1054">
            <v>3214000</v>
          </cell>
          <cell r="M1054">
            <v>8296000</v>
          </cell>
          <cell r="N1054">
            <v>0</v>
          </cell>
        </row>
        <row r="1055">
          <cell r="A1055">
            <v>1996</v>
          </cell>
          <cell r="C1055" t="str">
            <v>IL</v>
          </cell>
          <cell r="D1055">
            <v>845205000</v>
          </cell>
          <cell r="E1055">
            <v>0</v>
          </cell>
          <cell r="F1055">
            <v>1813769000</v>
          </cell>
          <cell r="G1055">
            <v>1712083000</v>
          </cell>
          <cell r="H1055">
            <v>5284692000</v>
          </cell>
          <cell r="I1055">
            <v>5261000</v>
          </cell>
          <cell r="J1055">
            <v>53633000</v>
          </cell>
          <cell r="K1055">
            <v>0</v>
          </cell>
          <cell r="L1055">
            <v>16021000</v>
          </cell>
          <cell r="M1055">
            <v>70397000</v>
          </cell>
          <cell r="N1055">
            <v>0</v>
          </cell>
        </row>
        <row r="1056">
          <cell r="A1056">
            <v>1996</v>
          </cell>
          <cell r="C1056" t="str">
            <v>IN</v>
          </cell>
          <cell r="D1056">
            <v>1240247000</v>
          </cell>
          <cell r="E1056">
            <v>0</v>
          </cell>
          <cell r="F1056">
            <v>444630000</v>
          </cell>
          <cell r="G1056">
            <v>1497472000</v>
          </cell>
          <cell r="H1056">
            <v>2347998000</v>
          </cell>
          <cell r="I1056">
            <v>500000</v>
          </cell>
          <cell r="J1056">
            <v>50659000</v>
          </cell>
          <cell r="K1056">
            <v>0</v>
          </cell>
          <cell r="L1056">
            <v>10311000</v>
          </cell>
          <cell r="M1056">
            <v>92237000</v>
          </cell>
          <cell r="N1056">
            <v>0</v>
          </cell>
        </row>
        <row r="1057">
          <cell r="A1057">
            <v>1996</v>
          </cell>
          <cell r="C1057" t="str">
            <v>IA</v>
          </cell>
          <cell r="D1057">
            <v>875741000</v>
          </cell>
          <cell r="E1057">
            <v>0</v>
          </cell>
          <cell r="F1057">
            <v>275898000</v>
          </cell>
          <cell r="G1057">
            <v>967282000</v>
          </cell>
          <cell r="H1057">
            <v>1117769000</v>
          </cell>
          <cell r="I1057">
            <v>13481000</v>
          </cell>
          <cell r="J1057">
            <v>36890000</v>
          </cell>
          <cell r="K1057">
            <v>0</v>
          </cell>
          <cell r="L1057">
            <v>21504000</v>
          </cell>
          <cell r="M1057">
            <v>66044000</v>
          </cell>
          <cell r="N1057">
            <v>0</v>
          </cell>
        </row>
        <row r="1058">
          <cell r="A1058">
            <v>1996</v>
          </cell>
          <cell r="C1058" t="str">
            <v>KS</v>
          </cell>
          <cell r="D1058">
            <v>571041000</v>
          </cell>
          <cell r="E1058">
            <v>0</v>
          </cell>
          <cell r="F1058">
            <v>328162000</v>
          </cell>
          <cell r="G1058">
            <v>625428000</v>
          </cell>
          <cell r="H1058">
            <v>731136000</v>
          </cell>
          <cell r="I1058">
            <v>380000</v>
          </cell>
          <cell r="J1058">
            <v>6514000</v>
          </cell>
          <cell r="K1058">
            <v>0</v>
          </cell>
          <cell r="L1058">
            <v>7480000</v>
          </cell>
          <cell r="M1058">
            <v>33073000</v>
          </cell>
          <cell r="N1058">
            <v>0</v>
          </cell>
        </row>
        <row r="1059">
          <cell r="A1059">
            <v>1996</v>
          </cell>
          <cell r="C1059" t="str">
            <v>KY</v>
          </cell>
          <cell r="D1059">
            <v>423094000</v>
          </cell>
          <cell r="E1059">
            <v>0</v>
          </cell>
          <cell r="F1059">
            <v>375172000</v>
          </cell>
          <cell r="G1059">
            <v>514415000</v>
          </cell>
          <cell r="H1059">
            <v>2043097000</v>
          </cell>
          <cell r="I1059">
            <v>11493000</v>
          </cell>
          <cell r="J1059">
            <v>15971000</v>
          </cell>
          <cell r="K1059">
            <v>0</v>
          </cell>
          <cell r="L1059">
            <v>15075000</v>
          </cell>
          <cell r="M1059">
            <v>31195000</v>
          </cell>
          <cell r="N1059">
            <v>0</v>
          </cell>
        </row>
        <row r="1060">
          <cell r="A1060">
            <v>1996</v>
          </cell>
          <cell r="C1060" t="str">
            <v>LA</v>
          </cell>
          <cell r="D1060">
            <v>1448812000</v>
          </cell>
          <cell r="E1060">
            <v>0</v>
          </cell>
          <cell r="F1060">
            <v>449089000</v>
          </cell>
          <cell r="G1060">
            <v>2081973000</v>
          </cell>
          <cell r="H1060">
            <v>2239575000</v>
          </cell>
          <cell r="I1060">
            <v>2647000</v>
          </cell>
          <cell r="J1060">
            <v>26802000</v>
          </cell>
          <cell r="K1060">
            <v>0</v>
          </cell>
          <cell r="L1060">
            <v>14224000</v>
          </cell>
          <cell r="M1060">
            <v>119683000</v>
          </cell>
          <cell r="N1060">
            <v>0</v>
          </cell>
        </row>
        <row r="1061">
          <cell r="A1061">
            <v>1996</v>
          </cell>
          <cell r="C1061" t="str">
            <v>ME</v>
          </cell>
          <cell r="D1061">
            <v>45014000</v>
          </cell>
          <cell r="E1061">
            <v>0</v>
          </cell>
          <cell r="F1061">
            <v>187619000</v>
          </cell>
          <cell r="G1061">
            <v>102778000</v>
          </cell>
          <cell r="H1061">
            <v>845486000</v>
          </cell>
          <cell r="I1061">
            <v>0</v>
          </cell>
          <cell r="J1061">
            <v>54000</v>
          </cell>
          <cell r="K1061">
            <v>0</v>
          </cell>
          <cell r="L1061">
            <v>582000</v>
          </cell>
          <cell r="M1061">
            <v>1268000</v>
          </cell>
          <cell r="N1061">
            <v>0</v>
          </cell>
        </row>
        <row r="1062">
          <cell r="A1062">
            <v>1996</v>
          </cell>
          <cell r="C1062" t="str">
            <v>MD</v>
          </cell>
          <cell r="D1062">
            <v>109196000</v>
          </cell>
          <cell r="E1062">
            <v>0</v>
          </cell>
          <cell r="F1062">
            <v>699988000</v>
          </cell>
          <cell r="G1062">
            <v>308436000</v>
          </cell>
          <cell r="H1062">
            <v>2042955000</v>
          </cell>
          <cell r="I1062">
            <v>13022000</v>
          </cell>
          <cell r="J1062">
            <v>1054000</v>
          </cell>
          <cell r="K1062">
            <v>0</v>
          </cell>
          <cell r="L1062">
            <v>19417000</v>
          </cell>
          <cell r="M1062">
            <v>3278000</v>
          </cell>
          <cell r="N1062">
            <v>0</v>
          </cell>
        </row>
        <row r="1063">
          <cell r="A1063">
            <v>1996</v>
          </cell>
          <cell r="C1063" t="str">
            <v>MA</v>
          </cell>
          <cell r="D1063">
            <v>813531000</v>
          </cell>
          <cell r="E1063">
            <v>0</v>
          </cell>
          <cell r="F1063">
            <v>1342991000</v>
          </cell>
          <cell r="G1063">
            <v>1423737000</v>
          </cell>
          <cell r="H1063">
            <v>3867215000</v>
          </cell>
          <cell r="I1063">
            <v>5374000</v>
          </cell>
          <cell r="J1063">
            <v>12162000</v>
          </cell>
          <cell r="K1063">
            <v>0</v>
          </cell>
          <cell r="L1063">
            <v>19084000</v>
          </cell>
          <cell r="M1063">
            <v>27973000</v>
          </cell>
          <cell r="N1063">
            <v>0</v>
          </cell>
        </row>
        <row r="1064">
          <cell r="A1064">
            <v>1996</v>
          </cell>
          <cell r="C1064" t="str">
            <v>MI</v>
          </cell>
          <cell r="D1064">
            <v>1483975000</v>
          </cell>
          <cell r="E1064">
            <v>0</v>
          </cell>
          <cell r="F1064">
            <v>2051821000</v>
          </cell>
          <cell r="G1064">
            <v>1866273000</v>
          </cell>
          <cell r="H1064">
            <v>3921715000</v>
          </cell>
          <cell r="I1064">
            <v>674000</v>
          </cell>
          <cell r="J1064">
            <v>129359000</v>
          </cell>
          <cell r="K1064">
            <v>0</v>
          </cell>
          <cell r="L1064">
            <v>16227000</v>
          </cell>
          <cell r="M1064">
            <v>196201000</v>
          </cell>
          <cell r="N1064">
            <v>0</v>
          </cell>
        </row>
        <row r="1065">
          <cell r="A1065">
            <v>1996</v>
          </cell>
          <cell r="C1065" t="str">
            <v>MN</v>
          </cell>
          <cell r="D1065">
            <v>1251546000</v>
          </cell>
          <cell r="E1065">
            <v>0</v>
          </cell>
          <cell r="F1065">
            <v>670950000</v>
          </cell>
          <cell r="G1065">
            <v>1520008000</v>
          </cell>
          <cell r="H1065">
            <v>2957336000</v>
          </cell>
          <cell r="I1065">
            <v>9268000</v>
          </cell>
          <cell r="J1065">
            <v>21907000</v>
          </cell>
          <cell r="K1065">
            <v>0</v>
          </cell>
          <cell r="L1065">
            <v>18621000</v>
          </cell>
          <cell r="M1065">
            <v>43488000</v>
          </cell>
          <cell r="N1065">
            <v>0</v>
          </cell>
        </row>
        <row r="1066">
          <cell r="A1066">
            <v>1996</v>
          </cell>
          <cell r="C1066" t="str">
            <v>MS</v>
          </cell>
          <cell r="D1066">
            <v>1190696000</v>
          </cell>
          <cell r="E1066">
            <v>0</v>
          </cell>
          <cell r="F1066">
            <v>260623000</v>
          </cell>
          <cell r="G1066">
            <v>1261311000</v>
          </cell>
          <cell r="H1066">
            <v>1314653000</v>
          </cell>
          <cell r="I1066">
            <v>54000</v>
          </cell>
          <cell r="J1066">
            <v>20094000</v>
          </cell>
          <cell r="K1066">
            <v>0</v>
          </cell>
          <cell r="L1066">
            <v>5943000</v>
          </cell>
          <cell r="M1066">
            <v>64506000</v>
          </cell>
          <cell r="N1066">
            <v>0</v>
          </cell>
        </row>
        <row r="1067">
          <cell r="A1067">
            <v>1996</v>
          </cell>
          <cell r="C1067" t="str">
            <v>MO</v>
          </cell>
          <cell r="D1067">
            <v>786026000</v>
          </cell>
          <cell r="E1067">
            <v>0</v>
          </cell>
          <cell r="F1067">
            <v>683205000</v>
          </cell>
          <cell r="G1067">
            <v>936606000</v>
          </cell>
          <cell r="H1067">
            <v>2156235000</v>
          </cell>
          <cell r="I1067">
            <v>15978000</v>
          </cell>
          <cell r="J1067">
            <v>17872000</v>
          </cell>
          <cell r="K1067">
            <v>0</v>
          </cell>
          <cell r="L1067">
            <v>28150000</v>
          </cell>
          <cell r="M1067">
            <v>47068000</v>
          </cell>
          <cell r="N1067">
            <v>0</v>
          </cell>
        </row>
        <row r="1068">
          <cell r="A1068">
            <v>1996</v>
          </cell>
          <cell r="C1068" t="str">
            <v>MT</v>
          </cell>
          <cell r="D1068">
            <v>44914000</v>
          </cell>
          <cell r="E1068">
            <v>0</v>
          </cell>
          <cell r="F1068">
            <v>143398000</v>
          </cell>
          <cell r="G1068">
            <v>72991000</v>
          </cell>
          <cell r="H1068">
            <v>330351000</v>
          </cell>
          <cell r="I1068">
            <v>359000</v>
          </cell>
          <cell r="J1068">
            <v>1463000</v>
          </cell>
          <cell r="K1068">
            <v>0</v>
          </cell>
          <cell r="L1068">
            <v>2403000</v>
          </cell>
          <cell r="M1068">
            <v>2447000</v>
          </cell>
          <cell r="N1068">
            <v>0</v>
          </cell>
        </row>
        <row r="1069">
          <cell r="A1069">
            <v>1996</v>
          </cell>
          <cell r="C1069" t="str">
            <v>NE</v>
          </cell>
          <cell r="D1069">
            <v>461676000</v>
          </cell>
          <cell r="E1069">
            <v>0</v>
          </cell>
          <cell r="F1069">
            <v>113128000</v>
          </cell>
          <cell r="G1069">
            <v>486177000</v>
          </cell>
          <cell r="H1069">
            <v>621257000</v>
          </cell>
          <cell r="I1069">
            <v>146000</v>
          </cell>
          <cell r="J1069">
            <v>12323000</v>
          </cell>
          <cell r="K1069">
            <v>0</v>
          </cell>
          <cell r="L1069">
            <v>2495000</v>
          </cell>
          <cell r="M1069">
            <v>19423000</v>
          </cell>
          <cell r="N1069">
            <v>0</v>
          </cell>
        </row>
        <row r="1070">
          <cell r="A1070">
            <v>1996</v>
          </cell>
          <cell r="C1070" t="str">
            <v>NV</v>
          </cell>
          <cell r="D1070">
            <v>373644000</v>
          </cell>
          <cell r="E1070">
            <v>0</v>
          </cell>
          <cell r="F1070">
            <v>135312000</v>
          </cell>
          <cell r="G1070">
            <v>440297000</v>
          </cell>
          <cell r="H1070">
            <v>457172000</v>
          </cell>
          <cell r="I1070">
            <v>2358000</v>
          </cell>
          <cell r="J1070">
            <v>174000</v>
          </cell>
          <cell r="K1070">
            <v>0</v>
          </cell>
          <cell r="L1070">
            <v>6715000</v>
          </cell>
          <cell r="M1070">
            <v>3039000</v>
          </cell>
          <cell r="N1070">
            <v>0</v>
          </cell>
        </row>
        <row r="1071">
          <cell r="A1071">
            <v>1996</v>
          </cell>
          <cell r="C1071" t="str">
            <v>NH</v>
          </cell>
          <cell r="D1071">
            <v>3288000</v>
          </cell>
          <cell r="E1071">
            <v>0</v>
          </cell>
          <cell r="F1071">
            <v>81018000</v>
          </cell>
          <cell r="G1071">
            <v>39244000</v>
          </cell>
          <cell r="H1071">
            <v>726315000</v>
          </cell>
          <cell r="I1071">
            <v>2437000</v>
          </cell>
          <cell r="J1071">
            <v>0</v>
          </cell>
          <cell r="K1071">
            <v>0</v>
          </cell>
          <cell r="L1071">
            <v>6774000</v>
          </cell>
          <cell r="M1071">
            <v>278000</v>
          </cell>
          <cell r="N1071">
            <v>0</v>
          </cell>
        </row>
        <row r="1072">
          <cell r="A1072">
            <v>1996</v>
          </cell>
          <cell r="C1072" t="str">
            <v>NJ</v>
          </cell>
          <cell r="D1072">
            <v>491899000</v>
          </cell>
          <cell r="E1072">
            <v>0</v>
          </cell>
          <cell r="F1072">
            <v>776317000</v>
          </cell>
          <cell r="G1072">
            <v>1143858000</v>
          </cell>
          <cell r="H1072">
            <v>5082256000</v>
          </cell>
          <cell r="I1072">
            <v>2043000</v>
          </cell>
          <cell r="J1072">
            <v>18282000</v>
          </cell>
          <cell r="K1072">
            <v>0</v>
          </cell>
          <cell r="L1072">
            <v>6307000</v>
          </cell>
          <cell r="M1072">
            <v>44862000</v>
          </cell>
          <cell r="N1072">
            <v>0</v>
          </cell>
        </row>
        <row r="1073">
          <cell r="A1073">
            <v>1996</v>
          </cell>
          <cell r="C1073" t="str">
            <v>NM</v>
          </cell>
          <cell r="D1073">
            <v>416324000</v>
          </cell>
          <cell r="E1073">
            <v>0</v>
          </cell>
          <cell r="F1073">
            <v>289923000</v>
          </cell>
          <cell r="G1073">
            <v>451742000</v>
          </cell>
          <cell r="H1073">
            <v>798069000</v>
          </cell>
          <cell r="I1073">
            <v>931000</v>
          </cell>
          <cell r="J1073">
            <v>16138000</v>
          </cell>
          <cell r="K1073">
            <v>0</v>
          </cell>
          <cell r="L1073">
            <v>3547000</v>
          </cell>
          <cell r="M1073">
            <v>47314000</v>
          </cell>
          <cell r="N1073">
            <v>0</v>
          </cell>
        </row>
        <row r="1074">
          <cell r="A1074">
            <v>1996</v>
          </cell>
          <cell r="C1074" t="str">
            <v>NY</v>
          </cell>
          <cell r="D1074">
            <v>4643933000</v>
          </cell>
          <cell r="E1074">
            <v>0</v>
          </cell>
          <cell r="F1074">
            <v>3053275000</v>
          </cell>
          <cell r="G1074">
            <v>7514429000</v>
          </cell>
          <cell r="H1074">
            <v>15809324000</v>
          </cell>
          <cell r="I1074">
            <v>697115000</v>
          </cell>
          <cell r="J1074">
            <v>424510000</v>
          </cell>
          <cell r="K1074">
            <v>0</v>
          </cell>
          <cell r="L1074">
            <v>766676000</v>
          </cell>
          <cell r="M1074">
            <v>496168000</v>
          </cell>
          <cell r="N1074">
            <v>0</v>
          </cell>
        </row>
        <row r="1075">
          <cell r="A1075">
            <v>1996</v>
          </cell>
          <cell r="C1075" t="str">
            <v>NC</v>
          </cell>
          <cell r="D1075">
            <v>2461552000</v>
          </cell>
          <cell r="E1075">
            <v>0</v>
          </cell>
          <cell r="F1075">
            <v>1246469000</v>
          </cell>
          <cell r="G1075">
            <v>2718140000</v>
          </cell>
          <cell r="H1075">
            <v>3177283000</v>
          </cell>
          <cell r="I1075">
            <v>16916000</v>
          </cell>
          <cell r="J1075">
            <v>76203000</v>
          </cell>
          <cell r="K1075">
            <v>0</v>
          </cell>
          <cell r="L1075">
            <v>48513000</v>
          </cell>
          <cell r="M1075">
            <v>148109000</v>
          </cell>
          <cell r="N1075">
            <v>0</v>
          </cell>
        </row>
        <row r="1076">
          <cell r="A1076">
            <v>1996</v>
          </cell>
          <cell r="C1076" t="str">
            <v>ND</v>
          </cell>
          <cell r="D1076">
            <v>7990000</v>
          </cell>
          <cell r="E1076">
            <v>0</v>
          </cell>
          <cell r="F1076">
            <v>34831000</v>
          </cell>
          <cell r="G1076">
            <v>42050000</v>
          </cell>
          <cell r="H1076">
            <v>227951000</v>
          </cell>
          <cell r="I1076">
            <v>515000</v>
          </cell>
          <cell r="J1076">
            <v>780000</v>
          </cell>
          <cell r="K1076">
            <v>0</v>
          </cell>
          <cell r="L1076">
            <v>2174000</v>
          </cell>
          <cell r="M1076">
            <v>1026000</v>
          </cell>
          <cell r="N1076">
            <v>0</v>
          </cell>
        </row>
        <row r="1077">
          <cell r="A1077">
            <v>1996</v>
          </cell>
          <cell r="C1077" t="str">
            <v>OH</v>
          </cell>
          <cell r="D1077">
            <v>1170233000</v>
          </cell>
          <cell r="E1077">
            <v>0</v>
          </cell>
          <cell r="F1077">
            <v>2073831000</v>
          </cell>
          <cell r="G1077">
            <v>1566933000</v>
          </cell>
          <cell r="H1077">
            <v>5049475000</v>
          </cell>
          <cell r="I1077">
            <v>9570000</v>
          </cell>
          <cell r="J1077">
            <v>51373000</v>
          </cell>
          <cell r="K1077">
            <v>0</v>
          </cell>
          <cell r="L1077">
            <v>41074000</v>
          </cell>
          <cell r="M1077">
            <v>97871000</v>
          </cell>
          <cell r="N1077">
            <v>0</v>
          </cell>
        </row>
        <row r="1078">
          <cell r="A1078">
            <v>1996</v>
          </cell>
          <cell r="C1078" t="str">
            <v>OK</v>
          </cell>
          <cell r="D1078">
            <v>805713000</v>
          </cell>
          <cell r="E1078">
            <v>0</v>
          </cell>
          <cell r="F1078">
            <v>299962000</v>
          </cell>
          <cell r="G1078">
            <v>875642000</v>
          </cell>
          <cell r="H1078">
            <v>1115785000</v>
          </cell>
          <cell r="I1078">
            <v>2030000</v>
          </cell>
          <cell r="J1078">
            <v>13678000</v>
          </cell>
          <cell r="K1078">
            <v>0</v>
          </cell>
          <cell r="L1078">
            <v>13061000</v>
          </cell>
          <cell r="M1078">
            <v>34858000</v>
          </cell>
          <cell r="N1078">
            <v>0</v>
          </cell>
        </row>
        <row r="1079">
          <cell r="A1079">
            <v>1996</v>
          </cell>
          <cell r="C1079" t="str">
            <v>OR</v>
          </cell>
          <cell r="D1079">
            <v>586115000</v>
          </cell>
          <cell r="E1079">
            <v>0</v>
          </cell>
          <cell r="F1079">
            <v>530234000</v>
          </cell>
          <cell r="G1079">
            <v>651292000</v>
          </cell>
          <cell r="H1079">
            <v>1423533000</v>
          </cell>
          <cell r="I1079">
            <v>3283000</v>
          </cell>
          <cell r="J1079">
            <v>44550000</v>
          </cell>
          <cell r="K1079">
            <v>0</v>
          </cell>
          <cell r="L1079">
            <v>7993000</v>
          </cell>
          <cell r="M1079">
            <v>66256000</v>
          </cell>
          <cell r="N1079">
            <v>0</v>
          </cell>
        </row>
        <row r="1080">
          <cell r="A1080">
            <v>1996</v>
          </cell>
          <cell r="C1080" t="str">
            <v>PA</v>
          </cell>
          <cell r="D1080">
            <v>998900000</v>
          </cell>
          <cell r="E1080">
            <v>0</v>
          </cell>
          <cell r="F1080">
            <v>1537783000</v>
          </cell>
          <cell r="G1080">
            <v>1516856000</v>
          </cell>
          <cell r="H1080">
            <v>5453981000</v>
          </cell>
          <cell r="I1080">
            <v>3573000</v>
          </cell>
          <cell r="J1080">
            <v>42916000</v>
          </cell>
          <cell r="K1080">
            <v>0</v>
          </cell>
          <cell r="L1080">
            <v>12807000</v>
          </cell>
          <cell r="M1080">
            <v>68817000</v>
          </cell>
          <cell r="N1080">
            <v>0</v>
          </cell>
        </row>
        <row r="1081">
          <cell r="A1081">
            <v>1996</v>
          </cell>
          <cell r="C1081" t="str">
            <v>RI</v>
          </cell>
          <cell r="D1081">
            <v>2659000</v>
          </cell>
          <cell r="E1081">
            <v>0</v>
          </cell>
          <cell r="F1081">
            <v>240752000</v>
          </cell>
          <cell r="G1081">
            <v>87983000</v>
          </cell>
          <cell r="H1081">
            <v>528365000</v>
          </cell>
          <cell r="I1081">
            <v>3157000</v>
          </cell>
          <cell r="J1081">
            <v>1562000</v>
          </cell>
          <cell r="K1081">
            <v>0</v>
          </cell>
          <cell r="L1081">
            <v>4140000</v>
          </cell>
          <cell r="M1081">
            <v>1856000</v>
          </cell>
          <cell r="N1081">
            <v>0</v>
          </cell>
        </row>
        <row r="1082">
          <cell r="A1082">
            <v>1996</v>
          </cell>
          <cell r="C1082" t="str">
            <v>SC</v>
          </cell>
          <cell r="D1082">
            <v>1928152000</v>
          </cell>
          <cell r="E1082">
            <v>0</v>
          </cell>
          <cell r="F1082">
            <v>713622000</v>
          </cell>
          <cell r="G1082">
            <v>1823877000</v>
          </cell>
          <cell r="H1082">
            <v>1955935000</v>
          </cell>
          <cell r="I1082">
            <v>7678000</v>
          </cell>
          <cell r="J1082">
            <v>59180000</v>
          </cell>
          <cell r="K1082">
            <v>0</v>
          </cell>
          <cell r="L1082">
            <v>21927000</v>
          </cell>
          <cell r="M1082">
            <v>109607000</v>
          </cell>
          <cell r="N1082">
            <v>0</v>
          </cell>
        </row>
        <row r="1083">
          <cell r="A1083">
            <v>1996</v>
          </cell>
          <cell r="C1083" t="str">
            <v>SD</v>
          </cell>
          <cell r="D1083">
            <v>29950000</v>
          </cell>
          <cell r="E1083">
            <v>0</v>
          </cell>
          <cell r="F1083">
            <v>69439000</v>
          </cell>
          <cell r="G1083">
            <v>66675000</v>
          </cell>
          <cell r="H1083">
            <v>268992000</v>
          </cell>
          <cell r="I1083">
            <v>0</v>
          </cell>
          <cell r="J1083">
            <v>585000</v>
          </cell>
          <cell r="K1083">
            <v>0</v>
          </cell>
          <cell r="L1083">
            <v>1552000</v>
          </cell>
          <cell r="M1083">
            <v>2708000</v>
          </cell>
          <cell r="N1083">
            <v>0</v>
          </cell>
        </row>
        <row r="1084">
          <cell r="A1084">
            <v>1996</v>
          </cell>
          <cell r="C1084" t="str">
            <v>TN</v>
          </cell>
          <cell r="D1084">
            <v>1602838000</v>
          </cell>
          <cell r="E1084">
            <v>0</v>
          </cell>
          <cell r="F1084">
            <v>683326000</v>
          </cell>
          <cell r="G1084">
            <v>1782139000</v>
          </cell>
          <cell r="H1084">
            <v>2599731000</v>
          </cell>
          <cell r="I1084">
            <v>12354000</v>
          </cell>
          <cell r="J1084">
            <v>28597000</v>
          </cell>
          <cell r="K1084">
            <v>0</v>
          </cell>
          <cell r="L1084">
            <v>20737000</v>
          </cell>
          <cell r="M1084">
            <v>71819000</v>
          </cell>
          <cell r="N1084">
            <v>0</v>
          </cell>
        </row>
        <row r="1085">
          <cell r="A1085">
            <v>1996</v>
          </cell>
          <cell r="C1085" t="str">
            <v>TX</v>
          </cell>
          <cell r="D1085">
            <v>4169619000</v>
          </cell>
          <cell r="E1085">
            <v>0</v>
          </cell>
          <cell r="F1085">
            <v>1693425000</v>
          </cell>
          <cell r="G1085">
            <v>5847703000</v>
          </cell>
          <cell r="H1085">
            <v>7276986000</v>
          </cell>
          <cell r="I1085">
            <v>19075000</v>
          </cell>
          <cell r="J1085">
            <v>110414000</v>
          </cell>
          <cell r="K1085">
            <v>0</v>
          </cell>
          <cell r="L1085">
            <v>79962000</v>
          </cell>
          <cell r="M1085">
            <v>243640000</v>
          </cell>
          <cell r="N1085">
            <v>0</v>
          </cell>
        </row>
        <row r="1086">
          <cell r="A1086">
            <v>1996</v>
          </cell>
          <cell r="C1086" t="str">
            <v>US</v>
          </cell>
          <cell r="D1086">
            <v>50544099000</v>
          </cell>
          <cell r="E1086">
            <v>0</v>
          </cell>
          <cell r="F1086">
            <v>38598333000</v>
          </cell>
          <cell r="G1086">
            <v>66228418000</v>
          </cell>
          <cell r="H1086">
            <v>123496217000</v>
          </cell>
          <cell r="I1086">
            <v>1008213000</v>
          </cell>
          <cell r="J1086">
            <v>2116922000</v>
          </cell>
          <cell r="K1086">
            <v>0</v>
          </cell>
          <cell r="L1086">
            <v>1567235000</v>
          </cell>
          <cell r="M1086">
            <v>3592568000</v>
          </cell>
          <cell r="N1086">
            <v>0</v>
          </cell>
        </row>
        <row r="1087">
          <cell r="A1087">
            <v>1996</v>
          </cell>
          <cell r="C1087" t="str">
            <v>UT</v>
          </cell>
          <cell r="D1087">
            <v>292372000</v>
          </cell>
          <cell r="E1087">
            <v>0</v>
          </cell>
          <cell r="F1087">
            <v>249639000</v>
          </cell>
          <cell r="G1087">
            <v>297899000</v>
          </cell>
          <cell r="H1087">
            <v>572491000</v>
          </cell>
          <cell r="I1087">
            <v>1140000</v>
          </cell>
          <cell r="J1087">
            <v>3077000</v>
          </cell>
          <cell r="K1087">
            <v>0</v>
          </cell>
          <cell r="L1087">
            <v>5219000</v>
          </cell>
          <cell r="M1087">
            <v>4678000</v>
          </cell>
          <cell r="N1087">
            <v>0</v>
          </cell>
        </row>
        <row r="1088">
          <cell r="A1088">
            <v>1996</v>
          </cell>
          <cell r="C1088" t="str">
            <v>VT</v>
          </cell>
          <cell r="D1088">
            <v>964000</v>
          </cell>
          <cell r="E1088">
            <v>0</v>
          </cell>
          <cell r="F1088">
            <v>54990000</v>
          </cell>
          <cell r="G1088">
            <v>9119000</v>
          </cell>
          <cell r="H1088">
            <v>328250000</v>
          </cell>
          <cell r="I1088">
            <v>0</v>
          </cell>
          <cell r="J1088">
            <v>0</v>
          </cell>
          <cell r="K1088">
            <v>0</v>
          </cell>
          <cell r="L1088">
            <v>494000</v>
          </cell>
          <cell r="M1088">
            <v>71000</v>
          </cell>
          <cell r="N1088">
            <v>0</v>
          </cell>
        </row>
        <row r="1089">
          <cell r="A1089">
            <v>1996</v>
          </cell>
          <cell r="C1089" t="str">
            <v>VA</v>
          </cell>
          <cell r="D1089">
            <v>1122317000</v>
          </cell>
          <cell r="E1089">
            <v>0</v>
          </cell>
          <cell r="F1089">
            <v>619940000</v>
          </cell>
          <cell r="G1089">
            <v>1226051000</v>
          </cell>
          <cell r="H1089">
            <v>2033500000</v>
          </cell>
          <cell r="I1089">
            <v>6177000</v>
          </cell>
          <cell r="J1089">
            <v>18098000</v>
          </cell>
          <cell r="K1089">
            <v>0</v>
          </cell>
          <cell r="L1089">
            <v>18449000</v>
          </cell>
          <cell r="M1089">
            <v>46009000</v>
          </cell>
          <cell r="N1089">
            <v>0</v>
          </cell>
        </row>
        <row r="1090">
          <cell r="A1090">
            <v>1996</v>
          </cell>
          <cell r="C1090" t="str">
            <v>WA</v>
          </cell>
          <cell r="D1090">
            <v>927202000</v>
          </cell>
          <cell r="E1090">
            <v>0</v>
          </cell>
          <cell r="F1090">
            <v>1185583000</v>
          </cell>
          <cell r="G1090">
            <v>1173589000</v>
          </cell>
          <cell r="H1090">
            <v>2314239000</v>
          </cell>
          <cell r="I1090">
            <v>13767000</v>
          </cell>
          <cell r="J1090">
            <v>88043000</v>
          </cell>
          <cell r="K1090">
            <v>0</v>
          </cell>
          <cell r="L1090">
            <v>27486000</v>
          </cell>
          <cell r="M1090">
            <v>133277000</v>
          </cell>
          <cell r="N1090">
            <v>0</v>
          </cell>
        </row>
        <row r="1091">
          <cell r="A1091">
            <v>1996</v>
          </cell>
          <cell r="C1091" t="str">
            <v>WV</v>
          </cell>
          <cell r="D1091">
            <v>234590000</v>
          </cell>
          <cell r="E1091">
            <v>0</v>
          </cell>
          <cell r="F1091">
            <v>175746000</v>
          </cell>
          <cell r="G1091">
            <v>253893000</v>
          </cell>
          <cell r="H1091">
            <v>1273766000</v>
          </cell>
          <cell r="I1091">
            <v>248000</v>
          </cell>
          <cell r="J1091">
            <v>2766000</v>
          </cell>
          <cell r="K1091">
            <v>0</v>
          </cell>
          <cell r="L1091">
            <v>2764000</v>
          </cell>
          <cell r="M1091">
            <v>5360000</v>
          </cell>
          <cell r="N1091">
            <v>0</v>
          </cell>
        </row>
        <row r="1092">
          <cell r="A1092">
            <v>1996</v>
          </cell>
          <cell r="C1092" t="str">
            <v>WI</v>
          </cell>
          <cell r="D1092">
            <v>665612000</v>
          </cell>
          <cell r="E1092">
            <v>0</v>
          </cell>
          <cell r="F1092">
            <v>692528000</v>
          </cell>
          <cell r="G1092">
            <v>714436000</v>
          </cell>
          <cell r="H1092">
            <v>2307772000</v>
          </cell>
          <cell r="I1092">
            <v>10627000</v>
          </cell>
          <cell r="J1092">
            <v>3473000</v>
          </cell>
          <cell r="K1092">
            <v>0</v>
          </cell>
          <cell r="L1092">
            <v>13497000</v>
          </cell>
          <cell r="M1092">
            <v>15909000</v>
          </cell>
          <cell r="N1092">
            <v>0</v>
          </cell>
        </row>
        <row r="1093">
          <cell r="A1093">
            <v>1996</v>
          </cell>
          <cell r="C1093" t="str">
            <v>WY</v>
          </cell>
          <cell r="D1093">
            <v>265276000</v>
          </cell>
          <cell r="E1093">
            <v>0</v>
          </cell>
          <cell r="F1093">
            <v>69419000</v>
          </cell>
          <cell r="G1093">
            <v>280936000</v>
          </cell>
          <cell r="H1093">
            <v>173970000</v>
          </cell>
          <cell r="I1093">
            <v>1837000</v>
          </cell>
          <cell r="J1093">
            <v>14468000</v>
          </cell>
          <cell r="K1093">
            <v>0</v>
          </cell>
          <cell r="L1093">
            <v>3088000</v>
          </cell>
          <cell r="M1093">
            <v>24953000</v>
          </cell>
          <cell r="N1093">
            <v>0</v>
          </cell>
        </row>
        <row r="1094">
          <cell r="A1094">
            <v>1997</v>
          </cell>
          <cell r="C1094" t="str">
            <v>AL</v>
          </cell>
          <cell r="D1094">
            <v>1963689000</v>
          </cell>
          <cell r="E1094">
            <v>0</v>
          </cell>
          <cell r="F1094">
            <v>774796000</v>
          </cell>
          <cell r="G1094">
            <v>1846418000</v>
          </cell>
          <cell r="H1094">
            <v>2083644000</v>
          </cell>
          <cell r="I1094">
            <v>5070000</v>
          </cell>
          <cell r="J1094">
            <v>82326000</v>
          </cell>
          <cell r="K1094">
            <v>0</v>
          </cell>
          <cell r="L1094">
            <v>15230000</v>
          </cell>
          <cell r="M1094">
            <v>145054000</v>
          </cell>
          <cell r="N1094">
            <v>0</v>
          </cell>
        </row>
        <row r="1095">
          <cell r="A1095">
            <v>1997</v>
          </cell>
          <cell r="C1095" t="str">
            <v>AK</v>
          </cell>
          <cell r="D1095">
            <v>50767000</v>
          </cell>
          <cell r="E1095">
            <v>0</v>
          </cell>
          <cell r="F1095">
            <v>155597000</v>
          </cell>
          <cell r="G1095">
            <v>77557000</v>
          </cell>
          <cell r="H1095">
            <v>344261000</v>
          </cell>
          <cell r="I1095">
            <v>5601000</v>
          </cell>
          <cell r="J1095">
            <v>260000</v>
          </cell>
          <cell r="K1095">
            <v>0</v>
          </cell>
          <cell r="L1095">
            <v>8105000</v>
          </cell>
          <cell r="M1095">
            <v>956000</v>
          </cell>
          <cell r="N1095">
            <v>0</v>
          </cell>
        </row>
        <row r="1096">
          <cell r="A1096">
            <v>1997</v>
          </cell>
          <cell r="C1096" t="str">
            <v>AZ</v>
          </cell>
          <cell r="D1096">
            <v>186537000</v>
          </cell>
          <cell r="E1096">
            <v>0</v>
          </cell>
          <cell r="F1096">
            <v>520011000</v>
          </cell>
          <cell r="G1096">
            <v>309958000</v>
          </cell>
          <cell r="H1096">
            <v>1755183000</v>
          </cell>
          <cell r="I1096">
            <v>2091000</v>
          </cell>
          <cell r="J1096">
            <v>1046000</v>
          </cell>
          <cell r="K1096">
            <v>0</v>
          </cell>
          <cell r="L1096">
            <v>15711000</v>
          </cell>
          <cell r="M1096">
            <v>1437000</v>
          </cell>
          <cell r="N1096">
            <v>0</v>
          </cell>
        </row>
        <row r="1097">
          <cell r="A1097">
            <v>1997</v>
          </cell>
          <cell r="C1097" t="str">
            <v>AR</v>
          </cell>
          <cell r="D1097">
            <v>645254000</v>
          </cell>
          <cell r="E1097">
            <v>0</v>
          </cell>
          <cell r="F1097">
            <v>291270000</v>
          </cell>
          <cell r="G1097">
            <v>613139000</v>
          </cell>
          <cell r="H1097">
            <v>1295539000</v>
          </cell>
          <cell r="I1097">
            <v>1507000</v>
          </cell>
          <cell r="J1097">
            <v>8539000</v>
          </cell>
          <cell r="K1097">
            <v>0</v>
          </cell>
          <cell r="L1097">
            <v>5020000</v>
          </cell>
          <cell r="M1097">
            <v>25225000</v>
          </cell>
          <cell r="N1097">
            <v>0</v>
          </cell>
        </row>
        <row r="1098">
          <cell r="A1098">
            <v>1997</v>
          </cell>
          <cell r="C1098" t="str">
            <v>CA</v>
          </cell>
          <cell r="D1098">
            <v>6135244000</v>
          </cell>
          <cell r="E1098">
            <v>0</v>
          </cell>
          <cell r="F1098">
            <v>7045512000</v>
          </cell>
          <cell r="G1098">
            <v>8135353000</v>
          </cell>
          <cell r="H1098">
            <v>13049374000</v>
          </cell>
          <cell r="I1098">
            <v>64505000</v>
          </cell>
          <cell r="J1098">
            <v>396602000</v>
          </cell>
          <cell r="K1098">
            <v>0</v>
          </cell>
          <cell r="L1098">
            <v>101405000</v>
          </cell>
          <cell r="M1098">
            <v>474142000</v>
          </cell>
          <cell r="N1098">
            <v>0</v>
          </cell>
        </row>
        <row r="1099">
          <cell r="A1099">
            <v>1997</v>
          </cell>
          <cell r="C1099" t="str">
            <v>CO</v>
          </cell>
          <cell r="D1099">
            <v>595703000</v>
          </cell>
          <cell r="E1099">
            <v>0</v>
          </cell>
          <cell r="F1099">
            <v>343166000</v>
          </cell>
          <cell r="G1099">
            <v>705206000</v>
          </cell>
          <cell r="H1099">
            <v>1270623000</v>
          </cell>
          <cell r="I1099">
            <v>8183000</v>
          </cell>
          <cell r="J1099">
            <v>8616000</v>
          </cell>
          <cell r="K1099">
            <v>0</v>
          </cell>
          <cell r="L1099">
            <v>12608000</v>
          </cell>
          <cell r="M1099">
            <v>25928000</v>
          </cell>
          <cell r="N1099">
            <v>0</v>
          </cell>
        </row>
        <row r="1100">
          <cell r="A1100">
            <v>1997</v>
          </cell>
          <cell r="C1100" t="str">
            <v>CT</v>
          </cell>
          <cell r="D1100">
            <v>266245000</v>
          </cell>
          <cell r="E1100">
            <v>0</v>
          </cell>
          <cell r="F1100">
            <v>339137000</v>
          </cell>
          <cell r="G1100">
            <v>972525000</v>
          </cell>
          <cell r="H1100">
            <v>1959483000</v>
          </cell>
          <cell r="I1100">
            <v>19185000</v>
          </cell>
          <cell r="J1100">
            <v>8020000</v>
          </cell>
          <cell r="K1100">
            <v>0</v>
          </cell>
          <cell r="L1100">
            <v>22395000</v>
          </cell>
          <cell r="M1100">
            <v>11983000</v>
          </cell>
          <cell r="N1100">
            <v>0</v>
          </cell>
        </row>
        <row r="1101">
          <cell r="A1101">
            <v>1997</v>
          </cell>
          <cell r="C1101" t="str">
            <v>DE</v>
          </cell>
          <cell r="D1101">
            <v>40395000</v>
          </cell>
          <cell r="E1101">
            <v>0</v>
          </cell>
          <cell r="F1101">
            <v>159350000</v>
          </cell>
          <cell r="G1101">
            <v>60171000</v>
          </cell>
          <cell r="H1101">
            <v>288958000</v>
          </cell>
          <cell r="I1101">
            <v>55000</v>
          </cell>
          <cell r="J1101">
            <v>0</v>
          </cell>
          <cell r="K1101">
            <v>0</v>
          </cell>
          <cell r="L1101">
            <v>2554000</v>
          </cell>
          <cell r="M1101">
            <v>251000</v>
          </cell>
          <cell r="N1101">
            <v>0</v>
          </cell>
        </row>
        <row r="1102">
          <cell r="A1102">
            <v>1997</v>
          </cell>
          <cell r="C1102" t="str">
            <v>DC</v>
          </cell>
          <cell r="D1102">
            <v>72413000</v>
          </cell>
          <cell r="E1102">
            <v>0</v>
          </cell>
          <cell r="F1102">
            <v>142679000</v>
          </cell>
          <cell r="G1102">
            <v>292366000</v>
          </cell>
          <cell r="H1102">
            <v>850450000</v>
          </cell>
          <cell r="I1102">
            <v>600000</v>
          </cell>
          <cell r="J1102">
            <v>363000</v>
          </cell>
          <cell r="K1102">
            <v>0</v>
          </cell>
          <cell r="L1102">
            <v>1551000</v>
          </cell>
          <cell r="M1102">
            <v>5000000</v>
          </cell>
          <cell r="N1102">
            <v>0</v>
          </cell>
        </row>
        <row r="1103">
          <cell r="A1103">
            <v>1997</v>
          </cell>
          <cell r="C1103" t="str">
            <v>FL</v>
          </cell>
          <cell r="D1103">
            <v>2800185000</v>
          </cell>
          <cell r="E1103">
            <v>0</v>
          </cell>
          <cell r="F1103">
            <v>2078936000</v>
          </cell>
          <cell r="G1103">
            <v>3543010000</v>
          </cell>
          <cell r="H1103">
            <v>5687027000</v>
          </cell>
          <cell r="I1103">
            <v>44631000</v>
          </cell>
          <cell r="J1103">
            <v>111068000</v>
          </cell>
          <cell r="K1103">
            <v>0</v>
          </cell>
          <cell r="L1103">
            <v>85452000</v>
          </cell>
          <cell r="M1103">
            <v>153795000</v>
          </cell>
          <cell r="N1103">
            <v>0</v>
          </cell>
        </row>
        <row r="1104">
          <cell r="A1104">
            <v>1997</v>
          </cell>
          <cell r="C1104" t="str">
            <v>GA</v>
          </cell>
          <cell r="D1104">
            <v>2527169000</v>
          </cell>
          <cell r="E1104">
            <v>0</v>
          </cell>
          <cell r="F1104">
            <v>942853000</v>
          </cell>
          <cell r="G1104">
            <v>2667024000</v>
          </cell>
          <cell r="H1104">
            <v>4169082000</v>
          </cell>
          <cell r="I1104">
            <v>12589000</v>
          </cell>
          <cell r="J1104">
            <v>84459000</v>
          </cell>
          <cell r="K1104">
            <v>0</v>
          </cell>
          <cell r="L1104">
            <v>23373000</v>
          </cell>
          <cell r="M1104">
            <v>178921000</v>
          </cell>
          <cell r="N1104">
            <v>0</v>
          </cell>
        </row>
        <row r="1105">
          <cell r="A1105">
            <v>1997</v>
          </cell>
          <cell r="C1105" t="str">
            <v>HI</v>
          </cell>
          <cell r="D1105">
            <v>124405000</v>
          </cell>
          <cell r="E1105">
            <v>0</v>
          </cell>
          <cell r="F1105">
            <v>267518000</v>
          </cell>
          <cell r="G1105">
            <v>229484000</v>
          </cell>
          <cell r="H1105">
            <v>667854000</v>
          </cell>
          <cell r="I1105">
            <v>3280000</v>
          </cell>
          <cell r="J1105">
            <v>4942000</v>
          </cell>
          <cell r="K1105">
            <v>0</v>
          </cell>
          <cell r="L1105">
            <v>5697000</v>
          </cell>
          <cell r="M1105">
            <v>7196000</v>
          </cell>
          <cell r="N1105">
            <v>0</v>
          </cell>
        </row>
        <row r="1106">
          <cell r="A1106">
            <v>1997</v>
          </cell>
          <cell r="C1106" t="str">
            <v>ID</v>
          </cell>
          <cell r="D1106">
            <v>313559000</v>
          </cell>
          <cell r="E1106">
            <v>0</v>
          </cell>
          <cell r="F1106">
            <v>120495000</v>
          </cell>
          <cell r="G1106">
            <v>331098000</v>
          </cell>
          <cell r="H1106">
            <v>413966000</v>
          </cell>
          <cell r="I1106">
            <v>472000</v>
          </cell>
          <cell r="J1106">
            <v>757000</v>
          </cell>
          <cell r="K1106">
            <v>0</v>
          </cell>
          <cell r="L1106">
            <v>4155000</v>
          </cell>
          <cell r="M1106">
            <v>3443000</v>
          </cell>
          <cell r="N1106">
            <v>0</v>
          </cell>
        </row>
        <row r="1107">
          <cell r="A1107">
            <v>1997</v>
          </cell>
          <cell r="C1107" t="str">
            <v>IL</v>
          </cell>
          <cell r="D1107">
            <v>815064000</v>
          </cell>
          <cell r="E1107">
            <v>0</v>
          </cell>
          <cell r="F1107">
            <v>1977228000</v>
          </cell>
          <cell r="G1107">
            <v>1726640000</v>
          </cell>
          <cell r="H1107">
            <v>5053695000</v>
          </cell>
          <cell r="I1107">
            <v>759000</v>
          </cell>
          <cell r="J1107">
            <v>66721000</v>
          </cell>
          <cell r="K1107">
            <v>0</v>
          </cell>
          <cell r="L1107">
            <v>20999000</v>
          </cell>
          <cell r="M1107">
            <v>86456000</v>
          </cell>
          <cell r="N1107">
            <v>0</v>
          </cell>
        </row>
        <row r="1108">
          <cell r="A1108">
            <v>1997</v>
          </cell>
          <cell r="C1108" t="str">
            <v>IN</v>
          </cell>
          <cell r="D1108">
            <v>1435367000</v>
          </cell>
          <cell r="E1108">
            <v>0</v>
          </cell>
          <cell r="F1108">
            <v>448973000</v>
          </cell>
          <cell r="G1108">
            <v>1622391000</v>
          </cell>
          <cell r="H1108">
            <v>2418595000</v>
          </cell>
          <cell r="I1108">
            <v>2643000</v>
          </cell>
          <cell r="J1108">
            <v>82640000</v>
          </cell>
          <cell r="K1108">
            <v>0</v>
          </cell>
          <cell r="L1108">
            <v>12298000</v>
          </cell>
          <cell r="M1108">
            <v>152579000</v>
          </cell>
          <cell r="N1108">
            <v>0</v>
          </cell>
        </row>
        <row r="1109">
          <cell r="A1109">
            <v>1997</v>
          </cell>
          <cell r="C1109" t="str">
            <v>IA</v>
          </cell>
          <cell r="D1109">
            <v>989292000</v>
          </cell>
          <cell r="E1109">
            <v>0</v>
          </cell>
          <cell r="F1109">
            <v>304601000</v>
          </cell>
          <cell r="G1109">
            <v>1048078000</v>
          </cell>
          <cell r="H1109">
            <v>1143498000</v>
          </cell>
          <cell r="I1109">
            <v>4280000</v>
          </cell>
          <cell r="J1109">
            <v>36346000</v>
          </cell>
          <cell r="K1109">
            <v>0</v>
          </cell>
          <cell r="L1109">
            <v>16322000</v>
          </cell>
          <cell r="M1109">
            <v>69021000</v>
          </cell>
          <cell r="N1109">
            <v>0</v>
          </cell>
        </row>
        <row r="1110">
          <cell r="A1110">
            <v>1997</v>
          </cell>
          <cell r="C1110" t="str">
            <v>KS</v>
          </cell>
          <cell r="D1110">
            <v>586948000</v>
          </cell>
          <cell r="E1110">
            <v>0</v>
          </cell>
          <cell r="F1110">
            <v>370403000</v>
          </cell>
          <cell r="G1110">
            <v>626429000</v>
          </cell>
          <cell r="H1110">
            <v>779037000</v>
          </cell>
          <cell r="I1110">
            <v>7730000</v>
          </cell>
          <cell r="J1110">
            <v>20712000</v>
          </cell>
          <cell r="K1110">
            <v>0</v>
          </cell>
          <cell r="L1110">
            <v>15240000</v>
          </cell>
          <cell r="M1110">
            <v>40590000</v>
          </cell>
          <cell r="N1110">
            <v>0</v>
          </cell>
        </row>
        <row r="1111">
          <cell r="A1111">
            <v>1997</v>
          </cell>
          <cell r="C1111" t="str">
            <v>KY</v>
          </cell>
          <cell r="D1111">
            <v>474807000</v>
          </cell>
          <cell r="E1111">
            <v>0</v>
          </cell>
          <cell r="F1111">
            <v>361989000</v>
          </cell>
          <cell r="G1111">
            <v>550908000</v>
          </cell>
          <cell r="H1111">
            <v>2527424000</v>
          </cell>
          <cell r="I1111">
            <v>3681000</v>
          </cell>
          <cell r="J1111">
            <v>10967000</v>
          </cell>
          <cell r="K1111">
            <v>0</v>
          </cell>
          <cell r="L1111">
            <v>8617000</v>
          </cell>
          <cell r="M1111">
            <v>28469000</v>
          </cell>
          <cell r="N1111">
            <v>0</v>
          </cell>
        </row>
        <row r="1112">
          <cell r="A1112">
            <v>1997</v>
          </cell>
          <cell r="C1112" t="str">
            <v>LA</v>
          </cell>
          <cell r="D1112">
            <v>1605948000</v>
          </cell>
          <cell r="E1112">
            <v>0</v>
          </cell>
          <cell r="F1112">
            <v>459861000</v>
          </cell>
          <cell r="G1112">
            <v>2097910000</v>
          </cell>
          <cell r="H1112">
            <v>2230345000</v>
          </cell>
          <cell r="I1112">
            <v>1374000</v>
          </cell>
          <cell r="J1112">
            <v>65980000</v>
          </cell>
          <cell r="K1112">
            <v>0</v>
          </cell>
          <cell r="L1112">
            <v>8823000</v>
          </cell>
          <cell r="M1112">
            <v>156168000</v>
          </cell>
          <cell r="N1112">
            <v>0</v>
          </cell>
        </row>
        <row r="1113">
          <cell r="A1113">
            <v>1997</v>
          </cell>
          <cell r="C1113" t="str">
            <v>ME</v>
          </cell>
          <cell r="D1113">
            <v>45402000</v>
          </cell>
          <cell r="E1113">
            <v>0</v>
          </cell>
          <cell r="F1113">
            <v>216723000</v>
          </cell>
          <cell r="G1113">
            <v>100590000</v>
          </cell>
          <cell r="H1113">
            <v>895720000</v>
          </cell>
          <cell r="I1113">
            <v>11000</v>
          </cell>
          <cell r="J1113">
            <v>809000</v>
          </cell>
          <cell r="K1113">
            <v>0</v>
          </cell>
          <cell r="L1113">
            <v>1372000</v>
          </cell>
          <cell r="M1113">
            <v>1615000</v>
          </cell>
          <cell r="N1113">
            <v>0</v>
          </cell>
        </row>
        <row r="1114">
          <cell r="A1114">
            <v>1997</v>
          </cell>
          <cell r="C1114" t="str">
            <v>MD</v>
          </cell>
          <cell r="D1114">
            <v>105496000</v>
          </cell>
          <cell r="E1114">
            <v>0</v>
          </cell>
          <cell r="F1114">
            <v>750112000</v>
          </cell>
          <cell r="G1114">
            <v>305308000</v>
          </cell>
          <cell r="H1114">
            <v>2053344000</v>
          </cell>
          <cell r="I1114">
            <v>6240000</v>
          </cell>
          <cell r="J1114">
            <v>12116000</v>
          </cell>
          <cell r="K1114">
            <v>0</v>
          </cell>
          <cell r="L1114">
            <v>12362000</v>
          </cell>
          <cell r="M1114">
            <v>14194000</v>
          </cell>
          <cell r="N1114">
            <v>0</v>
          </cell>
        </row>
        <row r="1115">
          <cell r="A1115">
            <v>1997</v>
          </cell>
          <cell r="C1115" t="str">
            <v>MA</v>
          </cell>
          <cell r="D1115">
            <v>607195000</v>
          </cell>
          <cell r="E1115">
            <v>0</v>
          </cell>
          <cell r="F1115">
            <v>1377274000</v>
          </cell>
          <cell r="G1115">
            <v>1111782000</v>
          </cell>
          <cell r="H1115">
            <v>3756902000</v>
          </cell>
          <cell r="I1115">
            <v>6449000</v>
          </cell>
          <cell r="J1115">
            <v>17615000</v>
          </cell>
          <cell r="K1115">
            <v>0</v>
          </cell>
          <cell r="L1115">
            <v>22581000</v>
          </cell>
          <cell r="M1115">
            <v>26429000</v>
          </cell>
          <cell r="N1115">
            <v>0</v>
          </cell>
        </row>
        <row r="1116">
          <cell r="A1116">
            <v>1997</v>
          </cell>
          <cell r="C1116" t="str">
            <v>MI</v>
          </cell>
          <cell r="D1116">
            <v>1394305000</v>
          </cell>
          <cell r="E1116">
            <v>0</v>
          </cell>
          <cell r="F1116">
            <v>2156790000</v>
          </cell>
          <cell r="G1116">
            <v>1855655000</v>
          </cell>
          <cell r="H1116">
            <v>4047748000</v>
          </cell>
          <cell r="I1116">
            <v>1057000</v>
          </cell>
          <cell r="J1116">
            <v>99136000</v>
          </cell>
          <cell r="K1116">
            <v>0</v>
          </cell>
          <cell r="L1116">
            <v>24587000</v>
          </cell>
          <cell r="M1116">
            <v>155844000</v>
          </cell>
          <cell r="N1116">
            <v>0</v>
          </cell>
        </row>
        <row r="1117">
          <cell r="A1117">
            <v>1997</v>
          </cell>
          <cell r="C1117" t="str">
            <v>MN</v>
          </cell>
          <cell r="D1117">
            <v>905832000</v>
          </cell>
          <cell r="E1117">
            <v>0</v>
          </cell>
          <cell r="F1117">
            <v>653906000</v>
          </cell>
          <cell r="G1117">
            <v>1153853000</v>
          </cell>
          <cell r="H1117">
            <v>2963554000</v>
          </cell>
          <cell r="I1117">
            <v>10643000</v>
          </cell>
          <cell r="J1117">
            <v>19361000</v>
          </cell>
          <cell r="K1117">
            <v>0</v>
          </cell>
          <cell r="L1117">
            <v>22372000</v>
          </cell>
          <cell r="M1117">
            <v>49415000</v>
          </cell>
          <cell r="N1117">
            <v>0</v>
          </cell>
        </row>
        <row r="1118">
          <cell r="A1118">
            <v>1997</v>
          </cell>
          <cell r="C1118" t="str">
            <v>MS</v>
          </cell>
          <cell r="D1118">
            <v>1221089000</v>
          </cell>
          <cell r="E1118">
            <v>0</v>
          </cell>
          <cell r="F1118">
            <v>259564000</v>
          </cell>
          <cell r="G1118">
            <v>1349599000</v>
          </cell>
          <cell r="H1118">
            <v>1460585000</v>
          </cell>
          <cell r="I1118">
            <v>1205000</v>
          </cell>
          <cell r="J1118">
            <v>15263000</v>
          </cell>
          <cell r="K1118">
            <v>0</v>
          </cell>
          <cell r="L1118">
            <v>6497000</v>
          </cell>
          <cell r="M1118">
            <v>98685000</v>
          </cell>
          <cell r="N1118">
            <v>0</v>
          </cell>
        </row>
        <row r="1119">
          <cell r="A1119">
            <v>1997</v>
          </cell>
          <cell r="C1119" t="str">
            <v>MO</v>
          </cell>
          <cell r="D1119">
            <v>788536000</v>
          </cell>
          <cell r="E1119">
            <v>0</v>
          </cell>
          <cell r="F1119">
            <v>728972000</v>
          </cell>
          <cell r="G1119">
            <v>902202000</v>
          </cell>
          <cell r="H1119">
            <v>2299794000</v>
          </cell>
          <cell r="I1119">
            <v>10492000</v>
          </cell>
          <cell r="J1119">
            <v>6589000</v>
          </cell>
          <cell r="K1119">
            <v>0</v>
          </cell>
          <cell r="L1119">
            <v>25904000</v>
          </cell>
          <cell r="M1119">
            <v>50762000</v>
          </cell>
          <cell r="N1119">
            <v>0</v>
          </cell>
        </row>
        <row r="1120">
          <cell r="A1120">
            <v>1997</v>
          </cell>
          <cell r="C1120" t="str">
            <v>MT</v>
          </cell>
          <cell r="D1120">
            <v>59255000</v>
          </cell>
          <cell r="E1120">
            <v>0</v>
          </cell>
          <cell r="F1120">
            <v>176839000</v>
          </cell>
          <cell r="G1120">
            <v>77146000</v>
          </cell>
          <cell r="H1120">
            <v>317744000</v>
          </cell>
          <cell r="I1120">
            <v>14000</v>
          </cell>
          <cell r="J1120">
            <v>2199000</v>
          </cell>
          <cell r="K1120">
            <v>0</v>
          </cell>
          <cell r="L1120">
            <v>1863000</v>
          </cell>
          <cell r="M1120">
            <v>3354000</v>
          </cell>
          <cell r="N1120">
            <v>0</v>
          </cell>
        </row>
        <row r="1121">
          <cell r="A1121">
            <v>1997</v>
          </cell>
          <cell r="C1121" t="str">
            <v>NE</v>
          </cell>
          <cell r="D1121">
            <v>502907000</v>
          </cell>
          <cell r="E1121">
            <v>0</v>
          </cell>
          <cell r="F1121">
            <v>111435000</v>
          </cell>
          <cell r="G1121">
            <v>556167000</v>
          </cell>
          <cell r="H1121">
            <v>664052000</v>
          </cell>
          <cell r="I1121">
            <v>40000</v>
          </cell>
          <cell r="J1121">
            <v>25941000</v>
          </cell>
          <cell r="K1121">
            <v>0</v>
          </cell>
          <cell r="L1121">
            <v>2617000</v>
          </cell>
          <cell r="M1121">
            <v>42463000</v>
          </cell>
          <cell r="N1121">
            <v>0</v>
          </cell>
        </row>
        <row r="1122">
          <cell r="A1122">
            <v>1997</v>
          </cell>
          <cell r="C1122" t="str">
            <v>NV</v>
          </cell>
          <cell r="D1122">
            <v>407133000</v>
          </cell>
          <cell r="E1122">
            <v>0</v>
          </cell>
          <cell r="F1122">
            <v>129738000</v>
          </cell>
          <cell r="G1122">
            <v>461202000</v>
          </cell>
          <cell r="H1122">
            <v>455967000</v>
          </cell>
          <cell r="I1122">
            <v>5452000</v>
          </cell>
          <cell r="J1122">
            <v>17050000</v>
          </cell>
          <cell r="K1122">
            <v>0</v>
          </cell>
          <cell r="L1122">
            <v>10664000</v>
          </cell>
          <cell r="M1122">
            <v>17757000</v>
          </cell>
          <cell r="N1122">
            <v>0</v>
          </cell>
        </row>
        <row r="1123">
          <cell r="A1123">
            <v>1997</v>
          </cell>
          <cell r="C1123" t="str">
            <v>NH</v>
          </cell>
          <cell r="D1123">
            <v>3358000</v>
          </cell>
          <cell r="E1123">
            <v>0</v>
          </cell>
          <cell r="F1123">
            <v>103711000</v>
          </cell>
          <cell r="G1123">
            <v>40364000</v>
          </cell>
          <cell r="H1123">
            <v>657113000</v>
          </cell>
          <cell r="I1123">
            <v>4550000</v>
          </cell>
          <cell r="J1123">
            <v>789000</v>
          </cell>
          <cell r="K1123">
            <v>0</v>
          </cell>
          <cell r="L1123">
            <v>8013000</v>
          </cell>
          <cell r="M1123">
            <v>886000</v>
          </cell>
          <cell r="N1123">
            <v>0</v>
          </cell>
        </row>
        <row r="1124">
          <cell r="A1124">
            <v>1997</v>
          </cell>
          <cell r="C1124" t="str">
            <v>NJ</v>
          </cell>
          <cell r="D1124">
            <v>469767000</v>
          </cell>
          <cell r="E1124">
            <v>0</v>
          </cell>
          <cell r="F1124">
            <v>945632000</v>
          </cell>
          <cell r="G1124">
            <v>1128526000</v>
          </cell>
          <cell r="H1124">
            <v>3277880000</v>
          </cell>
          <cell r="I1124">
            <v>23894000</v>
          </cell>
          <cell r="J1124">
            <v>6763000</v>
          </cell>
          <cell r="K1124">
            <v>0</v>
          </cell>
          <cell r="L1124">
            <v>28362000</v>
          </cell>
          <cell r="M1124">
            <v>17642000</v>
          </cell>
          <cell r="N1124">
            <v>0</v>
          </cell>
        </row>
        <row r="1125">
          <cell r="A1125">
            <v>1997</v>
          </cell>
          <cell r="C1125" t="str">
            <v>NM</v>
          </cell>
          <cell r="D1125">
            <v>419790000</v>
          </cell>
          <cell r="E1125">
            <v>0</v>
          </cell>
          <cell r="F1125">
            <v>292415000</v>
          </cell>
          <cell r="G1125">
            <v>478221000</v>
          </cell>
          <cell r="H1125">
            <v>915475000</v>
          </cell>
          <cell r="I1125">
            <v>314000</v>
          </cell>
          <cell r="J1125">
            <v>1840000</v>
          </cell>
          <cell r="K1125">
            <v>0</v>
          </cell>
          <cell r="L1125">
            <v>3878000</v>
          </cell>
          <cell r="M1125">
            <v>17463000</v>
          </cell>
          <cell r="N1125">
            <v>0</v>
          </cell>
        </row>
        <row r="1126">
          <cell r="A1126">
            <v>1997</v>
          </cell>
          <cell r="C1126" t="str">
            <v>NY</v>
          </cell>
          <cell r="D1126">
            <v>4862190000</v>
          </cell>
          <cell r="E1126">
            <v>0</v>
          </cell>
          <cell r="F1126">
            <v>2294442000</v>
          </cell>
          <cell r="G1126">
            <v>6692588000</v>
          </cell>
          <cell r="H1126">
            <v>16911614000</v>
          </cell>
          <cell r="I1126">
            <v>395296000</v>
          </cell>
          <cell r="J1126">
            <v>424462000</v>
          </cell>
          <cell r="K1126">
            <v>0</v>
          </cell>
          <cell r="L1126">
            <v>435643000</v>
          </cell>
          <cell r="M1126">
            <v>487649000</v>
          </cell>
          <cell r="N1126">
            <v>0</v>
          </cell>
        </row>
        <row r="1127">
          <cell r="A1127">
            <v>1997</v>
          </cell>
          <cell r="C1127" t="str">
            <v>NC</v>
          </cell>
          <cell r="D1127">
            <v>2488022000</v>
          </cell>
          <cell r="E1127">
            <v>0</v>
          </cell>
          <cell r="F1127">
            <v>1346874000</v>
          </cell>
          <cell r="G1127">
            <v>2887191000</v>
          </cell>
          <cell r="H1127">
            <v>3456270000</v>
          </cell>
          <cell r="I1127">
            <v>19082000</v>
          </cell>
          <cell r="J1127">
            <v>88665000</v>
          </cell>
          <cell r="K1127">
            <v>0</v>
          </cell>
          <cell r="L1127">
            <v>49624000</v>
          </cell>
          <cell r="M1127">
            <v>170216000</v>
          </cell>
          <cell r="N1127">
            <v>0</v>
          </cell>
        </row>
        <row r="1128">
          <cell r="A1128">
            <v>1997</v>
          </cell>
          <cell r="C1128" t="str">
            <v>ND</v>
          </cell>
          <cell r="D1128">
            <v>10516000</v>
          </cell>
          <cell r="E1128">
            <v>0</v>
          </cell>
          <cell r="F1128">
            <v>51210000</v>
          </cell>
          <cell r="G1128">
            <v>43162000</v>
          </cell>
          <cell r="H1128">
            <v>301856000</v>
          </cell>
          <cell r="I1128">
            <v>518000</v>
          </cell>
          <cell r="J1128">
            <v>2146000</v>
          </cell>
          <cell r="K1128">
            <v>0</v>
          </cell>
          <cell r="L1128">
            <v>1767000</v>
          </cell>
          <cell r="M1128">
            <v>2430000</v>
          </cell>
          <cell r="N1128">
            <v>0</v>
          </cell>
        </row>
        <row r="1129">
          <cell r="A1129">
            <v>1997</v>
          </cell>
          <cell r="C1129" t="str">
            <v>OH</v>
          </cell>
          <cell r="D1129">
            <v>1186183000</v>
          </cell>
          <cell r="E1129">
            <v>0</v>
          </cell>
          <cell r="F1129">
            <v>2225742000</v>
          </cell>
          <cell r="G1129">
            <v>1553702000</v>
          </cell>
          <cell r="H1129">
            <v>5562001000</v>
          </cell>
          <cell r="I1129">
            <v>15681000</v>
          </cell>
          <cell r="J1129">
            <v>73131000</v>
          </cell>
          <cell r="K1129">
            <v>0</v>
          </cell>
          <cell r="L1129">
            <v>50693000</v>
          </cell>
          <cell r="M1129">
            <v>119716000</v>
          </cell>
          <cell r="N1129">
            <v>0</v>
          </cell>
        </row>
        <row r="1130">
          <cell r="A1130">
            <v>1997</v>
          </cell>
          <cell r="C1130" t="str">
            <v>OK</v>
          </cell>
          <cell r="D1130">
            <v>855442000</v>
          </cell>
          <cell r="E1130">
            <v>0</v>
          </cell>
          <cell r="F1130">
            <v>332480000</v>
          </cell>
          <cell r="G1130">
            <v>902925000</v>
          </cell>
          <cell r="H1130">
            <v>1182752000</v>
          </cell>
          <cell r="I1130">
            <v>4213000</v>
          </cell>
          <cell r="J1130">
            <v>8048000</v>
          </cell>
          <cell r="K1130">
            <v>0</v>
          </cell>
          <cell r="L1130">
            <v>12814000</v>
          </cell>
          <cell r="M1130">
            <v>28134000</v>
          </cell>
          <cell r="N1130">
            <v>0</v>
          </cell>
        </row>
        <row r="1131">
          <cell r="A1131">
            <v>1997</v>
          </cell>
          <cell r="C1131" t="str">
            <v>OR</v>
          </cell>
          <cell r="D1131">
            <v>620677000</v>
          </cell>
          <cell r="E1131">
            <v>0</v>
          </cell>
          <cell r="F1131">
            <v>579566000</v>
          </cell>
          <cell r="G1131">
            <v>694611000</v>
          </cell>
          <cell r="H1131">
            <v>1489848000</v>
          </cell>
          <cell r="I1131">
            <v>1969000</v>
          </cell>
          <cell r="J1131">
            <v>14575000</v>
          </cell>
          <cell r="K1131">
            <v>0</v>
          </cell>
          <cell r="L1131">
            <v>6941000</v>
          </cell>
          <cell r="M1131">
            <v>25102000</v>
          </cell>
          <cell r="N1131">
            <v>0</v>
          </cell>
        </row>
        <row r="1132">
          <cell r="A1132">
            <v>1997</v>
          </cell>
          <cell r="C1132" t="str">
            <v>PA</v>
          </cell>
          <cell r="D1132">
            <v>1126968000</v>
          </cell>
          <cell r="E1132">
            <v>0</v>
          </cell>
          <cell r="F1132">
            <v>1766341000</v>
          </cell>
          <cell r="G1132">
            <v>1445293000</v>
          </cell>
          <cell r="H1132">
            <v>5467104000</v>
          </cell>
          <cell r="I1132">
            <v>5060000</v>
          </cell>
          <cell r="J1132">
            <v>70350000</v>
          </cell>
          <cell r="K1132">
            <v>0</v>
          </cell>
          <cell r="L1132">
            <v>14329000</v>
          </cell>
          <cell r="M1132">
            <v>94745000</v>
          </cell>
          <cell r="N1132">
            <v>0</v>
          </cell>
        </row>
        <row r="1133">
          <cell r="A1133">
            <v>1997</v>
          </cell>
          <cell r="C1133" t="str">
            <v>RI</v>
          </cell>
          <cell r="D1133">
            <v>2643000</v>
          </cell>
          <cell r="E1133">
            <v>0</v>
          </cell>
          <cell r="F1133">
            <v>246175000</v>
          </cell>
          <cell r="G1133">
            <v>77065000</v>
          </cell>
          <cell r="H1133">
            <v>523214000</v>
          </cell>
          <cell r="I1133">
            <v>4211000</v>
          </cell>
          <cell r="J1133">
            <v>2109000</v>
          </cell>
          <cell r="K1133">
            <v>0</v>
          </cell>
          <cell r="L1133">
            <v>5582000</v>
          </cell>
          <cell r="M1133">
            <v>2812000</v>
          </cell>
          <cell r="N1133">
            <v>0</v>
          </cell>
        </row>
        <row r="1134">
          <cell r="A1134">
            <v>1997</v>
          </cell>
          <cell r="C1134" t="str">
            <v>SC</v>
          </cell>
          <cell r="D1134">
            <v>1911008000</v>
          </cell>
          <cell r="E1134">
            <v>0</v>
          </cell>
          <cell r="F1134">
            <v>805993000</v>
          </cell>
          <cell r="G1134">
            <v>1709530000</v>
          </cell>
          <cell r="H1134">
            <v>1996597000</v>
          </cell>
          <cell r="I1134">
            <v>6263000</v>
          </cell>
          <cell r="J1134">
            <v>27825000</v>
          </cell>
          <cell r="K1134">
            <v>0</v>
          </cell>
          <cell r="L1134">
            <v>31074000</v>
          </cell>
          <cell r="M1134">
            <v>84332000</v>
          </cell>
          <cell r="N1134">
            <v>0</v>
          </cell>
        </row>
        <row r="1135">
          <cell r="A1135">
            <v>1997</v>
          </cell>
          <cell r="C1135" t="str">
            <v>SD</v>
          </cell>
          <cell r="D1135">
            <v>27603000</v>
          </cell>
          <cell r="E1135">
            <v>0</v>
          </cell>
          <cell r="F1135">
            <v>67865000</v>
          </cell>
          <cell r="G1135">
            <v>61689000</v>
          </cell>
          <cell r="H1135">
            <v>264152000</v>
          </cell>
          <cell r="I1135">
            <v>25000</v>
          </cell>
          <cell r="J1135">
            <v>20000</v>
          </cell>
          <cell r="K1135">
            <v>0</v>
          </cell>
          <cell r="L1135">
            <v>2035000</v>
          </cell>
          <cell r="M1135">
            <v>1800000</v>
          </cell>
          <cell r="N1135">
            <v>0</v>
          </cell>
        </row>
        <row r="1136">
          <cell r="A1136">
            <v>1997</v>
          </cell>
          <cell r="C1136" t="str">
            <v>TN</v>
          </cell>
          <cell r="D1136">
            <v>1672091000</v>
          </cell>
          <cell r="E1136">
            <v>0</v>
          </cell>
          <cell r="F1136">
            <v>726585000</v>
          </cell>
          <cell r="G1136">
            <v>1878690000</v>
          </cell>
          <cell r="H1136">
            <v>2725146000</v>
          </cell>
          <cell r="I1136">
            <v>13338000</v>
          </cell>
          <cell r="J1136">
            <v>33486000</v>
          </cell>
          <cell r="K1136">
            <v>0</v>
          </cell>
          <cell r="L1136">
            <v>22229000</v>
          </cell>
          <cell r="M1136">
            <v>83124000</v>
          </cell>
          <cell r="N1136">
            <v>0</v>
          </cell>
        </row>
        <row r="1137">
          <cell r="A1137">
            <v>1997</v>
          </cell>
          <cell r="C1137" t="str">
            <v>TX</v>
          </cell>
          <cell r="D1137">
            <v>2819732000</v>
          </cell>
          <cell r="E1137">
            <v>0</v>
          </cell>
          <cell r="F1137">
            <v>1939686000</v>
          </cell>
          <cell r="G1137">
            <v>4806441000</v>
          </cell>
          <cell r="H1137">
            <v>8509332000</v>
          </cell>
          <cell r="I1137">
            <v>13806000</v>
          </cell>
          <cell r="J1137">
            <v>164669000</v>
          </cell>
          <cell r="K1137">
            <v>0</v>
          </cell>
          <cell r="L1137">
            <v>64928000</v>
          </cell>
          <cell r="M1137">
            <v>295661000</v>
          </cell>
          <cell r="N1137">
            <v>0</v>
          </cell>
        </row>
        <row r="1138">
          <cell r="A1138">
            <v>1997</v>
          </cell>
          <cell r="C1138" t="str">
            <v>US</v>
          </cell>
          <cell r="D1138">
            <v>49743880000</v>
          </cell>
          <cell r="E1138">
            <v>0</v>
          </cell>
          <cell r="F1138">
            <v>40877968000</v>
          </cell>
          <cell r="G1138">
            <v>63775067000</v>
          </cell>
          <cell r="H1138">
            <v>129791419000</v>
          </cell>
          <cell r="I1138">
            <v>785459000</v>
          </cell>
          <cell r="J1138">
            <v>2258348000</v>
          </cell>
          <cell r="K1138">
            <v>0</v>
          </cell>
          <cell r="L1138">
            <v>1348183000</v>
          </cell>
          <cell r="M1138">
            <v>3713522000</v>
          </cell>
          <cell r="N1138">
            <v>0</v>
          </cell>
        </row>
        <row r="1139">
          <cell r="A1139">
            <v>1997</v>
          </cell>
          <cell r="C1139" t="str">
            <v>UT</v>
          </cell>
          <cell r="D1139">
            <v>321226000</v>
          </cell>
          <cell r="E1139">
            <v>0</v>
          </cell>
          <cell r="F1139">
            <v>256858000</v>
          </cell>
          <cell r="G1139">
            <v>342574000</v>
          </cell>
          <cell r="H1139">
            <v>601870000</v>
          </cell>
          <cell r="I1139">
            <v>472000</v>
          </cell>
          <cell r="J1139">
            <v>4990000</v>
          </cell>
          <cell r="K1139">
            <v>0</v>
          </cell>
          <cell r="L1139">
            <v>5090000</v>
          </cell>
          <cell r="M1139">
            <v>15647000</v>
          </cell>
          <cell r="N1139">
            <v>0</v>
          </cell>
        </row>
        <row r="1140">
          <cell r="A1140">
            <v>1997</v>
          </cell>
          <cell r="C1140" t="str">
            <v>VT</v>
          </cell>
          <cell r="D1140">
            <v>649000</v>
          </cell>
          <cell r="E1140">
            <v>0</v>
          </cell>
          <cell r="F1140">
            <v>52336000</v>
          </cell>
          <cell r="G1140">
            <v>8654000</v>
          </cell>
          <cell r="H1140">
            <v>337333000</v>
          </cell>
          <cell r="I1140">
            <v>43000</v>
          </cell>
          <cell r="J1140">
            <v>0</v>
          </cell>
          <cell r="K1140">
            <v>0</v>
          </cell>
          <cell r="L1140">
            <v>851000</v>
          </cell>
          <cell r="M1140">
            <v>95000</v>
          </cell>
          <cell r="N1140">
            <v>0</v>
          </cell>
        </row>
        <row r="1141">
          <cell r="A1141">
            <v>1997</v>
          </cell>
          <cell r="C1141" t="str">
            <v>VA</v>
          </cell>
          <cell r="D1141">
            <v>1191633000</v>
          </cell>
          <cell r="E1141">
            <v>0</v>
          </cell>
          <cell r="F1141">
            <v>719849000</v>
          </cell>
          <cell r="G1141">
            <v>1320957000</v>
          </cell>
          <cell r="H1141">
            <v>2301660000</v>
          </cell>
          <cell r="I1141">
            <v>3848000</v>
          </cell>
          <cell r="J1141">
            <v>15911000</v>
          </cell>
          <cell r="K1141">
            <v>0</v>
          </cell>
          <cell r="L1141">
            <v>24020000</v>
          </cell>
          <cell r="M1141">
            <v>52067000</v>
          </cell>
          <cell r="N1141">
            <v>0</v>
          </cell>
        </row>
        <row r="1142">
          <cell r="A1142">
            <v>1997</v>
          </cell>
          <cell r="C1142" t="str">
            <v>WA</v>
          </cell>
          <cell r="D1142">
            <v>1063797000</v>
          </cell>
          <cell r="E1142">
            <v>0</v>
          </cell>
          <cell r="F1142">
            <v>1417146000</v>
          </cell>
          <cell r="G1142">
            <v>1245436000</v>
          </cell>
          <cell r="H1142">
            <v>2508262000</v>
          </cell>
          <cell r="I1142">
            <v>34443000</v>
          </cell>
          <cell r="J1142">
            <v>89615000</v>
          </cell>
          <cell r="K1142">
            <v>0</v>
          </cell>
          <cell r="L1142">
            <v>48787000</v>
          </cell>
          <cell r="M1142">
            <v>137538000</v>
          </cell>
          <cell r="N1142">
            <v>0</v>
          </cell>
        </row>
        <row r="1143">
          <cell r="A1143">
            <v>1997</v>
          </cell>
          <cell r="C1143" t="str">
            <v>WV</v>
          </cell>
          <cell r="D1143">
            <v>243677000</v>
          </cell>
          <cell r="E1143">
            <v>0</v>
          </cell>
          <cell r="F1143">
            <v>193211000</v>
          </cell>
          <cell r="G1143">
            <v>274638000</v>
          </cell>
          <cell r="H1143">
            <v>1334731000</v>
          </cell>
          <cell r="I1143">
            <v>0</v>
          </cell>
          <cell r="J1143">
            <v>4090000</v>
          </cell>
          <cell r="K1143">
            <v>0</v>
          </cell>
          <cell r="L1143">
            <v>2846000</v>
          </cell>
          <cell r="M1143">
            <v>9147000</v>
          </cell>
          <cell r="N1143">
            <v>0</v>
          </cell>
        </row>
        <row r="1144">
          <cell r="A1144">
            <v>1997</v>
          </cell>
          <cell r="C1144" t="str">
            <v>WI</v>
          </cell>
          <cell r="D1144">
            <v>555208000</v>
          </cell>
          <cell r="E1144">
            <v>0</v>
          </cell>
          <cell r="F1144">
            <v>781743000</v>
          </cell>
          <cell r="G1144">
            <v>615010000</v>
          </cell>
          <cell r="H1144">
            <v>2377477000</v>
          </cell>
          <cell r="I1144">
            <v>7514000</v>
          </cell>
          <cell r="J1144">
            <v>3379000</v>
          </cell>
          <cell r="K1144">
            <v>0</v>
          </cell>
          <cell r="L1144">
            <v>9692000</v>
          </cell>
          <cell r="M1144">
            <v>18316000</v>
          </cell>
          <cell r="N1144">
            <v>0</v>
          </cell>
        </row>
        <row r="1145">
          <cell r="A1145">
            <v>1997</v>
          </cell>
          <cell r="C1145" t="str">
            <v>WY</v>
          </cell>
          <cell r="D1145">
            <v>225559000</v>
          </cell>
          <cell r="E1145">
            <v>0</v>
          </cell>
          <cell r="F1145">
            <v>66380000</v>
          </cell>
          <cell r="G1145">
            <v>238631000</v>
          </cell>
          <cell r="H1145">
            <v>186284000</v>
          </cell>
          <cell r="I1145">
            <v>1080000</v>
          </cell>
          <cell r="J1145">
            <v>15042000</v>
          </cell>
          <cell r="K1145">
            <v>0</v>
          </cell>
          <cell r="L1145">
            <v>2611000</v>
          </cell>
          <cell r="M1145">
            <v>21868000</v>
          </cell>
          <cell r="N1145">
            <v>0</v>
          </cell>
        </row>
        <row r="1146">
          <cell r="A1146">
            <v>1998</v>
          </cell>
          <cell r="C1146" t="str">
            <v>AL</v>
          </cell>
          <cell r="D1146">
            <v>2123696000</v>
          </cell>
          <cell r="E1146">
            <v>0</v>
          </cell>
          <cell r="F1146">
            <v>788014000</v>
          </cell>
          <cell r="G1146">
            <v>2056090000</v>
          </cell>
          <cell r="H1146">
            <v>2223828000</v>
          </cell>
          <cell r="I1146">
            <v>8391000</v>
          </cell>
          <cell r="J1146">
            <v>65044000</v>
          </cell>
          <cell r="K1146">
            <v>0</v>
          </cell>
          <cell r="L1146">
            <v>14630000</v>
          </cell>
          <cell r="M1146">
            <v>134721000</v>
          </cell>
          <cell r="N1146">
            <v>0</v>
          </cell>
        </row>
        <row r="1147">
          <cell r="A1147">
            <v>1998</v>
          </cell>
          <cell r="C1147" t="str">
            <v>AK</v>
          </cell>
          <cell r="D1147">
            <v>54690000</v>
          </cell>
          <cell r="E1147">
            <v>0</v>
          </cell>
          <cell r="F1147">
            <v>162356000</v>
          </cell>
          <cell r="G1147">
            <v>78262000</v>
          </cell>
          <cell r="H1147">
            <v>365873000</v>
          </cell>
          <cell r="I1147">
            <v>5242000</v>
          </cell>
          <cell r="J1147">
            <v>544000</v>
          </cell>
          <cell r="K1147">
            <v>0</v>
          </cell>
          <cell r="L1147">
            <v>8411000</v>
          </cell>
          <cell r="M1147">
            <v>940000</v>
          </cell>
          <cell r="N1147">
            <v>0</v>
          </cell>
        </row>
        <row r="1148">
          <cell r="A1148">
            <v>1998</v>
          </cell>
          <cell r="C1148" t="str">
            <v>AZ</v>
          </cell>
          <cell r="D1148">
            <v>189942000</v>
          </cell>
          <cell r="E1148">
            <v>0</v>
          </cell>
          <cell r="F1148">
            <v>552899000</v>
          </cell>
          <cell r="G1148">
            <v>311740000</v>
          </cell>
          <cell r="H1148">
            <v>1702769000</v>
          </cell>
          <cell r="I1148">
            <v>1104000</v>
          </cell>
          <cell r="J1148">
            <v>3674000</v>
          </cell>
          <cell r="K1148">
            <v>0</v>
          </cell>
          <cell r="L1148">
            <v>11725000</v>
          </cell>
          <cell r="M1148">
            <v>4713000</v>
          </cell>
          <cell r="N1148">
            <v>0</v>
          </cell>
        </row>
        <row r="1149">
          <cell r="A1149">
            <v>1998</v>
          </cell>
          <cell r="C1149" t="str">
            <v>AR</v>
          </cell>
          <cell r="D1149">
            <v>726594000</v>
          </cell>
          <cell r="E1149">
            <v>0</v>
          </cell>
          <cell r="F1149">
            <v>301099000</v>
          </cell>
          <cell r="G1149">
            <v>709408000</v>
          </cell>
          <cell r="H1149">
            <v>1394971000</v>
          </cell>
          <cell r="I1149">
            <v>215000</v>
          </cell>
          <cell r="J1149">
            <v>4481000</v>
          </cell>
          <cell r="K1149">
            <v>0</v>
          </cell>
          <cell r="L1149">
            <v>4490000</v>
          </cell>
          <cell r="M1149">
            <v>14149000</v>
          </cell>
          <cell r="N1149">
            <v>0</v>
          </cell>
        </row>
        <row r="1150">
          <cell r="A1150">
            <v>1998</v>
          </cell>
          <cell r="C1150" t="str">
            <v>CA</v>
          </cell>
          <cell r="D1150">
            <v>5587144000</v>
          </cell>
          <cell r="E1150">
            <v>0</v>
          </cell>
          <cell r="F1150">
            <v>7398822000</v>
          </cell>
          <cell r="G1150">
            <v>7640768000</v>
          </cell>
          <cell r="H1150">
            <v>13265637000</v>
          </cell>
          <cell r="I1150">
            <v>60127000</v>
          </cell>
          <cell r="J1150">
            <v>544207000</v>
          </cell>
          <cell r="K1150">
            <v>0</v>
          </cell>
          <cell r="L1150">
            <v>94728000</v>
          </cell>
          <cell r="M1150">
            <v>604995000</v>
          </cell>
          <cell r="N1150">
            <v>0</v>
          </cell>
        </row>
        <row r="1151">
          <cell r="A1151">
            <v>1998</v>
          </cell>
          <cell r="C1151" t="str">
            <v>CO</v>
          </cell>
          <cell r="D1151">
            <v>535146000</v>
          </cell>
          <cell r="E1151">
            <v>0</v>
          </cell>
          <cell r="F1151">
            <v>386424000</v>
          </cell>
          <cell r="G1151">
            <v>604029000</v>
          </cell>
          <cell r="H1151">
            <v>1422013000</v>
          </cell>
          <cell r="I1151">
            <v>458000</v>
          </cell>
          <cell r="J1151">
            <v>22760000</v>
          </cell>
          <cell r="K1151">
            <v>0</v>
          </cell>
          <cell r="L1151">
            <v>5554000</v>
          </cell>
          <cell r="M1151">
            <v>45666000</v>
          </cell>
          <cell r="N1151">
            <v>0</v>
          </cell>
        </row>
        <row r="1152">
          <cell r="A1152">
            <v>1998</v>
          </cell>
          <cell r="C1152" t="str">
            <v>CT</v>
          </cell>
          <cell r="D1152">
            <v>291780000</v>
          </cell>
          <cell r="E1152">
            <v>0</v>
          </cell>
          <cell r="F1152">
            <v>403348000</v>
          </cell>
          <cell r="G1152">
            <v>1065950000</v>
          </cell>
          <cell r="H1152">
            <v>2053319000</v>
          </cell>
          <cell r="I1152">
            <v>12421000</v>
          </cell>
          <cell r="J1152">
            <v>4634000</v>
          </cell>
          <cell r="K1152">
            <v>0</v>
          </cell>
          <cell r="L1152">
            <v>15051000</v>
          </cell>
          <cell r="M1152">
            <v>7245000</v>
          </cell>
          <cell r="N1152">
            <v>0</v>
          </cell>
        </row>
        <row r="1153">
          <cell r="A1153">
            <v>1998</v>
          </cell>
          <cell r="C1153" t="str">
            <v>DE</v>
          </cell>
          <cell r="D1153">
            <v>40616000</v>
          </cell>
          <cell r="E1153">
            <v>0</v>
          </cell>
          <cell r="F1153">
            <v>177132000</v>
          </cell>
          <cell r="G1153">
            <v>56501000</v>
          </cell>
          <cell r="H1153">
            <v>291444000</v>
          </cell>
          <cell r="I1153">
            <v>20000</v>
          </cell>
          <cell r="J1153">
            <v>0</v>
          </cell>
          <cell r="K1153">
            <v>0</v>
          </cell>
          <cell r="L1153">
            <v>2556000</v>
          </cell>
          <cell r="M1153">
            <v>300000</v>
          </cell>
          <cell r="N1153">
            <v>0</v>
          </cell>
        </row>
        <row r="1154">
          <cell r="A1154">
            <v>1998</v>
          </cell>
          <cell r="C1154" t="str">
            <v>DC</v>
          </cell>
          <cell r="D1154">
            <v>108293000</v>
          </cell>
          <cell r="E1154">
            <v>0</v>
          </cell>
          <cell r="F1154">
            <v>145494000</v>
          </cell>
          <cell r="G1154">
            <v>282945000</v>
          </cell>
          <cell r="H1154">
            <v>858798000</v>
          </cell>
          <cell r="I1154">
            <v>1110000</v>
          </cell>
          <cell r="J1154">
            <v>0</v>
          </cell>
          <cell r="K1154">
            <v>0</v>
          </cell>
          <cell r="L1154">
            <v>3656000</v>
          </cell>
          <cell r="M1154">
            <v>9981000</v>
          </cell>
          <cell r="N1154">
            <v>0</v>
          </cell>
        </row>
        <row r="1155">
          <cell r="A1155">
            <v>1998</v>
          </cell>
          <cell r="C1155" t="str">
            <v>FL</v>
          </cell>
          <cell r="D1155">
            <v>2694159000</v>
          </cell>
          <cell r="E1155">
            <v>0</v>
          </cell>
          <cell r="F1155">
            <v>2224482000</v>
          </cell>
          <cell r="G1155">
            <v>3341266000</v>
          </cell>
          <cell r="H1155">
            <v>6535232000</v>
          </cell>
          <cell r="I1155">
            <v>23415000</v>
          </cell>
          <cell r="J1155">
            <v>70412000</v>
          </cell>
          <cell r="K1155">
            <v>0</v>
          </cell>
          <cell r="L1155">
            <v>64423000</v>
          </cell>
          <cell r="M1155">
            <v>138720000</v>
          </cell>
          <cell r="N1155">
            <v>0</v>
          </cell>
        </row>
        <row r="1156">
          <cell r="A1156">
            <v>1998</v>
          </cell>
          <cell r="C1156" t="str">
            <v>GA</v>
          </cell>
          <cell r="D1156">
            <v>2454125000</v>
          </cell>
          <cell r="E1156">
            <v>0</v>
          </cell>
          <cell r="F1156">
            <v>877158000</v>
          </cell>
          <cell r="G1156">
            <v>2807709000</v>
          </cell>
          <cell r="H1156">
            <v>3623363000</v>
          </cell>
          <cell r="I1156">
            <v>6460000</v>
          </cell>
          <cell r="J1156">
            <v>127632000</v>
          </cell>
          <cell r="K1156">
            <v>0</v>
          </cell>
          <cell r="L1156">
            <v>8869000</v>
          </cell>
          <cell r="M1156">
            <v>223668000</v>
          </cell>
          <cell r="N1156">
            <v>0</v>
          </cell>
        </row>
        <row r="1157">
          <cell r="A1157">
            <v>1998</v>
          </cell>
          <cell r="C1157" t="str">
            <v>HI</v>
          </cell>
          <cell r="D1157">
            <v>144778000</v>
          </cell>
          <cell r="E1157">
            <v>0</v>
          </cell>
          <cell r="F1157">
            <v>271112000</v>
          </cell>
          <cell r="G1157">
            <v>216800000</v>
          </cell>
          <cell r="H1157">
            <v>588578000</v>
          </cell>
          <cell r="I1157">
            <v>1504000</v>
          </cell>
          <cell r="J1157">
            <v>12696000</v>
          </cell>
          <cell r="K1157">
            <v>0</v>
          </cell>
          <cell r="L1157">
            <v>3552000</v>
          </cell>
          <cell r="M1157">
            <v>14705000</v>
          </cell>
          <cell r="N1157">
            <v>0</v>
          </cell>
        </row>
        <row r="1158">
          <cell r="A1158">
            <v>1998</v>
          </cell>
          <cell r="C1158" t="str">
            <v>ID</v>
          </cell>
          <cell r="D1158">
            <v>357749000</v>
          </cell>
          <cell r="E1158">
            <v>0</v>
          </cell>
          <cell r="F1158">
            <v>121393000</v>
          </cell>
          <cell r="G1158">
            <v>365089000</v>
          </cell>
          <cell r="H1158">
            <v>419500000</v>
          </cell>
          <cell r="I1158">
            <v>378000</v>
          </cell>
          <cell r="J1158">
            <v>9736000</v>
          </cell>
          <cell r="K1158">
            <v>0</v>
          </cell>
          <cell r="L1158">
            <v>3155000</v>
          </cell>
          <cell r="M1158">
            <v>15999000</v>
          </cell>
          <cell r="N1158">
            <v>0</v>
          </cell>
        </row>
        <row r="1159">
          <cell r="A1159">
            <v>1998</v>
          </cell>
          <cell r="C1159" t="str">
            <v>IL</v>
          </cell>
          <cell r="D1159">
            <v>812848000</v>
          </cell>
          <cell r="E1159">
            <v>0</v>
          </cell>
          <cell r="F1159">
            <v>2111881000</v>
          </cell>
          <cell r="G1159">
            <v>1684792000</v>
          </cell>
          <cell r="H1159">
            <v>4213112000</v>
          </cell>
          <cell r="I1159">
            <v>2057000</v>
          </cell>
          <cell r="J1159">
            <v>62724000</v>
          </cell>
          <cell r="K1159">
            <v>0</v>
          </cell>
          <cell r="L1159">
            <v>19978000</v>
          </cell>
          <cell r="M1159">
            <v>83447000</v>
          </cell>
          <cell r="N1159">
            <v>0</v>
          </cell>
        </row>
        <row r="1160">
          <cell r="A1160">
            <v>1998</v>
          </cell>
          <cell r="C1160" t="str">
            <v>IN</v>
          </cell>
          <cell r="D1160">
            <v>1465357000</v>
          </cell>
          <cell r="E1160">
            <v>0</v>
          </cell>
          <cell r="F1160">
            <v>478068000</v>
          </cell>
          <cell r="G1160">
            <v>1687952000</v>
          </cell>
          <cell r="H1160">
            <v>2425593000</v>
          </cell>
          <cell r="I1160">
            <v>370000</v>
          </cell>
          <cell r="J1160">
            <v>77999000</v>
          </cell>
          <cell r="K1160">
            <v>0</v>
          </cell>
          <cell r="L1160">
            <v>10916000</v>
          </cell>
          <cell r="M1160">
            <v>124839000</v>
          </cell>
          <cell r="N1160">
            <v>0</v>
          </cell>
        </row>
        <row r="1161">
          <cell r="A1161">
            <v>1998</v>
          </cell>
          <cell r="C1161" t="str">
            <v>IA</v>
          </cell>
          <cell r="D1161">
            <v>1038512000</v>
          </cell>
          <cell r="E1161">
            <v>0</v>
          </cell>
          <cell r="F1161">
            <v>319264000</v>
          </cell>
          <cell r="G1161">
            <v>1099195000</v>
          </cell>
          <cell r="H1161">
            <v>1327193000</v>
          </cell>
          <cell r="I1161">
            <v>4091000</v>
          </cell>
          <cell r="J1161">
            <v>32229000</v>
          </cell>
          <cell r="K1161">
            <v>0</v>
          </cell>
          <cell r="L1161">
            <v>8120000</v>
          </cell>
          <cell r="M1161">
            <v>80271000</v>
          </cell>
          <cell r="N1161">
            <v>0</v>
          </cell>
        </row>
        <row r="1162">
          <cell r="A1162">
            <v>1998</v>
          </cell>
          <cell r="C1162" t="str">
            <v>KS</v>
          </cell>
          <cell r="D1162">
            <v>597671000</v>
          </cell>
          <cell r="E1162">
            <v>0</v>
          </cell>
          <cell r="F1162">
            <v>358561000</v>
          </cell>
          <cell r="G1162">
            <v>641106000</v>
          </cell>
          <cell r="H1162">
            <v>789235000</v>
          </cell>
          <cell r="I1162">
            <v>63000</v>
          </cell>
          <cell r="J1162">
            <v>17516000</v>
          </cell>
          <cell r="K1162">
            <v>0</v>
          </cell>
          <cell r="L1162">
            <v>5836000</v>
          </cell>
          <cell r="M1162">
            <v>43087000</v>
          </cell>
          <cell r="N1162">
            <v>0</v>
          </cell>
        </row>
        <row r="1163">
          <cell r="A1163">
            <v>1998</v>
          </cell>
          <cell r="C1163" t="str">
            <v>KY</v>
          </cell>
          <cell r="D1163">
            <v>435762000</v>
          </cell>
          <cell r="E1163">
            <v>0</v>
          </cell>
          <cell r="F1163">
            <v>450517000</v>
          </cell>
          <cell r="G1163">
            <v>558960000</v>
          </cell>
          <cell r="H1163">
            <v>2579141000</v>
          </cell>
          <cell r="I1163">
            <v>2235000</v>
          </cell>
          <cell r="J1163">
            <v>9704000</v>
          </cell>
          <cell r="K1163">
            <v>0</v>
          </cell>
          <cell r="L1163">
            <v>8751000</v>
          </cell>
          <cell r="M1163">
            <v>19550000</v>
          </cell>
          <cell r="N1163">
            <v>0</v>
          </cell>
        </row>
        <row r="1164">
          <cell r="A1164">
            <v>1998</v>
          </cell>
          <cell r="C1164" t="str">
            <v>LA</v>
          </cell>
          <cell r="D1164">
            <v>2190758000</v>
          </cell>
          <cell r="E1164">
            <v>0</v>
          </cell>
          <cell r="F1164">
            <v>435564000</v>
          </cell>
          <cell r="G1164">
            <v>2341520000</v>
          </cell>
          <cell r="H1164">
            <v>2152605000</v>
          </cell>
          <cell r="I1164">
            <v>1942000</v>
          </cell>
          <cell r="J1164">
            <v>55831000</v>
          </cell>
          <cell r="K1164">
            <v>0</v>
          </cell>
          <cell r="L1164">
            <v>10990000</v>
          </cell>
          <cell r="M1164">
            <v>164351000</v>
          </cell>
          <cell r="N1164">
            <v>0</v>
          </cell>
        </row>
        <row r="1165">
          <cell r="A1165">
            <v>1998</v>
          </cell>
          <cell r="C1165" t="str">
            <v>ME</v>
          </cell>
          <cell r="D1165">
            <v>54552000</v>
          </cell>
          <cell r="E1165">
            <v>0</v>
          </cell>
          <cell r="F1165">
            <v>268659000</v>
          </cell>
          <cell r="G1165">
            <v>103136000</v>
          </cell>
          <cell r="H1165">
            <v>952346000</v>
          </cell>
          <cell r="I1165">
            <v>12000</v>
          </cell>
          <cell r="J1165">
            <v>1290000</v>
          </cell>
          <cell r="K1165">
            <v>0</v>
          </cell>
          <cell r="L1165">
            <v>462000</v>
          </cell>
          <cell r="M1165">
            <v>2180000</v>
          </cell>
          <cell r="N1165">
            <v>0</v>
          </cell>
        </row>
        <row r="1166">
          <cell r="A1166">
            <v>1998</v>
          </cell>
          <cell r="C1166" t="str">
            <v>MD</v>
          </cell>
          <cell r="D1166">
            <v>57856000</v>
          </cell>
          <cell r="E1166">
            <v>0</v>
          </cell>
          <cell r="F1166">
            <v>690346000</v>
          </cell>
          <cell r="G1166">
            <v>303649000</v>
          </cell>
          <cell r="H1166">
            <v>2129675000</v>
          </cell>
          <cell r="I1166">
            <v>21462000</v>
          </cell>
          <cell r="J1166">
            <v>29058000</v>
          </cell>
          <cell r="K1166">
            <v>0</v>
          </cell>
          <cell r="L1166">
            <v>36439000</v>
          </cell>
          <cell r="M1166">
            <v>33102000</v>
          </cell>
          <cell r="N1166">
            <v>0</v>
          </cell>
        </row>
        <row r="1167">
          <cell r="A1167">
            <v>1998</v>
          </cell>
          <cell r="C1167" t="str">
            <v>MA</v>
          </cell>
          <cell r="D1167">
            <v>195075000</v>
          </cell>
          <cell r="E1167">
            <v>0</v>
          </cell>
          <cell r="F1167">
            <v>1449643000</v>
          </cell>
          <cell r="G1167">
            <v>723599000</v>
          </cell>
          <cell r="H1167">
            <v>4272030000</v>
          </cell>
          <cell r="I1167">
            <v>5691000</v>
          </cell>
          <cell r="J1167">
            <v>12053000</v>
          </cell>
          <cell r="K1167">
            <v>0</v>
          </cell>
          <cell r="L1167">
            <v>16752000</v>
          </cell>
          <cell r="M1167">
            <v>18942000</v>
          </cell>
          <cell r="N1167">
            <v>0</v>
          </cell>
        </row>
        <row r="1168">
          <cell r="A1168">
            <v>1998</v>
          </cell>
          <cell r="C1168" t="str">
            <v>MI</v>
          </cell>
          <cell r="D1168">
            <v>1542618000</v>
          </cell>
          <cell r="E1168">
            <v>0</v>
          </cell>
          <cell r="F1168">
            <v>2247805000</v>
          </cell>
          <cell r="G1168">
            <v>1741674000</v>
          </cell>
          <cell r="H1168">
            <v>3716506000</v>
          </cell>
          <cell r="I1168">
            <v>4182000</v>
          </cell>
          <cell r="J1168">
            <v>78617000</v>
          </cell>
          <cell r="K1168">
            <v>0</v>
          </cell>
          <cell r="L1168">
            <v>25290000</v>
          </cell>
          <cell r="M1168">
            <v>125052000</v>
          </cell>
          <cell r="N1168">
            <v>0</v>
          </cell>
        </row>
        <row r="1169">
          <cell r="A1169">
            <v>1998</v>
          </cell>
          <cell r="C1169" t="str">
            <v>MN</v>
          </cell>
          <cell r="D1169">
            <v>771144000</v>
          </cell>
          <cell r="E1169">
            <v>0</v>
          </cell>
          <cell r="F1169">
            <v>692985000</v>
          </cell>
          <cell r="G1169">
            <v>1006305000</v>
          </cell>
          <cell r="H1169">
            <v>2949453000</v>
          </cell>
          <cell r="I1169">
            <v>7879000</v>
          </cell>
          <cell r="J1169">
            <v>16682000</v>
          </cell>
          <cell r="K1169">
            <v>0</v>
          </cell>
          <cell r="L1169">
            <v>23303000</v>
          </cell>
          <cell r="M1169">
            <v>61720000</v>
          </cell>
          <cell r="N1169">
            <v>0</v>
          </cell>
        </row>
        <row r="1170">
          <cell r="A1170">
            <v>1998</v>
          </cell>
          <cell r="C1170" t="str">
            <v>MS</v>
          </cell>
          <cell r="D1170">
            <v>1276216000</v>
          </cell>
          <cell r="E1170">
            <v>0</v>
          </cell>
          <cell r="F1170">
            <v>250682000</v>
          </cell>
          <cell r="G1170">
            <v>1423724000</v>
          </cell>
          <cell r="H1170">
            <v>1435814000</v>
          </cell>
          <cell r="I1170">
            <v>456000</v>
          </cell>
          <cell r="J1170">
            <v>20693000</v>
          </cell>
          <cell r="K1170">
            <v>0</v>
          </cell>
          <cell r="L1170">
            <v>10221000</v>
          </cell>
          <cell r="M1170">
            <v>95386000</v>
          </cell>
          <cell r="N1170">
            <v>0</v>
          </cell>
        </row>
        <row r="1171">
          <cell r="A1171">
            <v>1998</v>
          </cell>
          <cell r="C1171" t="str">
            <v>MO</v>
          </cell>
          <cell r="D1171">
            <v>863604000</v>
          </cell>
          <cell r="E1171">
            <v>0</v>
          </cell>
          <cell r="F1171">
            <v>752677000</v>
          </cell>
          <cell r="G1171">
            <v>1013475000</v>
          </cell>
          <cell r="H1171">
            <v>2468067000</v>
          </cell>
          <cell r="I1171">
            <v>9906000</v>
          </cell>
          <cell r="J1171">
            <v>17637000</v>
          </cell>
          <cell r="K1171">
            <v>0</v>
          </cell>
          <cell r="L1171">
            <v>22720000</v>
          </cell>
          <cell r="M1171">
            <v>57686000</v>
          </cell>
          <cell r="N1171">
            <v>0</v>
          </cell>
        </row>
        <row r="1172">
          <cell r="A1172">
            <v>1998</v>
          </cell>
          <cell r="C1172" t="str">
            <v>MT</v>
          </cell>
          <cell r="D1172">
            <v>48810000</v>
          </cell>
          <cell r="E1172">
            <v>0</v>
          </cell>
          <cell r="F1172">
            <v>212809000</v>
          </cell>
          <cell r="G1172">
            <v>71987000</v>
          </cell>
          <cell r="H1172">
            <v>313631000</v>
          </cell>
          <cell r="I1172">
            <v>122000</v>
          </cell>
          <cell r="J1172">
            <v>9305000</v>
          </cell>
          <cell r="K1172">
            <v>0</v>
          </cell>
          <cell r="L1172">
            <v>1707000</v>
          </cell>
          <cell r="M1172">
            <v>9626000</v>
          </cell>
          <cell r="N1172">
            <v>0</v>
          </cell>
        </row>
        <row r="1173">
          <cell r="A1173">
            <v>1998</v>
          </cell>
          <cell r="C1173" t="str">
            <v>NE</v>
          </cell>
          <cell r="D1173">
            <v>335206000</v>
          </cell>
          <cell r="E1173">
            <v>0</v>
          </cell>
          <cell r="F1173">
            <v>104142000</v>
          </cell>
          <cell r="G1173">
            <v>397684000</v>
          </cell>
          <cell r="H1173">
            <v>717006000</v>
          </cell>
          <cell r="I1173">
            <v>45000</v>
          </cell>
          <cell r="J1173">
            <v>25966000</v>
          </cell>
          <cell r="K1173">
            <v>0</v>
          </cell>
          <cell r="L1173">
            <v>1957000</v>
          </cell>
          <cell r="M1173">
            <v>49191000</v>
          </cell>
          <cell r="N1173">
            <v>0</v>
          </cell>
        </row>
        <row r="1174">
          <cell r="A1174">
            <v>1998</v>
          </cell>
          <cell r="C1174" t="str">
            <v>NV</v>
          </cell>
          <cell r="D1174">
            <v>440221000</v>
          </cell>
          <cell r="E1174">
            <v>0</v>
          </cell>
          <cell r="F1174">
            <v>165011000</v>
          </cell>
          <cell r="G1174">
            <v>497446000</v>
          </cell>
          <cell r="H1174">
            <v>500719000</v>
          </cell>
          <cell r="I1174">
            <v>10097000</v>
          </cell>
          <cell r="J1174">
            <v>6048000</v>
          </cell>
          <cell r="K1174">
            <v>0</v>
          </cell>
          <cell r="L1174">
            <v>16276000</v>
          </cell>
          <cell r="M1174">
            <v>8923000</v>
          </cell>
          <cell r="N1174">
            <v>0</v>
          </cell>
        </row>
        <row r="1175">
          <cell r="A1175">
            <v>1998</v>
          </cell>
          <cell r="C1175" t="str">
            <v>NH</v>
          </cell>
          <cell r="D1175">
            <v>3284000</v>
          </cell>
          <cell r="E1175">
            <v>0</v>
          </cell>
          <cell r="F1175">
            <v>107487000</v>
          </cell>
          <cell r="G1175">
            <v>39940000</v>
          </cell>
          <cell r="H1175">
            <v>661460000</v>
          </cell>
          <cell r="I1175">
            <v>4706000</v>
          </cell>
          <cell r="J1175">
            <v>6607000</v>
          </cell>
          <cell r="K1175">
            <v>0</v>
          </cell>
          <cell r="L1175">
            <v>7391000</v>
          </cell>
          <cell r="M1175">
            <v>6964000</v>
          </cell>
          <cell r="N1175">
            <v>0</v>
          </cell>
        </row>
        <row r="1176">
          <cell r="A1176">
            <v>1998</v>
          </cell>
          <cell r="C1176" t="str">
            <v>NJ</v>
          </cell>
          <cell r="D1176">
            <v>491644000</v>
          </cell>
          <cell r="E1176">
            <v>0</v>
          </cell>
          <cell r="F1176">
            <v>1033358000</v>
          </cell>
          <cell r="G1176">
            <v>1152975000</v>
          </cell>
          <cell r="H1176">
            <v>3593262000</v>
          </cell>
          <cell r="I1176">
            <v>40617000</v>
          </cell>
          <cell r="J1176">
            <v>38942000</v>
          </cell>
          <cell r="K1176">
            <v>0</v>
          </cell>
          <cell r="L1176">
            <v>49521000</v>
          </cell>
          <cell r="M1176">
            <v>58805000</v>
          </cell>
          <cell r="N1176">
            <v>0</v>
          </cell>
        </row>
        <row r="1177">
          <cell r="A1177">
            <v>1998</v>
          </cell>
          <cell r="C1177" t="str">
            <v>NM</v>
          </cell>
          <cell r="D1177">
            <v>398618000</v>
          </cell>
          <cell r="E1177">
            <v>0</v>
          </cell>
          <cell r="F1177">
            <v>291903000</v>
          </cell>
          <cell r="G1177">
            <v>455877000</v>
          </cell>
          <cell r="H1177">
            <v>930777000</v>
          </cell>
          <cell r="I1177">
            <v>2016000</v>
          </cell>
          <cell r="J1177">
            <v>10458000</v>
          </cell>
          <cell r="K1177">
            <v>0</v>
          </cell>
          <cell r="L1177">
            <v>4562000</v>
          </cell>
          <cell r="M1177">
            <v>18863000</v>
          </cell>
          <cell r="N1177">
            <v>0</v>
          </cell>
        </row>
        <row r="1178">
          <cell r="A1178">
            <v>1998</v>
          </cell>
          <cell r="C1178" t="str">
            <v>NY</v>
          </cell>
          <cell r="D1178">
            <v>4608483000</v>
          </cell>
          <cell r="E1178">
            <v>0</v>
          </cell>
          <cell r="F1178">
            <v>2525854000</v>
          </cell>
          <cell r="G1178">
            <v>6818941000</v>
          </cell>
          <cell r="H1178">
            <v>18023749000</v>
          </cell>
          <cell r="I1178">
            <v>545263000</v>
          </cell>
          <cell r="J1178">
            <v>338969000</v>
          </cell>
          <cell r="K1178">
            <v>0</v>
          </cell>
          <cell r="L1178">
            <v>598665000</v>
          </cell>
          <cell r="M1178">
            <v>439956000</v>
          </cell>
          <cell r="N1178">
            <v>0</v>
          </cell>
        </row>
        <row r="1179">
          <cell r="A1179">
            <v>1998</v>
          </cell>
          <cell r="C1179" t="str">
            <v>NC</v>
          </cell>
          <cell r="D1179">
            <v>2889596000</v>
          </cell>
          <cell r="E1179">
            <v>0</v>
          </cell>
          <cell r="F1179">
            <v>1546112000</v>
          </cell>
          <cell r="G1179">
            <v>3111422000</v>
          </cell>
          <cell r="H1179">
            <v>3505723000</v>
          </cell>
          <cell r="I1179">
            <v>4735000</v>
          </cell>
          <cell r="J1179">
            <v>97899000</v>
          </cell>
          <cell r="K1179">
            <v>0</v>
          </cell>
          <cell r="L1179">
            <v>39268000</v>
          </cell>
          <cell r="M1179">
            <v>220294000</v>
          </cell>
          <cell r="N1179">
            <v>0</v>
          </cell>
        </row>
        <row r="1180">
          <cell r="A1180">
            <v>1998</v>
          </cell>
          <cell r="C1180" t="str">
            <v>ND</v>
          </cell>
          <cell r="D1180">
            <v>15998000</v>
          </cell>
          <cell r="E1180">
            <v>0</v>
          </cell>
          <cell r="F1180">
            <v>47417000</v>
          </cell>
          <cell r="G1180">
            <v>42823000</v>
          </cell>
          <cell r="H1180">
            <v>287826000</v>
          </cell>
          <cell r="I1180">
            <v>0</v>
          </cell>
          <cell r="J1180">
            <v>1969000</v>
          </cell>
          <cell r="K1180">
            <v>0</v>
          </cell>
          <cell r="L1180">
            <v>325000</v>
          </cell>
          <cell r="M1180">
            <v>2195000</v>
          </cell>
          <cell r="N1180">
            <v>0</v>
          </cell>
        </row>
        <row r="1181">
          <cell r="A1181">
            <v>1998</v>
          </cell>
          <cell r="C1181" t="str">
            <v>OH</v>
          </cell>
          <cell r="D1181">
            <v>1268280000</v>
          </cell>
          <cell r="E1181">
            <v>0</v>
          </cell>
          <cell r="F1181">
            <v>2323360000</v>
          </cell>
          <cell r="G1181">
            <v>1663525000</v>
          </cell>
          <cell r="H1181">
            <v>5757324000</v>
          </cell>
          <cell r="I1181">
            <v>12625000</v>
          </cell>
          <cell r="J1181">
            <v>60815000</v>
          </cell>
          <cell r="K1181">
            <v>0</v>
          </cell>
          <cell r="L1181">
            <v>53133000</v>
          </cell>
          <cell r="M1181">
            <v>121194000</v>
          </cell>
          <cell r="N1181">
            <v>0</v>
          </cell>
        </row>
        <row r="1182">
          <cell r="A1182">
            <v>1998</v>
          </cell>
          <cell r="C1182" t="str">
            <v>OK</v>
          </cell>
          <cell r="D1182">
            <v>827975000</v>
          </cell>
          <cell r="E1182">
            <v>0</v>
          </cell>
          <cell r="F1182">
            <v>347961000</v>
          </cell>
          <cell r="G1182">
            <v>881505000</v>
          </cell>
          <cell r="H1182">
            <v>1204190000</v>
          </cell>
          <cell r="I1182">
            <v>2703000</v>
          </cell>
          <cell r="J1182">
            <v>63000</v>
          </cell>
          <cell r="K1182">
            <v>0</v>
          </cell>
          <cell r="L1182">
            <v>14502000</v>
          </cell>
          <cell r="M1182">
            <v>21040000</v>
          </cell>
          <cell r="N1182">
            <v>0</v>
          </cell>
        </row>
        <row r="1183">
          <cell r="A1183">
            <v>1998</v>
          </cell>
          <cell r="C1183" t="str">
            <v>OR</v>
          </cell>
          <cell r="D1183">
            <v>632080000</v>
          </cell>
          <cell r="E1183">
            <v>0</v>
          </cell>
          <cell r="F1183">
            <v>620343000</v>
          </cell>
          <cell r="G1183">
            <v>792241000</v>
          </cell>
          <cell r="H1183">
            <v>1554337000</v>
          </cell>
          <cell r="I1183">
            <v>744000</v>
          </cell>
          <cell r="J1183">
            <v>11088000</v>
          </cell>
          <cell r="K1183">
            <v>0</v>
          </cell>
          <cell r="L1183">
            <v>3446000</v>
          </cell>
          <cell r="M1183">
            <v>20614000</v>
          </cell>
          <cell r="N1183">
            <v>0</v>
          </cell>
        </row>
        <row r="1184">
          <cell r="A1184">
            <v>1998</v>
          </cell>
          <cell r="C1184" t="str">
            <v>PA</v>
          </cell>
          <cell r="D1184">
            <v>958540000</v>
          </cell>
          <cell r="E1184">
            <v>0</v>
          </cell>
          <cell r="F1184">
            <v>1955040000</v>
          </cell>
          <cell r="G1184">
            <v>1226319000</v>
          </cell>
          <cell r="H1184">
            <v>5873304000</v>
          </cell>
          <cell r="I1184">
            <v>4484000</v>
          </cell>
          <cell r="J1184">
            <v>45214000</v>
          </cell>
          <cell r="K1184">
            <v>0</v>
          </cell>
          <cell r="L1184">
            <v>14327000</v>
          </cell>
          <cell r="M1184">
            <v>63947000</v>
          </cell>
          <cell r="N1184">
            <v>0</v>
          </cell>
        </row>
        <row r="1185">
          <cell r="A1185">
            <v>1998</v>
          </cell>
          <cell r="C1185" t="str">
            <v>RI</v>
          </cell>
          <cell r="D1185">
            <v>1816000</v>
          </cell>
          <cell r="E1185">
            <v>0</v>
          </cell>
          <cell r="F1185">
            <v>129404000</v>
          </cell>
          <cell r="G1185">
            <v>75991000</v>
          </cell>
          <cell r="H1185">
            <v>631542000</v>
          </cell>
          <cell r="I1185">
            <v>3156000</v>
          </cell>
          <cell r="J1185">
            <v>1353000</v>
          </cell>
          <cell r="K1185">
            <v>0</v>
          </cell>
          <cell r="L1185">
            <v>4499000</v>
          </cell>
          <cell r="M1185">
            <v>1962000</v>
          </cell>
          <cell r="N1185">
            <v>0</v>
          </cell>
        </row>
        <row r="1186">
          <cell r="A1186">
            <v>1998</v>
          </cell>
          <cell r="C1186" t="str">
            <v>SC</v>
          </cell>
          <cell r="D1186">
            <v>2069404000</v>
          </cell>
          <cell r="E1186">
            <v>0</v>
          </cell>
          <cell r="F1186">
            <v>699783000</v>
          </cell>
          <cell r="G1186">
            <v>1789695000</v>
          </cell>
          <cell r="H1186">
            <v>2309901000</v>
          </cell>
          <cell r="I1186">
            <v>10807000</v>
          </cell>
          <cell r="J1186">
            <v>27466000</v>
          </cell>
          <cell r="K1186">
            <v>0</v>
          </cell>
          <cell r="L1186">
            <v>29554000</v>
          </cell>
          <cell r="M1186">
            <v>227918000</v>
          </cell>
          <cell r="N1186">
            <v>0</v>
          </cell>
        </row>
        <row r="1187">
          <cell r="A1187">
            <v>1998</v>
          </cell>
          <cell r="C1187" t="str">
            <v>SD</v>
          </cell>
          <cell r="D1187">
            <v>35645000</v>
          </cell>
          <cell r="E1187">
            <v>0</v>
          </cell>
          <cell r="F1187">
            <v>69993000</v>
          </cell>
          <cell r="G1187">
            <v>63471000</v>
          </cell>
          <cell r="H1187">
            <v>285260000</v>
          </cell>
          <cell r="I1187">
            <v>26000</v>
          </cell>
          <cell r="J1187">
            <v>3658000</v>
          </cell>
          <cell r="K1187">
            <v>0</v>
          </cell>
          <cell r="L1187">
            <v>1391000</v>
          </cell>
          <cell r="M1187">
            <v>4642000</v>
          </cell>
          <cell r="N1187">
            <v>0</v>
          </cell>
        </row>
        <row r="1188">
          <cell r="A1188">
            <v>1998</v>
          </cell>
          <cell r="C1188" t="str">
            <v>TN</v>
          </cell>
          <cell r="D1188">
            <v>1811810000</v>
          </cell>
          <cell r="E1188">
            <v>0</v>
          </cell>
          <cell r="F1188">
            <v>679554000</v>
          </cell>
          <cell r="G1188">
            <v>2010796000</v>
          </cell>
          <cell r="H1188">
            <v>2926194000</v>
          </cell>
          <cell r="I1188">
            <v>13613000</v>
          </cell>
          <cell r="J1188">
            <v>84570000</v>
          </cell>
          <cell r="K1188">
            <v>0</v>
          </cell>
          <cell r="L1188">
            <v>20320000</v>
          </cell>
          <cell r="M1188">
            <v>135611000</v>
          </cell>
          <cell r="N1188">
            <v>0</v>
          </cell>
        </row>
        <row r="1189">
          <cell r="A1189">
            <v>1998</v>
          </cell>
          <cell r="C1189" t="str">
            <v>TX</v>
          </cell>
          <cell r="D1189">
            <v>3326607000</v>
          </cell>
          <cell r="E1189">
            <v>0</v>
          </cell>
          <cell r="F1189">
            <v>2120347000</v>
          </cell>
          <cell r="G1189">
            <v>5305710000</v>
          </cell>
          <cell r="H1189">
            <v>7669100000</v>
          </cell>
          <cell r="I1189">
            <v>5890000</v>
          </cell>
          <cell r="J1189">
            <v>111562000</v>
          </cell>
          <cell r="K1189">
            <v>0</v>
          </cell>
          <cell r="L1189">
            <v>50109000</v>
          </cell>
          <cell r="M1189">
            <v>256525000</v>
          </cell>
          <cell r="N1189">
            <v>0</v>
          </cell>
        </row>
        <row r="1190">
          <cell r="A1190">
            <v>1998</v>
          </cell>
          <cell r="C1190" t="str">
            <v>US</v>
          </cell>
          <cell r="D1190">
            <v>50651782000</v>
          </cell>
          <cell r="E1190">
            <v>0</v>
          </cell>
          <cell r="F1190">
            <v>42954978000</v>
          </cell>
          <cell r="G1190">
            <v>64640164000</v>
          </cell>
          <cell r="H1190">
            <v>132968524000</v>
          </cell>
          <cell r="I1190">
            <v>883524000</v>
          </cell>
          <cell r="J1190">
            <v>2413159000</v>
          </cell>
          <cell r="K1190">
            <v>0</v>
          </cell>
          <cell r="L1190">
            <v>1435599000</v>
          </cell>
          <cell r="M1190">
            <v>4246946000</v>
          </cell>
          <cell r="N1190">
            <v>0</v>
          </cell>
        </row>
        <row r="1191">
          <cell r="A1191">
            <v>1998</v>
          </cell>
          <cell r="C1191" t="str">
            <v>UT</v>
          </cell>
          <cell r="D1191">
            <v>336110000</v>
          </cell>
          <cell r="E1191">
            <v>0</v>
          </cell>
          <cell r="F1191">
            <v>279707000</v>
          </cell>
          <cell r="G1191">
            <v>352446000</v>
          </cell>
          <cell r="H1191">
            <v>651722000</v>
          </cell>
          <cell r="I1191">
            <v>815000</v>
          </cell>
          <cell r="J1191">
            <v>10621000</v>
          </cell>
          <cell r="K1191">
            <v>0</v>
          </cell>
          <cell r="L1191">
            <v>4166000</v>
          </cell>
          <cell r="M1191">
            <v>27390000</v>
          </cell>
          <cell r="N1191">
            <v>0</v>
          </cell>
        </row>
        <row r="1192">
          <cell r="A1192">
            <v>1998</v>
          </cell>
          <cell r="C1192" t="str">
            <v>VT</v>
          </cell>
          <cell r="D1192">
            <v>709000</v>
          </cell>
          <cell r="E1192">
            <v>0</v>
          </cell>
          <cell r="F1192">
            <v>62128000</v>
          </cell>
          <cell r="G1192">
            <v>8696000</v>
          </cell>
          <cell r="H1192">
            <v>371564000</v>
          </cell>
          <cell r="I1192">
            <v>0</v>
          </cell>
          <cell r="J1192">
            <v>0</v>
          </cell>
          <cell r="K1192">
            <v>0</v>
          </cell>
          <cell r="L1192">
            <v>1195000</v>
          </cell>
          <cell r="M1192">
            <v>15000</v>
          </cell>
          <cell r="N1192">
            <v>0</v>
          </cell>
        </row>
        <row r="1193">
          <cell r="A1193">
            <v>1998</v>
          </cell>
          <cell r="C1193" t="str">
            <v>VA</v>
          </cell>
          <cell r="D1193">
            <v>1254125000</v>
          </cell>
          <cell r="E1193">
            <v>0</v>
          </cell>
          <cell r="F1193">
            <v>752946000</v>
          </cell>
          <cell r="G1193">
            <v>1442630000</v>
          </cell>
          <cell r="H1193">
            <v>2391422000</v>
          </cell>
          <cell r="I1193">
            <v>3937000</v>
          </cell>
          <cell r="J1193">
            <v>7246000</v>
          </cell>
          <cell r="K1193">
            <v>0</v>
          </cell>
          <cell r="L1193">
            <v>18809000</v>
          </cell>
          <cell r="M1193">
            <v>45330000</v>
          </cell>
          <cell r="N1193">
            <v>0</v>
          </cell>
        </row>
        <row r="1194">
          <cell r="A1194">
            <v>1998</v>
          </cell>
          <cell r="C1194" t="str">
            <v>WA</v>
          </cell>
          <cell r="D1194">
            <v>1208061000</v>
          </cell>
          <cell r="E1194">
            <v>0</v>
          </cell>
          <cell r="F1194">
            <v>1497310000</v>
          </cell>
          <cell r="G1194">
            <v>1375590000</v>
          </cell>
          <cell r="H1194">
            <v>2734945000</v>
          </cell>
          <cell r="I1194">
            <v>28186000</v>
          </cell>
          <cell r="J1194">
            <v>190436000</v>
          </cell>
          <cell r="K1194">
            <v>0</v>
          </cell>
          <cell r="L1194">
            <v>45430000</v>
          </cell>
          <cell r="M1194">
            <v>329890000</v>
          </cell>
          <cell r="N1194">
            <v>0</v>
          </cell>
        </row>
        <row r="1195">
          <cell r="A1195">
            <v>1998</v>
          </cell>
          <cell r="C1195" t="str">
            <v>WV</v>
          </cell>
          <cell r="D1195">
            <v>253508000</v>
          </cell>
          <cell r="E1195">
            <v>0</v>
          </cell>
          <cell r="F1195">
            <v>184374000</v>
          </cell>
          <cell r="G1195">
            <v>266414000</v>
          </cell>
          <cell r="H1195">
            <v>1342767000</v>
          </cell>
          <cell r="I1195">
            <v>191000</v>
          </cell>
          <cell r="J1195">
            <v>4733000</v>
          </cell>
          <cell r="K1195">
            <v>0</v>
          </cell>
          <cell r="L1195">
            <v>2895000</v>
          </cell>
          <cell r="M1195">
            <v>17737000</v>
          </cell>
          <cell r="N1195">
            <v>0</v>
          </cell>
        </row>
        <row r="1196">
          <cell r="A1196">
            <v>1998</v>
          </cell>
          <cell r="C1196" t="str">
            <v>WI</v>
          </cell>
          <cell r="D1196">
            <v>519870000</v>
          </cell>
          <cell r="E1196">
            <v>0</v>
          </cell>
          <cell r="F1196">
            <v>812942000</v>
          </cell>
          <cell r="G1196">
            <v>616220000</v>
          </cell>
          <cell r="H1196">
            <v>2379273000</v>
          </cell>
          <cell r="I1196">
            <v>6307000</v>
          </cell>
          <cell r="J1196">
            <v>10896000</v>
          </cell>
          <cell r="K1196">
            <v>0</v>
          </cell>
          <cell r="L1196">
            <v>8054000</v>
          </cell>
          <cell r="M1196">
            <v>18613000</v>
          </cell>
          <cell r="N1196">
            <v>0</v>
          </cell>
        </row>
        <row r="1197">
          <cell r="A1197">
            <v>1998</v>
          </cell>
          <cell r="C1197" t="str">
            <v>WY</v>
          </cell>
          <cell r="D1197">
            <v>304697000</v>
          </cell>
          <cell r="E1197">
            <v>0</v>
          </cell>
          <cell r="F1197">
            <v>69308000</v>
          </cell>
          <cell r="G1197">
            <v>314176000</v>
          </cell>
          <cell r="H1197">
            <v>195431000</v>
          </cell>
          <cell r="I1197">
            <v>1248000</v>
          </cell>
          <cell r="J1197">
            <v>9422000</v>
          </cell>
          <cell r="K1197">
            <v>0</v>
          </cell>
          <cell r="L1197">
            <v>3519000</v>
          </cell>
          <cell r="M1197">
            <v>14286000</v>
          </cell>
          <cell r="N1197">
            <v>0</v>
          </cell>
        </row>
        <row r="1198">
          <cell r="A1198">
            <v>1999</v>
          </cell>
          <cell r="C1198" t="str">
            <v>AL</v>
          </cell>
          <cell r="D1198">
            <v>2174704000</v>
          </cell>
          <cell r="E1198">
            <v>0</v>
          </cell>
          <cell r="F1198">
            <v>830366000</v>
          </cell>
          <cell r="G1198">
            <v>2216901000</v>
          </cell>
          <cell r="H1198">
            <v>2334637000</v>
          </cell>
          <cell r="I1198">
            <v>7853000</v>
          </cell>
          <cell r="J1198">
            <v>78816000</v>
          </cell>
          <cell r="K1198">
            <v>0</v>
          </cell>
          <cell r="L1198">
            <v>16832000</v>
          </cell>
          <cell r="M1198">
            <v>167413000</v>
          </cell>
          <cell r="N1198">
            <v>0</v>
          </cell>
        </row>
        <row r="1199">
          <cell r="A1199">
            <v>1999</v>
          </cell>
          <cell r="C1199" t="str">
            <v>AK</v>
          </cell>
          <cell r="D1199">
            <v>57297000</v>
          </cell>
          <cell r="E1199">
            <v>0</v>
          </cell>
          <cell r="F1199">
            <v>161191000</v>
          </cell>
          <cell r="G1199">
            <v>75231000</v>
          </cell>
          <cell r="H1199">
            <v>391633000</v>
          </cell>
          <cell r="I1199">
            <v>2173000</v>
          </cell>
          <cell r="J1199">
            <v>6317000</v>
          </cell>
          <cell r="K1199">
            <v>0</v>
          </cell>
          <cell r="L1199">
            <v>4096000</v>
          </cell>
          <cell r="M1199">
            <v>7042000</v>
          </cell>
          <cell r="N1199">
            <v>0</v>
          </cell>
        </row>
        <row r="1200">
          <cell r="A1200">
            <v>1999</v>
          </cell>
          <cell r="C1200" t="str">
            <v>AZ</v>
          </cell>
          <cell r="D1200">
            <v>205538000</v>
          </cell>
          <cell r="E1200">
            <v>0</v>
          </cell>
          <cell r="F1200">
            <v>631360000</v>
          </cell>
          <cell r="G1200">
            <v>325859000</v>
          </cell>
          <cell r="H1200">
            <v>1239227000</v>
          </cell>
          <cell r="I1200">
            <v>263000</v>
          </cell>
          <cell r="J1200">
            <v>2334000</v>
          </cell>
          <cell r="K1200">
            <v>0</v>
          </cell>
          <cell r="L1200">
            <v>19653000</v>
          </cell>
          <cell r="M1200">
            <v>2637000</v>
          </cell>
          <cell r="N1200">
            <v>0</v>
          </cell>
        </row>
        <row r="1201">
          <cell r="A1201">
            <v>1999</v>
          </cell>
          <cell r="C1201" t="str">
            <v>AR</v>
          </cell>
          <cell r="D1201">
            <v>731805000</v>
          </cell>
          <cell r="E1201">
            <v>0</v>
          </cell>
          <cell r="F1201">
            <v>322073000</v>
          </cell>
          <cell r="G1201">
            <v>737722000</v>
          </cell>
          <cell r="H1201">
            <v>1464339000</v>
          </cell>
          <cell r="I1201">
            <v>224000</v>
          </cell>
          <cell r="J1201">
            <v>2331000</v>
          </cell>
          <cell r="K1201">
            <v>0</v>
          </cell>
          <cell r="L1201">
            <v>3356000</v>
          </cell>
          <cell r="M1201">
            <v>16790000</v>
          </cell>
          <cell r="N1201">
            <v>0</v>
          </cell>
        </row>
        <row r="1202">
          <cell r="A1202">
            <v>1999</v>
          </cell>
          <cell r="C1202" t="str">
            <v>CA</v>
          </cell>
          <cell r="D1202">
            <v>5555200000</v>
          </cell>
          <cell r="E1202">
            <v>0</v>
          </cell>
          <cell r="F1202">
            <v>7917654000</v>
          </cell>
          <cell r="G1202">
            <v>8119758000</v>
          </cell>
          <cell r="H1202">
            <v>14891522000</v>
          </cell>
          <cell r="I1202">
            <v>189101000</v>
          </cell>
          <cell r="J1202">
            <v>397299000</v>
          </cell>
          <cell r="K1202">
            <v>0</v>
          </cell>
          <cell r="L1202">
            <v>230710000</v>
          </cell>
          <cell r="M1202">
            <v>494435000</v>
          </cell>
          <cell r="N1202">
            <v>0</v>
          </cell>
        </row>
        <row r="1203">
          <cell r="A1203">
            <v>1999</v>
          </cell>
          <cell r="C1203" t="str">
            <v>CO</v>
          </cell>
          <cell r="D1203">
            <v>446229000</v>
          </cell>
          <cell r="E1203">
            <v>0</v>
          </cell>
          <cell r="F1203">
            <v>398016000</v>
          </cell>
          <cell r="G1203">
            <v>528953000</v>
          </cell>
          <cell r="H1203">
            <v>1536817000</v>
          </cell>
          <cell r="I1203">
            <v>1100000</v>
          </cell>
          <cell r="J1203">
            <v>38555000</v>
          </cell>
          <cell r="K1203">
            <v>0</v>
          </cell>
          <cell r="L1203">
            <v>4111000</v>
          </cell>
          <cell r="M1203">
            <v>55044000</v>
          </cell>
          <cell r="N1203">
            <v>0</v>
          </cell>
        </row>
        <row r="1204">
          <cell r="A1204">
            <v>1999</v>
          </cell>
          <cell r="C1204" t="str">
            <v>CT</v>
          </cell>
          <cell r="D1204">
            <v>297202000</v>
          </cell>
          <cell r="E1204">
            <v>0</v>
          </cell>
          <cell r="F1204">
            <v>375921000</v>
          </cell>
          <cell r="G1204">
            <v>1136955000</v>
          </cell>
          <cell r="H1204">
            <v>2008947000</v>
          </cell>
          <cell r="I1204">
            <v>19526000</v>
          </cell>
          <cell r="J1204">
            <v>6574000</v>
          </cell>
          <cell r="K1204">
            <v>0</v>
          </cell>
          <cell r="L1204">
            <v>23988000</v>
          </cell>
          <cell r="M1204">
            <v>9710000</v>
          </cell>
          <cell r="N1204">
            <v>0</v>
          </cell>
        </row>
        <row r="1205">
          <cell r="A1205">
            <v>1999</v>
          </cell>
          <cell r="C1205" t="str">
            <v>DE</v>
          </cell>
          <cell r="D1205">
            <v>37789000</v>
          </cell>
          <cell r="E1205">
            <v>0</v>
          </cell>
          <cell r="F1205">
            <v>198899000</v>
          </cell>
          <cell r="G1205">
            <v>58353000</v>
          </cell>
          <cell r="H1205">
            <v>314621000</v>
          </cell>
          <cell r="I1205">
            <v>146000</v>
          </cell>
          <cell r="J1205">
            <v>6000</v>
          </cell>
          <cell r="K1205">
            <v>0</v>
          </cell>
          <cell r="L1205">
            <v>2775000</v>
          </cell>
          <cell r="M1205">
            <v>325000</v>
          </cell>
          <cell r="N1205">
            <v>0</v>
          </cell>
        </row>
        <row r="1206">
          <cell r="A1206">
            <v>1999</v>
          </cell>
          <cell r="C1206" t="str">
            <v>DC</v>
          </cell>
          <cell r="D1206">
            <v>118314000</v>
          </cell>
          <cell r="E1206">
            <v>0</v>
          </cell>
          <cell r="F1206">
            <v>242194000</v>
          </cell>
          <cell r="G1206">
            <v>262553000</v>
          </cell>
          <cell r="H1206">
            <v>844961000</v>
          </cell>
          <cell r="I1206">
            <v>4011000</v>
          </cell>
          <cell r="J1206">
            <v>0</v>
          </cell>
          <cell r="K1206">
            <v>0</v>
          </cell>
          <cell r="L1206">
            <v>4991000</v>
          </cell>
          <cell r="M1206">
            <v>0</v>
          </cell>
          <cell r="N1206">
            <v>0</v>
          </cell>
        </row>
        <row r="1207">
          <cell r="A1207">
            <v>1999</v>
          </cell>
          <cell r="C1207" t="str">
            <v>FL</v>
          </cell>
          <cell r="D1207">
            <v>2790164000</v>
          </cell>
          <cell r="E1207">
            <v>0</v>
          </cell>
          <cell r="F1207">
            <v>2677534000</v>
          </cell>
          <cell r="G1207">
            <v>3566626000</v>
          </cell>
          <cell r="H1207">
            <v>6966550000</v>
          </cell>
          <cell r="I1207">
            <v>59107000</v>
          </cell>
          <cell r="J1207">
            <v>83606000</v>
          </cell>
          <cell r="K1207">
            <v>0</v>
          </cell>
          <cell r="L1207">
            <v>127044000</v>
          </cell>
          <cell r="M1207">
            <v>206869000</v>
          </cell>
          <cell r="N1207">
            <v>0</v>
          </cell>
        </row>
        <row r="1208">
          <cell r="A1208">
            <v>1999</v>
          </cell>
          <cell r="C1208" t="str">
            <v>GA</v>
          </cell>
          <cell r="D1208">
            <v>2211086000</v>
          </cell>
          <cell r="E1208">
            <v>0</v>
          </cell>
          <cell r="F1208">
            <v>922413000</v>
          </cell>
          <cell r="G1208">
            <v>2598298000</v>
          </cell>
          <cell r="H1208">
            <v>3710253000</v>
          </cell>
          <cell r="I1208">
            <v>9797000</v>
          </cell>
          <cell r="J1208">
            <v>48956000</v>
          </cell>
          <cell r="K1208">
            <v>0</v>
          </cell>
          <cell r="L1208">
            <v>15252000</v>
          </cell>
          <cell r="M1208">
            <v>129047000</v>
          </cell>
          <cell r="N1208">
            <v>0</v>
          </cell>
        </row>
        <row r="1209">
          <cell r="A1209">
            <v>1999</v>
          </cell>
          <cell r="C1209" t="str">
            <v>HI</v>
          </cell>
          <cell r="D1209">
            <v>160040000</v>
          </cell>
          <cell r="E1209">
            <v>0</v>
          </cell>
          <cell r="F1209">
            <v>357599000</v>
          </cell>
          <cell r="G1209">
            <v>171245000</v>
          </cell>
          <cell r="H1209">
            <v>616142000</v>
          </cell>
          <cell r="I1209">
            <v>3388000</v>
          </cell>
          <cell r="J1209">
            <v>11070000</v>
          </cell>
          <cell r="K1209">
            <v>0</v>
          </cell>
          <cell r="L1209">
            <v>5559000</v>
          </cell>
          <cell r="M1209">
            <v>13656000</v>
          </cell>
          <cell r="N1209">
            <v>0</v>
          </cell>
        </row>
        <row r="1210">
          <cell r="A1210">
            <v>1999</v>
          </cell>
          <cell r="C1210" t="str">
            <v>ID</v>
          </cell>
          <cell r="D1210">
            <v>375041000</v>
          </cell>
          <cell r="E1210">
            <v>0</v>
          </cell>
          <cell r="F1210">
            <v>132663000</v>
          </cell>
          <cell r="G1210">
            <v>381113000</v>
          </cell>
          <cell r="H1210">
            <v>511543000</v>
          </cell>
          <cell r="I1210">
            <v>406000</v>
          </cell>
          <cell r="J1210">
            <v>18256000</v>
          </cell>
          <cell r="K1210">
            <v>0</v>
          </cell>
          <cell r="L1210">
            <v>3840000</v>
          </cell>
          <cell r="M1210">
            <v>27613000</v>
          </cell>
          <cell r="N1210">
            <v>0</v>
          </cell>
        </row>
        <row r="1211">
          <cell r="A1211">
            <v>1999</v>
          </cell>
          <cell r="C1211" t="str">
            <v>IL</v>
          </cell>
          <cell r="D1211">
            <v>704786000</v>
          </cell>
          <cell r="E1211">
            <v>0</v>
          </cell>
          <cell r="F1211">
            <v>2290824000</v>
          </cell>
          <cell r="G1211">
            <v>1661204000</v>
          </cell>
          <cell r="H1211">
            <v>4562172000</v>
          </cell>
          <cell r="I1211">
            <v>5335000</v>
          </cell>
          <cell r="J1211">
            <v>116677000</v>
          </cell>
          <cell r="K1211">
            <v>0</v>
          </cell>
          <cell r="L1211">
            <v>26608000</v>
          </cell>
          <cell r="M1211">
            <v>140263000</v>
          </cell>
          <cell r="N1211">
            <v>0</v>
          </cell>
        </row>
        <row r="1212">
          <cell r="A1212">
            <v>1999</v>
          </cell>
          <cell r="C1212" t="str">
            <v>IN</v>
          </cell>
          <cell r="D1212">
            <v>1544011000</v>
          </cell>
          <cell r="E1212">
            <v>0</v>
          </cell>
          <cell r="F1212">
            <v>499703000</v>
          </cell>
          <cell r="G1212">
            <v>1828471000</v>
          </cell>
          <cell r="H1212">
            <v>2687138000</v>
          </cell>
          <cell r="I1212">
            <v>12678000</v>
          </cell>
          <cell r="J1212">
            <v>73516000</v>
          </cell>
          <cell r="K1212">
            <v>0</v>
          </cell>
          <cell r="L1212">
            <v>24445000</v>
          </cell>
          <cell r="M1212">
            <v>126542000</v>
          </cell>
          <cell r="N1212">
            <v>0</v>
          </cell>
        </row>
        <row r="1213">
          <cell r="A1213">
            <v>1999</v>
          </cell>
          <cell r="C1213" t="str">
            <v>IA</v>
          </cell>
          <cell r="D1213">
            <v>1106277000</v>
          </cell>
          <cell r="E1213">
            <v>0</v>
          </cell>
          <cell r="F1213">
            <v>343540000</v>
          </cell>
          <cell r="G1213">
            <v>1177247000</v>
          </cell>
          <cell r="H1213">
            <v>1377719000</v>
          </cell>
          <cell r="I1213">
            <v>1626000</v>
          </cell>
          <cell r="J1213">
            <v>45433000</v>
          </cell>
          <cell r="K1213">
            <v>0</v>
          </cell>
          <cell r="L1213">
            <v>8688000</v>
          </cell>
          <cell r="M1213">
            <v>88270000</v>
          </cell>
          <cell r="N1213">
            <v>0</v>
          </cell>
        </row>
        <row r="1214">
          <cell r="A1214">
            <v>1999</v>
          </cell>
          <cell r="C1214" t="str">
            <v>KS</v>
          </cell>
          <cell r="D1214">
            <v>486697000</v>
          </cell>
          <cell r="E1214">
            <v>0</v>
          </cell>
          <cell r="F1214">
            <v>399812000</v>
          </cell>
          <cell r="G1214">
            <v>561690000</v>
          </cell>
          <cell r="H1214">
            <v>916778000</v>
          </cell>
          <cell r="I1214">
            <v>414000</v>
          </cell>
          <cell r="J1214">
            <v>15292000</v>
          </cell>
          <cell r="K1214">
            <v>0</v>
          </cell>
          <cell r="L1214">
            <v>5554000</v>
          </cell>
          <cell r="M1214">
            <v>36298000</v>
          </cell>
          <cell r="N1214">
            <v>0</v>
          </cell>
        </row>
        <row r="1215">
          <cell r="A1215">
            <v>1999</v>
          </cell>
          <cell r="C1215" t="str">
            <v>KY</v>
          </cell>
          <cell r="D1215">
            <v>458025000</v>
          </cell>
          <cell r="E1215">
            <v>0</v>
          </cell>
          <cell r="F1215">
            <v>492189000</v>
          </cell>
          <cell r="G1215">
            <v>562012000</v>
          </cell>
          <cell r="H1215">
            <v>2754036000</v>
          </cell>
          <cell r="I1215">
            <v>4097000</v>
          </cell>
          <cell r="J1215">
            <v>4228000</v>
          </cell>
          <cell r="K1215">
            <v>0</v>
          </cell>
          <cell r="L1215">
            <v>10140000</v>
          </cell>
          <cell r="M1215">
            <v>9568000</v>
          </cell>
          <cell r="N1215">
            <v>0</v>
          </cell>
        </row>
        <row r="1216">
          <cell r="A1216">
            <v>1999</v>
          </cell>
          <cell r="C1216" t="str">
            <v>LA</v>
          </cell>
          <cell r="D1216">
            <v>2218158000</v>
          </cell>
          <cell r="E1216">
            <v>0</v>
          </cell>
          <cell r="F1216">
            <v>449318000</v>
          </cell>
          <cell r="G1216">
            <v>2443486000</v>
          </cell>
          <cell r="H1216">
            <v>2160645000</v>
          </cell>
          <cell r="I1216">
            <v>3647000</v>
          </cell>
          <cell r="J1216">
            <v>77687000</v>
          </cell>
          <cell r="K1216">
            <v>0</v>
          </cell>
          <cell r="L1216">
            <v>14152000</v>
          </cell>
          <cell r="M1216">
            <v>170538000</v>
          </cell>
          <cell r="N1216">
            <v>0</v>
          </cell>
        </row>
        <row r="1217">
          <cell r="A1217">
            <v>1999</v>
          </cell>
          <cell r="C1217" t="str">
            <v>ME</v>
          </cell>
          <cell r="D1217">
            <v>52216000</v>
          </cell>
          <cell r="E1217">
            <v>0</v>
          </cell>
          <cell r="F1217">
            <v>291436000</v>
          </cell>
          <cell r="G1217">
            <v>99817000</v>
          </cell>
          <cell r="H1217">
            <v>949112000</v>
          </cell>
          <cell r="I1217">
            <v>20000</v>
          </cell>
          <cell r="J1217">
            <v>117000</v>
          </cell>
          <cell r="K1217">
            <v>0</v>
          </cell>
          <cell r="L1217">
            <v>877000</v>
          </cell>
          <cell r="M1217">
            <v>1276000</v>
          </cell>
          <cell r="N1217">
            <v>0</v>
          </cell>
        </row>
        <row r="1218">
          <cell r="A1218">
            <v>1999</v>
          </cell>
          <cell r="C1218" t="str">
            <v>MD</v>
          </cell>
          <cell r="D1218">
            <v>75204000</v>
          </cell>
          <cell r="E1218">
            <v>0</v>
          </cell>
          <cell r="F1218">
            <v>835623000</v>
          </cell>
          <cell r="G1218">
            <v>313638000</v>
          </cell>
          <cell r="H1218">
            <v>2328011000</v>
          </cell>
          <cell r="I1218">
            <v>13740000</v>
          </cell>
          <cell r="J1218">
            <v>23357000</v>
          </cell>
          <cell r="K1218">
            <v>0</v>
          </cell>
          <cell r="L1218">
            <v>31060000</v>
          </cell>
          <cell r="M1218">
            <v>25788000</v>
          </cell>
          <cell r="N1218">
            <v>0</v>
          </cell>
        </row>
        <row r="1219">
          <cell r="A1219">
            <v>1999</v>
          </cell>
          <cell r="C1219" t="str">
            <v>MA</v>
          </cell>
          <cell r="D1219">
            <v>202216000</v>
          </cell>
          <cell r="E1219">
            <v>0</v>
          </cell>
          <cell r="F1219">
            <v>1432332000</v>
          </cell>
          <cell r="G1219">
            <v>700459000</v>
          </cell>
          <cell r="H1219">
            <v>4301900000</v>
          </cell>
          <cell r="I1219">
            <v>6954000</v>
          </cell>
          <cell r="J1219">
            <v>15268000</v>
          </cell>
          <cell r="K1219">
            <v>0</v>
          </cell>
          <cell r="L1219">
            <v>18348000</v>
          </cell>
          <cell r="M1219">
            <v>25246000</v>
          </cell>
          <cell r="N1219">
            <v>0</v>
          </cell>
        </row>
        <row r="1220">
          <cell r="A1220">
            <v>1999</v>
          </cell>
          <cell r="C1220" t="str">
            <v>MI</v>
          </cell>
          <cell r="D1220">
            <v>1456555000</v>
          </cell>
          <cell r="E1220">
            <v>0</v>
          </cell>
          <cell r="F1220">
            <v>2298210000</v>
          </cell>
          <cell r="G1220">
            <v>1751461000</v>
          </cell>
          <cell r="H1220">
            <v>3386988000</v>
          </cell>
          <cell r="I1220">
            <v>9811000</v>
          </cell>
          <cell r="J1220">
            <v>51154000</v>
          </cell>
          <cell r="K1220">
            <v>0</v>
          </cell>
          <cell r="L1220">
            <v>58599000</v>
          </cell>
          <cell r="M1220">
            <v>125574000</v>
          </cell>
          <cell r="N1220">
            <v>0</v>
          </cell>
        </row>
        <row r="1221">
          <cell r="A1221">
            <v>1999</v>
          </cell>
          <cell r="C1221" t="str">
            <v>MN</v>
          </cell>
          <cell r="D1221">
            <v>800311000</v>
          </cell>
          <cell r="E1221">
            <v>0</v>
          </cell>
          <cell r="F1221">
            <v>652337000</v>
          </cell>
          <cell r="G1221">
            <v>1007526000</v>
          </cell>
          <cell r="H1221">
            <v>3089287000</v>
          </cell>
          <cell r="I1221">
            <v>6554000</v>
          </cell>
          <cell r="J1221">
            <v>8351000</v>
          </cell>
          <cell r="K1221">
            <v>0</v>
          </cell>
          <cell r="L1221">
            <v>18172000</v>
          </cell>
          <cell r="M1221">
            <v>47108000</v>
          </cell>
          <cell r="N1221">
            <v>0</v>
          </cell>
        </row>
        <row r="1222">
          <cell r="A1222">
            <v>1999</v>
          </cell>
          <cell r="C1222" t="str">
            <v>MS</v>
          </cell>
          <cell r="D1222">
            <v>1458727000</v>
          </cell>
          <cell r="E1222">
            <v>0</v>
          </cell>
          <cell r="F1222">
            <v>259690000</v>
          </cell>
          <cell r="G1222">
            <v>1555773000</v>
          </cell>
          <cell r="H1222">
            <v>1701419000</v>
          </cell>
          <cell r="I1222">
            <v>5822000</v>
          </cell>
          <cell r="J1222">
            <v>31364000</v>
          </cell>
          <cell r="K1222">
            <v>0</v>
          </cell>
          <cell r="L1222">
            <v>18264000</v>
          </cell>
          <cell r="M1222">
            <v>94101000</v>
          </cell>
          <cell r="N1222">
            <v>0</v>
          </cell>
        </row>
        <row r="1223">
          <cell r="A1223">
            <v>1999</v>
          </cell>
          <cell r="C1223" t="str">
            <v>MO</v>
          </cell>
          <cell r="D1223">
            <v>931907000</v>
          </cell>
          <cell r="E1223">
            <v>0</v>
          </cell>
          <cell r="F1223">
            <v>790805000</v>
          </cell>
          <cell r="G1223">
            <v>1110598000</v>
          </cell>
          <cell r="H1223">
            <v>2825013000</v>
          </cell>
          <cell r="I1223">
            <v>4378000</v>
          </cell>
          <cell r="J1223">
            <v>36484000</v>
          </cell>
          <cell r="K1223">
            <v>0</v>
          </cell>
          <cell r="L1223">
            <v>18001000</v>
          </cell>
          <cell r="M1223">
            <v>121418000</v>
          </cell>
          <cell r="N1223">
            <v>0</v>
          </cell>
        </row>
        <row r="1224">
          <cell r="A1224">
            <v>1999</v>
          </cell>
          <cell r="C1224" t="str">
            <v>MT</v>
          </cell>
          <cell r="D1224">
            <v>47684000</v>
          </cell>
          <cell r="E1224">
            <v>0</v>
          </cell>
          <cell r="F1224">
            <v>221613000</v>
          </cell>
          <cell r="G1224">
            <v>67437000</v>
          </cell>
          <cell r="H1224">
            <v>319064000</v>
          </cell>
          <cell r="I1224">
            <v>44000</v>
          </cell>
          <cell r="J1224">
            <v>7069000</v>
          </cell>
          <cell r="K1224">
            <v>0</v>
          </cell>
          <cell r="L1224">
            <v>2348000</v>
          </cell>
          <cell r="M1224">
            <v>7402000</v>
          </cell>
          <cell r="N1224">
            <v>0</v>
          </cell>
        </row>
        <row r="1225">
          <cell r="A1225">
            <v>1999</v>
          </cell>
          <cell r="C1225" t="str">
            <v>NE</v>
          </cell>
          <cell r="D1225">
            <v>332220000</v>
          </cell>
          <cell r="E1225">
            <v>0</v>
          </cell>
          <cell r="F1225">
            <v>127098000</v>
          </cell>
          <cell r="G1225">
            <v>387139000</v>
          </cell>
          <cell r="H1225">
            <v>717051000</v>
          </cell>
          <cell r="I1225">
            <v>8000</v>
          </cell>
          <cell r="J1225">
            <v>19383000</v>
          </cell>
          <cell r="K1225">
            <v>0</v>
          </cell>
          <cell r="L1225">
            <v>2528000</v>
          </cell>
          <cell r="M1225">
            <v>25812000</v>
          </cell>
          <cell r="N1225">
            <v>0</v>
          </cell>
        </row>
        <row r="1226">
          <cell r="A1226">
            <v>1999</v>
          </cell>
          <cell r="C1226" t="str">
            <v>NV</v>
          </cell>
          <cell r="D1226">
            <v>428704000</v>
          </cell>
          <cell r="E1226">
            <v>0</v>
          </cell>
          <cell r="F1226">
            <v>168538000</v>
          </cell>
          <cell r="G1226">
            <v>498790000</v>
          </cell>
          <cell r="H1226">
            <v>538637000</v>
          </cell>
          <cell r="I1226">
            <v>9000</v>
          </cell>
          <cell r="J1226">
            <v>0</v>
          </cell>
          <cell r="K1226">
            <v>0</v>
          </cell>
          <cell r="L1226">
            <v>6654000</v>
          </cell>
          <cell r="M1226">
            <v>277000</v>
          </cell>
          <cell r="N1226">
            <v>0</v>
          </cell>
        </row>
        <row r="1227">
          <cell r="A1227">
            <v>1999</v>
          </cell>
          <cell r="C1227" t="str">
            <v>NH</v>
          </cell>
          <cell r="D1227">
            <v>2696000</v>
          </cell>
          <cell r="E1227">
            <v>0</v>
          </cell>
          <cell r="F1227">
            <v>111583000</v>
          </cell>
          <cell r="G1227">
            <v>39772000</v>
          </cell>
          <cell r="H1227">
            <v>663413000</v>
          </cell>
          <cell r="I1227">
            <v>737000</v>
          </cell>
          <cell r="J1227">
            <v>1082000</v>
          </cell>
          <cell r="K1227">
            <v>0</v>
          </cell>
          <cell r="L1227">
            <v>3363000</v>
          </cell>
          <cell r="M1227">
            <v>1275000</v>
          </cell>
          <cell r="N1227">
            <v>0</v>
          </cell>
        </row>
        <row r="1228">
          <cell r="A1228">
            <v>1999</v>
          </cell>
          <cell r="C1228" t="str">
            <v>NJ</v>
          </cell>
          <cell r="D1228">
            <v>473507000</v>
          </cell>
          <cell r="E1228">
            <v>0</v>
          </cell>
          <cell r="F1228">
            <v>917222000</v>
          </cell>
          <cell r="G1228">
            <v>1123818000</v>
          </cell>
          <cell r="H1228">
            <v>3645422000</v>
          </cell>
          <cell r="I1228">
            <v>5501000</v>
          </cell>
          <cell r="J1228">
            <v>5402000</v>
          </cell>
          <cell r="K1228">
            <v>0</v>
          </cell>
          <cell r="L1228">
            <v>7249000</v>
          </cell>
          <cell r="M1228">
            <v>19348000</v>
          </cell>
          <cell r="N1228">
            <v>0</v>
          </cell>
        </row>
        <row r="1229">
          <cell r="A1229">
            <v>1999</v>
          </cell>
          <cell r="C1229" t="str">
            <v>NM</v>
          </cell>
          <cell r="D1229">
            <v>455868000</v>
          </cell>
          <cell r="E1229">
            <v>0</v>
          </cell>
          <cell r="F1229">
            <v>295787000</v>
          </cell>
          <cell r="G1229">
            <v>520701000</v>
          </cell>
          <cell r="H1229">
            <v>1003879000</v>
          </cell>
          <cell r="I1229">
            <v>235000</v>
          </cell>
          <cell r="J1229">
            <v>14455000</v>
          </cell>
          <cell r="K1229">
            <v>0</v>
          </cell>
          <cell r="L1229">
            <v>4076000</v>
          </cell>
          <cell r="M1229">
            <v>25415000</v>
          </cell>
          <cell r="N1229">
            <v>0</v>
          </cell>
        </row>
        <row r="1230">
          <cell r="A1230">
            <v>1999</v>
          </cell>
          <cell r="C1230" t="str">
            <v>NY</v>
          </cell>
          <cell r="D1230">
            <v>4648136000</v>
          </cell>
          <cell r="E1230">
            <v>0</v>
          </cell>
          <cell r="F1230">
            <v>2899442000</v>
          </cell>
          <cell r="G1230">
            <v>6832562000</v>
          </cell>
          <cell r="H1230">
            <v>19007905000</v>
          </cell>
          <cell r="I1230">
            <v>403349000</v>
          </cell>
          <cell r="J1230">
            <v>247674000</v>
          </cell>
          <cell r="K1230">
            <v>0</v>
          </cell>
          <cell r="L1230">
            <v>490990000</v>
          </cell>
          <cell r="M1230">
            <v>364649000</v>
          </cell>
          <cell r="N1230">
            <v>0</v>
          </cell>
        </row>
        <row r="1231">
          <cell r="A1231">
            <v>1999</v>
          </cell>
          <cell r="C1231" t="str">
            <v>NC</v>
          </cell>
          <cell r="D1231">
            <v>2954724000</v>
          </cell>
          <cell r="E1231">
            <v>0</v>
          </cell>
          <cell r="F1231">
            <v>1638114000</v>
          </cell>
          <cell r="G1231">
            <v>3248842000</v>
          </cell>
          <cell r="H1231">
            <v>3444062000</v>
          </cell>
          <cell r="I1231">
            <v>13550000</v>
          </cell>
          <cell r="J1231">
            <v>270007000</v>
          </cell>
          <cell r="K1231">
            <v>0</v>
          </cell>
          <cell r="L1231">
            <v>44891000</v>
          </cell>
          <cell r="M1231">
            <v>362844000</v>
          </cell>
          <cell r="N1231">
            <v>0</v>
          </cell>
        </row>
        <row r="1232">
          <cell r="A1232">
            <v>1999</v>
          </cell>
          <cell r="C1232" t="str">
            <v>ND</v>
          </cell>
          <cell r="D1232">
            <v>125000</v>
          </cell>
          <cell r="E1232">
            <v>0</v>
          </cell>
          <cell r="F1232">
            <v>50732000</v>
          </cell>
          <cell r="G1232">
            <v>24000</v>
          </cell>
          <cell r="H1232">
            <v>366258000</v>
          </cell>
          <cell r="I1232">
            <v>0</v>
          </cell>
          <cell r="J1232">
            <v>0</v>
          </cell>
          <cell r="K1232">
            <v>0</v>
          </cell>
          <cell r="L1232">
            <v>1070000</v>
          </cell>
          <cell r="M1232">
            <v>0</v>
          </cell>
          <cell r="N1232">
            <v>0</v>
          </cell>
        </row>
        <row r="1233">
          <cell r="A1233">
            <v>1999</v>
          </cell>
          <cell r="C1233" t="str">
            <v>OH</v>
          </cell>
          <cell r="D1233">
            <v>1343684000</v>
          </cell>
          <cell r="E1233">
            <v>0</v>
          </cell>
          <cell r="F1233">
            <v>2510148000</v>
          </cell>
          <cell r="G1233">
            <v>1752354000</v>
          </cell>
          <cell r="H1233">
            <v>6038999000</v>
          </cell>
          <cell r="I1233">
            <v>16726000</v>
          </cell>
          <cell r="J1233">
            <v>103248000</v>
          </cell>
          <cell r="K1233">
            <v>0</v>
          </cell>
          <cell r="L1233">
            <v>48018000</v>
          </cell>
          <cell r="M1233">
            <v>160767000</v>
          </cell>
          <cell r="N1233">
            <v>0</v>
          </cell>
        </row>
        <row r="1234">
          <cell r="A1234">
            <v>1999</v>
          </cell>
          <cell r="C1234" t="str">
            <v>OK</v>
          </cell>
          <cell r="D1234">
            <v>778619000</v>
          </cell>
          <cell r="E1234">
            <v>0</v>
          </cell>
          <cell r="F1234">
            <v>370436000</v>
          </cell>
          <cell r="G1234">
            <v>858350000</v>
          </cell>
          <cell r="H1234">
            <v>1197563000</v>
          </cell>
          <cell r="I1234">
            <v>1523000</v>
          </cell>
          <cell r="J1234">
            <v>2253000</v>
          </cell>
          <cell r="K1234">
            <v>0</v>
          </cell>
          <cell r="L1234">
            <v>12163000</v>
          </cell>
          <cell r="M1234">
            <v>17936000</v>
          </cell>
          <cell r="N1234">
            <v>0</v>
          </cell>
        </row>
        <row r="1235">
          <cell r="A1235">
            <v>1999</v>
          </cell>
          <cell r="C1235" t="str">
            <v>OR</v>
          </cell>
          <cell r="D1235">
            <v>654361000</v>
          </cell>
          <cell r="E1235">
            <v>0</v>
          </cell>
          <cell r="F1235">
            <v>638728000</v>
          </cell>
          <cell r="G1235">
            <v>752530000</v>
          </cell>
          <cell r="H1235">
            <v>1873979000</v>
          </cell>
          <cell r="I1235">
            <v>2600000</v>
          </cell>
          <cell r="J1235">
            <v>17678000</v>
          </cell>
          <cell r="K1235">
            <v>0</v>
          </cell>
          <cell r="L1235">
            <v>8542000</v>
          </cell>
          <cell r="M1235">
            <v>52743000</v>
          </cell>
          <cell r="N1235">
            <v>0</v>
          </cell>
        </row>
        <row r="1236">
          <cell r="A1236">
            <v>1999</v>
          </cell>
          <cell r="C1236" t="str">
            <v>PA</v>
          </cell>
          <cell r="D1236">
            <v>1301422000</v>
          </cell>
          <cell r="E1236">
            <v>0</v>
          </cell>
          <cell r="F1236">
            <v>2155735000</v>
          </cell>
          <cell r="G1236">
            <v>1276147000</v>
          </cell>
          <cell r="H1236">
            <v>6321411000</v>
          </cell>
          <cell r="I1236">
            <v>2572000</v>
          </cell>
          <cell r="J1236">
            <v>38910000</v>
          </cell>
          <cell r="K1236">
            <v>0</v>
          </cell>
          <cell r="L1236">
            <v>11887000</v>
          </cell>
          <cell r="M1236">
            <v>53146000</v>
          </cell>
          <cell r="N1236">
            <v>0</v>
          </cell>
        </row>
        <row r="1237">
          <cell r="A1237">
            <v>1999</v>
          </cell>
          <cell r="C1237" t="str">
            <v>RI</v>
          </cell>
          <cell r="D1237">
            <v>3774000</v>
          </cell>
          <cell r="E1237">
            <v>0</v>
          </cell>
          <cell r="F1237">
            <v>127472000</v>
          </cell>
          <cell r="G1237">
            <v>108288000</v>
          </cell>
          <cell r="H1237">
            <v>672629000</v>
          </cell>
          <cell r="I1237">
            <v>2733000</v>
          </cell>
          <cell r="J1237">
            <v>683000</v>
          </cell>
          <cell r="K1237">
            <v>0</v>
          </cell>
          <cell r="L1237">
            <v>4707000</v>
          </cell>
          <cell r="M1237">
            <v>1638000</v>
          </cell>
          <cell r="N1237">
            <v>0</v>
          </cell>
        </row>
        <row r="1238">
          <cell r="A1238">
            <v>1999</v>
          </cell>
          <cell r="C1238" t="str">
            <v>SC</v>
          </cell>
          <cell r="D1238">
            <v>2134230000</v>
          </cell>
          <cell r="E1238">
            <v>0</v>
          </cell>
          <cell r="F1238">
            <v>763524000</v>
          </cell>
          <cell r="G1238">
            <v>1869863000</v>
          </cell>
          <cell r="H1238">
            <v>2478652000</v>
          </cell>
          <cell r="I1238">
            <v>16583000</v>
          </cell>
          <cell r="J1238">
            <v>14946000</v>
          </cell>
          <cell r="K1238">
            <v>0</v>
          </cell>
          <cell r="L1238">
            <v>30324000</v>
          </cell>
          <cell r="M1238">
            <v>162391000</v>
          </cell>
          <cell r="N1238">
            <v>0</v>
          </cell>
        </row>
        <row r="1239">
          <cell r="A1239">
            <v>1999</v>
          </cell>
          <cell r="C1239" t="str">
            <v>SD</v>
          </cell>
          <cell r="D1239">
            <v>36274000</v>
          </cell>
          <cell r="E1239">
            <v>0</v>
          </cell>
          <cell r="F1239">
            <v>73182000</v>
          </cell>
          <cell r="G1239">
            <v>69847000</v>
          </cell>
          <cell r="H1239">
            <v>296396000</v>
          </cell>
          <cell r="I1239">
            <v>3000</v>
          </cell>
          <cell r="J1239">
            <v>7182000</v>
          </cell>
          <cell r="K1239">
            <v>0</v>
          </cell>
          <cell r="L1239">
            <v>865000</v>
          </cell>
          <cell r="M1239">
            <v>7587000</v>
          </cell>
          <cell r="N1239">
            <v>0</v>
          </cell>
        </row>
        <row r="1240">
          <cell r="A1240">
            <v>1999</v>
          </cell>
          <cell r="C1240" t="str">
            <v>TN</v>
          </cell>
          <cell r="D1240">
            <v>1848106000</v>
          </cell>
          <cell r="E1240">
            <v>0</v>
          </cell>
          <cell r="F1240">
            <v>758222000</v>
          </cell>
          <cell r="G1240">
            <v>2042768000</v>
          </cell>
          <cell r="H1240">
            <v>3243294000</v>
          </cell>
          <cell r="I1240">
            <v>6613000</v>
          </cell>
          <cell r="J1240">
            <v>49099000</v>
          </cell>
          <cell r="K1240">
            <v>0</v>
          </cell>
          <cell r="L1240">
            <v>21386000</v>
          </cell>
          <cell r="M1240">
            <v>130804000</v>
          </cell>
          <cell r="N1240">
            <v>0</v>
          </cell>
        </row>
        <row r="1241">
          <cell r="A1241">
            <v>1999</v>
          </cell>
          <cell r="C1241" t="str">
            <v>TX</v>
          </cell>
          <cell r="D1241">
            <v>3547074000</v>
          </cell>
          <cell r="E1241">
            <v>0</v>
          </cell>
          <cell r="F1241">
            <v>2124156000</v>
          </cell>
          <cell r="G1241">
            <v>5797462000</v>
          </cell>
          <cell r="H1241">
            <v>7971731000</v>
          </cell>
          <cell r="I1241">
            <v>4869000</v>
          </cell>
          <cell r="J1241">
            <v>111689000</v>
          </cell>
          <cell r="K1241">
            <v>0</v>
          </cell>
          <cell r="L1241">
            <v>42129000</v>
          </cell>
          <cell r="M1241">
            <v>228648000</v>
          </cell>
          <cell r="N1241">
            <v>0</v>
          </cell>
        </row>
        <row r="1242">
          <cell r="A1242">
            <v>1999</v>
          </cell>
          <cell r="C1242" t="str">
            <v>US</v>
          </cell>
          <cell r="D1242">
            <v>51610383000</v>
          </cell>
          <cell r="E1242">
            <v>0</v>
          </cell>
          <cell r="F1242">
            <v>46045045000</v>
          </cell>
          <cell r="G1242">
            <v>66855257000</v>
          </cell>
          <cell r="H1242">
            <v>140136594000</v>
          </cell>
          <cell r="I1242">
            <v>935474000</v>
          </cell>
          <cell r="J1242">
            <v>2245729000</v>
          </cell>
          <cell r="K1242">
            <v>0</v>
          </cell>
          <cell r="L1242">
            <v>1582677000</v>
          </cell>
          <cell r="M1242">
            <v>4103125000</v>
          </cell>
          <cell r="N1242">
            <v>0</v>
          </cell>
        </row>
        <row r="1243">
          <cell r="A1243">
            <v>1999</v>
          </cell>
          <cell r="C1243" t="str">
            <v>UT</v>
          </cell>
          <cell r="D1243">
            <v>366278000</v>
          </cell>
          <cell r="E1243">
            <v>0</v>
          </cell>
          <cell r="F1243">
            <v>294150000</v>
          </cell>
          <cell r="G1243">
            <v>385114000</v>
          </cell>
          <cell r="H1243">
            <v>726573000</v>
          </cell>
          <cell r="I1243">
            <v>68000</v>
          </cell>
          <cell r="J1243">
            <v>19950000</v>
          </cell>
          <cell r="K1243">
            <v>0</v>
          </cell>
          <cell r="L1243">
            <v>5348000</v>
          </cell>
          <cell r="M1243">
            <v>37086000</v>
          </cell>
          <cell r="N1243">
            <v>0</v>
          </cell>
        </row>
        <row r="1244">
          <cell r="A1244">
            <v>1999</v>
          </cell>
          <cell r="C1244" t="str">
            <v>VT</v>
          </cell>
          <cell r="D1244">
            <v>917000</v>
          </cell>
          <cell r="E1244">
            <v>0</v>
          </cell>
          <cell r="F1244">
            <v>54714000</v>
          </cell>
          <cell r="G1244">
            <v>5360000</v>
          </cell>
          <cell r="H1244">
            <v>363210000</v>
          </cell>
          <cell r="I1244">
            <v>69000</v>
          </cell>
          <cell r="J1244">
            <v>0</v>
          </cell>
          <cell r="K1244">
            <v>0</v>
          </cell>
          <cell r="L1244">
            <v>1100000</v>
          </cell>
          <cell r="M1244">
            <v>10000</v>
          </cell>
          <cell r="N1244">
            <v>0</v>
          </cell>
        </row>
        <row r="1245">
          <cell r="A1245">
            <v>1999</v>
          </cell>
          <cell r="C1245" t="str">
            <v>VA</v>
          </cell>
          <cell r="D1245">
            <v>1265687000</v>
          </cell>
          <cell r="E1245">
            <v>0</v>
          </cell>
          <cell r="F1245">
            <v>821049000</v>
          </cell>
          <cell r="G1245">
            <v>1540710000</v>
          </cell>
          <cell r="H1245">
            <v>2519700000</v>
          </cell>
          <cell r="I1245">
            <v>8383000</v>
          </cell>
          <cell r="J1245">
            <v>16781000</v>
          </cell>
          <cell r="K1245">
            <v>0</v>
          </cell>
          <cell r="L1245">
            <v>17659000</v>
          </cell>
          <cell r="M1245">
            <v>52620000</v>
          </cell>
          <cell r="N1245">
            <v>0</v>
          </cell>
        </row>
        <row r="1246">
          <cell r="A1246">
            <v>1999</v>
          </cell>
          <cell r="C1246" t="str">
            <v>WA</v>
          </cell>
          <cell r="D1246">
            <v>1178504000</v>
          </cell>
          <cell r="E1246">
            <v>0</v>
          </cell>
          <cell r="F1246">
            <v>1558404000</v>
          </cell>
          <cell r="G1246">
            <v>1417452000</v>
          </cell>
          <cell r="H1246">
            <v>2803610000</v>
          </cell>
          <cell r="I1246">
            <v>68839000</v>
          </cell>
          <cell r="J1246">
            <v>84088000</v>
          </cell>
          <cell r="K1246">
            <v>0</v>
          </cell>
          <cell r="L1246">
            <v>84096000</v>
          </cell>
          <cell r="M1246">
            <v>161148000</v>
          </cell>
          <cell r="N1246">
            <v>0</v>
          </cell>
        </row>
        <row r="1247">
          <cell r="A1247">
            <v>1999</v>
          </cell>
          <cell r="C1247" t="str">
            <v>WV</v>
          </cell>
          <cell r="D1247">
            <v>285024000</v>
          </cell>
          <cell r="E1247">
            <v>0</v>
          </cell>
          <cell r="F1247">
            <v>184452000</v>
          </cell>
          <cell r="G1247">
            <v>302686000</v>
          </cell>
          <cell r="H1247">
            <v>1384102000</v>
          </cell>
          <cell r="I1247">
            <v>398000</v>
          </cell>
          <cell r="J1247">
            <v>5806000</v>
          </cell>
          <cell r="K1247">
            <v>0</v>
          </cell>
          <cell r="L1247">
            <v>3946000</v>
          </cell>
          <cell r="M1247">
            <v>23429000</v>
          </cell>
          <cell r="N1247">
            <v>0</v>
          </cell>
        </row>
        <row r="1248">
          <cell r="A1248">
            <v>1999</v>
          </cell>
          <cell r="C1248" t="str">
            <v>WI</v>
          </cell>
          <cell r="D1248">
            <v>551390000</v>
          </cell>
          <cell r="E1248">
            <v>0</v>
          </cell>
          <cell r="F1248">
            <v>897313000</v>
          </cell>
          <cell r="G1248">
            <v>664562000</v>
          </cell>
          <cell r="H1248">
            <v>2486348000</v>
          </cell>
          <cell r="I1248">
            <v>7365000</v>
          </cell>
          <cell r="J1248">
            <v>837000</v>
          </cell>
          <cell r="K1248">
            <v>0</v>
          </cell>
          <cell r="L1248">
            <v>9351000</v>
          </cell>
          <cell r="M1248">
            <v>37580000</v>
          </cell>
          <cell r="N1248">
            <v>0</v>
          </cell>
        </row>
        <row r="1249">
          <cell r="A1249">
            <v>1999</v>
          </cell>
          <cell r="C1249" t="str">
            <v>WY</v>
          </cell>
          <cell r="D1249">
            <v>315876000</v>
          </cell>
          <cell r="E1249">
            <v>0</v>
          </cell>
          <cell r="F1249">
            <v>79529000</v>
          </cell>
          <cell r="G1249">
            <v>339730000</v>
          </cell>
          <cell r="H1249">
            <v>181296000</v>
          </cell>
          <cell r="I1249">
            <v>526000</v>
          </cell>
          <cell r="J1249">
            <v>14459000</v>
          </cell>
          <cell r="K1249">
            <v>0</v>
          </cell>
          <cell r="L1249">
            <v>2872000</v>
          </cell>
          <cell r="M1249">
            <v>25999000</v>
          </cell>
          <cell r="N1249">
            <v>0</v>
          </cell>
        </row>
        <row r="1250">
          <cell r="A1250">
            <v>2000</v>
          </cell>
          <cell r="C1250" t="str">
            <v>AL</v>
          </cell>
          <cell r="D1250">
            <v>2534625000</v>
          </cell>
          <cell r="E1250">
            <v>0</v>
          </cell>
          <cell r="F1250">
            <v>837492000</v>
          </cell>
          <cell r="G1250">
            <v>2597760000</v>
          </cell>
          <cell r="H1250">
            <v>2599412000</v>
          </cell>
          <cell r="I1250">
            <v>1019000</v>
          </cell>
          <cell r="J1250">
            <v>102215000</v>
          </cell>
          <cell r="K1250">
            <v>0</v>
          </cell>
          <cell r="L1250">
            <v>14111000</v>
          </cell>
          <cell r="M1250">
            <v>185560000</v>
          </cell>
          <cell r="N1250">
            <v>0</v>
          </cell>
        </row>
        <row r="1251">
          <cell r="A1251">
            <v>2000</v>
          </cell>
          <cell r="C1251" t="str">
            <v>AK</v>
          </cell>
          <cell r="D1251">
            <v>51728000</v>
          </cell>
          <cell r="E1251">
            <v>0</v>
          </cell>
          <cell r="F1251">
            <v>156950000</v>
          </cell>
          <cell r="G1251">
            <v>69074000</v>
          </cell>
          <cell r="H1251">
            <v>475805000</v>
          </cell>
          <cell r="I1251">
            <v>328000</v>
          </cell>
          <cell r="J1251">
            <v>2969000</v>
          </cell>
          <cell r="K1251">
            <v>0</v>
          </cell>
          <cell r="L1251">
            <v>3251000</v>
          </cell>
          <cell r="M1251">
            <v>3463000</v>
          </cell>
          <cell r="N1251">
            <v>0</v>
          </cell>
        </row>
        <row r="1252">
          <cell r="A1252">
            <v>2000</v>
          </cell>
          <cell r="C1252" t="str">
            <v>AZ</v>
          </cell>
          <cell r="D1252">
            <v>218873000</v>
          </cell>
          <cell r="E1252">
            <v>0</v>
          </cell>
          <cell r="F1252">
            <v>911551000</v>
          </cell>
          <cell r="G1252">
            <v>429002000</v>
          </cell>
          <cell r="H1252">
            <v>1973980000</v>
          </cell>
          <cell r="I1252">
            <v>228000</v>
          </cell>
          <cell r="J1252">
            <v>1004000</v>
          </cell>
          <cell r="K1252">
            <v>0</v>
          </cell>
          <cell r="L1252">
            <v>11840000</v>
          </cell>
          <cell r="M1252">
            <v>1077000</v>
          </cell>
          <cell r="N1252">
            <v>0</v>
          </cell>
        </row>
        <row r="1253">
          <cell r="A1253">
            <v>2000</v>
          </cell>
          <cell r="C1253" t="str">
            <v>AR</v>
          </cell>
          <cell r="D1253">
            <v>644588000</v>
          </cell>
          <cell r="E1253">
            <v>0</v>
          </cell>
          <cell r="F1253">
            <v>308573000</v>
          </cell>
          <cell r="G1253">
            <v>640293000</v>
          </cell>
          <cell r="H1253">
            <v>1567530000</v>
          </cell>
          <cell r="I1253">
            <v>2504000</v>
          </cell>
          <cell r="J1253">
            <v>2385000</v>
          </cell>
          <cell r="K1253">
            <v>0</v>
          </cell>
          <cell r="L1253">
            <v>7655000</v>
          </cell>
          <cell r="M1253">
            <v>13746000</v>
          </cell>
          <cell r="N1253">
            <v>0</v>
          </cell>
        </row>
        <row r="1254">
          <cell r="A1254">
            <v>2000</v>
          </cell>
          <cell r="C1254" t="str">
            <v>CA</v>
          </cell>
          <cell r="D1254">
            <v>6408478000</v>
          </cell>
          <cell r="E1254">
            <v>0</v>
          </cell>
          <cell r="F1254">
            <v>8770679000</v>
          </cell>
          <cell r="G1254">
            <v>8828138000</v>
          </cell>
          <cell r="H1254">
            <v>16140266000</v>
          </cell>
          <cell r="I1254">
            <v>95953000</v>
          </cell>
          <cell r="J1254">
            <v>272473000</v>
          </cell>
          <cell r="K1254">
            <v>0</v>
          </cell>
          <cell r="L1254">
            <v>125538000</v>
          </cell>
          <cell r="M1254">
            <v>329118000</v>
          </cell>
          <cell r="N1254">
            <v>0</v>
          </cell>
        </row>
        <row r="1255">
          <cell r="A1255">
            <v>2000</v>
          </cell>
          <cell r="C1255" t="str">
            <v>CO</v>
          </cell>
          <cell r="D1255">
            <v>601625000</v>
          </cell>
          <cell r="E1255">
            <v>0</v>
          </cell>
          <cell r="F1255">
            <v>466956000</v>
          </cell>
          <cell r="G1255">
            <v>775140000</v>
          </cell>
          <cell r="H1255">
            <v>1586123000</v>
          </cell>
          <cell r="I1255">
            <v>421000</v>
          </cell>
          <cell r="J1255">
            <v>48603000</v>
          </cell>
          <cell r="K1255">
            <v>0</v>
          </cell>
          <cell r="L1255">
            <v>5981000</v>
          </cell>
          <cell r="M1255">
            <v>81676000</v>
          </cell>
          <cell r="N1255">
            <v>0</v>
          </cell>
        </row>
        <row r="1256">
          <cell r="A1256">
            <v>2000</v>
          </cell>
          <cell r="C1256" t="str">
            <v>CT</v>
          </cell>
          <cell r="D1256">
            <v>230801000</v>
          </cell>
          <cell r="E1256">
            <v>0</v>
          </cell>
          <cell r="F1256">
            <v>427246000</v>
          </cell>
          <cell r="G1256">
            <v>1140795000</v>
          </cell>
          <cell r="H1256">
            <v>2226862000</v>
          </cell>
          <cell r="I1256">
            <v>17356000</v>
          </cell>
          <cell r="J1256">
            <v>3019000</v>
          </cell>
          <cell r="K1256">
            <v>0</v>
          </cell>
          <cell r="L1256">
            <v>22975000</v>
          </cell>
          <cell r="M1256">
            <v>4988000</v>
          </cell>
          <cell r="N1256">
            <v>0</v>
          </cell>
        </row>
        <row r="1257">
          <cell r="A1257">
            <v>2000</v>
          </cell>
          <cell r="C1257" t="str">
            <v>DE</v>
          </cell>
          <cell r="D1257">
            <v>38001000</v>
          </cell>
          <cell r="E1257">
            <v>0</v>
          </cell>
          <cell r="F1257">
            <v>213026000</v>
          </cell>
          <cell r="G1257">
            <v>62525000</v>
          </cell>
          <cell r="H1257">
            <v>356862000</v>
          </cell>
          <cell r="I1257">
            <v>4000</v>
          </cell>
          <cell r="J1257">
            <v>0</v>
          </cell>
          <cell r="K1257">
            <v>0</v>
          </cell>
          <cell r="L1257">
            <v>2562000</v>
          </cell>
          <cell r="M1257">
            <v>443000</v>
          </cell>
          <cell r="N1257">
            <v>0</v>
          </cell>
        </row>
        <row r="1258">
          <cell r="A1258">
            <v>2000</v>
          </cell>
          <cell r="C1258" t="str">
            <v>DC</v>
          </cell>
          <cell r="D1258">
            <v>52916000</v>
          </cell>
          <cell r="E1258">
            <v>0</v>
          </cell>
          <cell r="F1258">
            <v>261496000</v>
          </cell>
          <cell r="G1258">
            <v>359397000</v>
          </cell>
          <cell r="H1258">
            <v>838185000</v>
          </cell>
          <cell r="I1258">
            <v>8074000</v>
          </cell>
          <cell r="J1258">
            <v>0</v>
          </cell>
          <cell r="K1258">
            <v>0</v>
          </cell>
          <cell r="L1258">
            <v>12669000</v>
          </cell>
          <cell r="M1258">
            <v>0</v>
          </cell>
          <cell r="N1258">
            <v>0</v>
          </cell>
        </row>
        <row r="1259">
          <cell r="A1259">
            <v>2000</v>
          </cell>
          <cell r="C1259" t="str">
            <v>FL</v>
          </cell>
          <cell r="D1259">
            <v>2926390000</v>
          </cell>
          <cell r="E1259">
            <v>0</v>
          </cell>
          <cell r="F1259">
            <v>3004254000</v>
          </cell>
          <cell r="G1259">
            <v>3821596000</v>
          </cell>
          <cell r="H1259">
            <v>7440915000</v>
          </cell>
          <cell r="I1259">
            <v>82236000</v>
          </cell>
          <cell r="J1259">
            <v>98916000</v>
          </cell>
          <cell r="K1259">
            <v>0</v>
          </cell>
          <cell r="L1259">
            <v>132882000</v>
          </cell>
          <cell r="M1259">
            <v>329068000</v>
          </cell>
          <cell r="N1259">
            <v>0</v>
          </cell>
        </row>
        <row r="1260">
          <cell r="A1260">
            <v>2000</v>
          </cell>
          <cell r="C1260" t="str">
            <v>GA</v>
          </cell>
          <cell r="D1260">
            <v>2060240000</v>
          </cell>
          <cell r="E1260">
            <v>0</v>
          </cell>
          <cell r="F1260">
            <v>1025255000</v>
          </cell>
          <cell r="G1260">
            <v>2315204000</v>
          </cell>
          <cell r="H1260">
            <v>4301530000</v>
          </cell>
          <cell r="I1260">
            <v>12166000</v>
          </cell>
          <cell r="J1260">
            <v>60074000</v>
          </cell>
          <cell r="K1260">
            <v>0</v>
          </cell>
          <cell r="L1260">
            <v>34554000</v>
          </cell>
          <cell r="M1260">
            <v>174390000</v>
          </cell>
          <cell r="N1260">
            <v>0</v>
          </cell>
        </row>
        <row r="1261">
          <cell r="A1261">
            <v>2000</v>
          </cell>
          <cell r="C1261" t="str">
            <v>HI</v>
          </cell>
          <cell r="D1261">
            <v>161603000</v>
          </cell>
          <cell r="E1261">
            <v>0</v>
          </cell>
          <cell r="F1261">
            <v>383668000</v>
          </cell>
          <cell r="G1261">
            <v>186977000</v>
          </cell>
          <cell r="H1261">
            <v>663707000</v>
          </cell>
          <cell r="I1261">
            <v>21346000</v>
          </cell>
          <cell r="J1261">
            <v>4943000</v>
          </cell>
          <cell r="K1261">
            <v>0</v>
          </cell>
          <cell r="L1261">
            <v>24811000</v>
          </cell>
          <cell r="M1261">
            <v>5062000</v>
          </cell>
          <cell r="N1261">
            <v>0</v>
          </cell>
        </row>
        <row r="1262">
          <cell r="A1262">
            <v>2000</v>
          </cell>
          <cell r="C1262" t="str">
            <v>ID</v>
          </cell>
          <cell r="D1262">
            <v>348796000</v>
          </cell>
          <cell r="E1262">
            <v>0</v>
          </cell>
          <cell r="F1262">
            <v>137031000</v>
          </cell>
          <cell r="G1262">
            <v>363663000</v>
          </cell>
          <cell r="H1262">
            <v>573874000</v>
          </cell>
          <cell r="I1262">
            <v>231000</v>
          </cell>
          <cell r="J1262">
            <v>3262000</v>
          </cell>
          <cell r="K1262">
            <v>0</v>
          </cell>
          <cell r="L1262">
            <v>2209000</v>
          </cell>
          <cell r="M1262">
            <v>9378000</v>
          </cell>
          <cell r="N1262">
            <v>0</v>
          </cell>
        </row>
        <row r="1263">
          <cell r="A1263">
            <v>2000</v>
          </cell>
          <cell r="C1263" t="str">
            <v>IL</v>
          </cell>
          <cell r="D1263">
            <v>754200000</v>
          </cell>
          <cell r="E1263">
            <v>0</v>
          </cell>
          <cell r="F1263">
            <v>2402208000</v>
          </cell>
          <cell r="G1263">
            <v>1754380000</v>
          </cell>
          <cell r="H1263">
            <v>5010178000</v>
          </cell>
          <cell r="I1263">
            <v>4155000</v>
          </cell>
          <cell r="J1263">
            <v>119839000</v>
          </cell>
          <cell r="K1263">
            <v>0</v>
          </cell>
          <cell r="L1263">
            <v>22683000</v>
          </cell>
          <cell r="M1263">
            <v>146405000</v>
          </cell>
          <cell r="N1263">
            <v>0</v>
          </cell>
        </row>
        <row r="1264">
          <cell r="A1264">
            <v>2000</v>
          </cell>
          <cell r="C1264" t="str">
            <v>IN</v>
          </cell>
          <cell r="D1264">
            <v>1711219000</v>
          </cell>
          <cell r="E1264">
            <v>0</v>
          </cell>
          <cell r="F1264">
            <v>554963000</v>
          </cell>
          <cell r="G1264">
            <v>1903163000</v>
          </cell>
          <cell r="H1264">
            <v>2907396000</v>
          </cell>
          <cell r="I1264">
            <v>9449000</v>
          </cell>
          <cell r="J1264">
            <v>58698000</v>
          </cell>
          <cell r="K1264">
            <v>0</v>
          </cell>
          <cell r="L1264">
            <v>17512000</v>
          </cell>
          <cell r="M1264">
            <v>124711000</v>
          </cell>
          <cell r="N1264">
            <v>0</v>
          </cell>
        </row>
        <row r="1265">
          <cell r="A1265">
            <v>2000</v>
          </cell>
          <cell r="C1265" t="str">
            <v>IA</v>
          </cell>
          <cell r="D1265">
            <v>1110172000</v>
          </cell>
          <cell r="E1265">
            <v>0</v>
          </cell>
          <cell r="F1265">
            <v>361751000</v>
          </cell>
          <cell r="G1265">
            <v>1242193000</v>
          </cell>
          <cell r="H1265">
            <v>1497690000</v>
          </cell>
          <cell r="I1265">
            <v>5388000</v>
          </cell>
          <cell r="J1265">
            <v>33749000</v>
          </cell>
          <cell r="K1265">
            <v>0</v>
          </cell>
          <cell r="L1265">
            <v>12215000</v>
          </cell>
          <cell r="M1265">
            <v>60080000</v>
          </cell>
          <cell r="N1265">
            <v>0</v>
          </cell>
        </row>
        <row r="1266">
          <cell r="A1266">
            <v>2000</v>
          </cell>
          <cell r="C1266" t="str">
            <v>KS</v>
          </cell>
          <cell r="D1266">
            <v>426043000</v>
          </cell>
          <cell r="E1266">
            <v>0</v>
          </cell>
          <cell r="F1266">
            <v>398936000</v>
          </cell>
          <cell r="G1266">
            <v>511291000</v>
          </cell>
          <cell r="H1266">
            <v>969638000</v>
          </cell>
          <cell r="I1266">
            <v>540000</v>
          </cell>
          <cell r="J1266">
            <v>2193000</v>
          </cell>
          <cell r="K1266">
            <v>0</v>
          </cell>
          <cell r="L1266">
            <v>9422000</v>
          </cell>
          <cell r="M1266">
            <v>11134000</v>
          </cell>
          <cell r="N1266">
            <v>0</v>
          </cell>
        </row>
        <row r="1267">
          <cell r="A1267">
            <v>2000</v>
          </cell>
          <cell r="C1267" t="str">
            <v>KY</v>
          </cell>
          <cell r="D1267">
            <v>465532000</v>
          </cell>
          <cell r="E1267">
            <v>0</v>
          </cell>
          <cell r="F1267">
            <v>535577000</v>
          </cell>
          <cell r="G1267">
            <v>542336000</v>
          </cell>
          <cell r="H1267">
            <v>3149167000</v>
          </cell>
          <cell r="I1267">
            <v>3387000</v>
          </cell>
          <cell r="J1267">
            <v>6141000</v>
          </cell>
          <cell r="K1267">
            <v>0</v>
          </cell>
          <cell r="L1267">
            <v>8535000</v>
          </cell>
          <cell r="M1267">
            <v>10844000</v>
          </cell>
          <cell r="N1267">
            <v>0</v>
          </cell>
        </row>
        <row r="1268">
          <cell r="A1268">
            <v>2000</v>
          </cell>
          <cell r="C1268" t="str">
            <v>LA</v>
          </cell>
          <cell r="D1268">
            <v>2191257000</v>
          </cell>
          <cell r="E1268">
            <v>0</v>
          </cell>
          <cell r="F1268">
            <v>539534000</v>
          </cell>
          <cell r="G1268">
            <v>2661237000</v>
          </cell>
          <cell r="H1268">
            <v>2468760000</v>
          </cell>
          <cell r="I1268">
            <v>2832000</v>
          </cell>
          <cell r="J1268">
            <v>88766000</v>
          </cell>
          <cell r="K1268">
            <v>0</v>
          </cell>
          <cell r="L1268">
            <v>12706000</v>
          </cell>
          <cell r="M1268">
            <v>161386000</v>
          </cell>
          <cell r="N1268">
            <v>0</v>
          </cell>
        </row>
        <row r="1269">
          <cell r="A1269">
            <v>2000</v>
          </cell>
          <cell r="C1269" t="str">
            <v>ME</v>
          </cell>
          <cell r="D1269">
            <v>53510000</v>
          </cell>
          <cell r="E1269">
            <v>0</v>
          </cell>
          <cell r="F1269">
            <v>292597000</v>
          </cell>
          <cell r="G1269">
            <v>101367000</v>
          </cell>
          <cell r="H1269">
            <v>1021910000</v>
          </cell>
          <cell r="I1269">
            <v>0</v>
          </cell>
          <cell r="J1269">
            <v>68000</v>
          </cell>
          <cell r="K1269">
            <v>0</v>
          </cell>
          <cell r="L1269">
            <v>885000</v>
          </cell>
          <cell r="M1269">
            <v>2564000</v>
          </cell>
          <cell r="N1269">
            <v>0</v>
          </cell>
        </row>
        <row r="1270">
          <cell r="A1270">
            <v>2000</v>
          </cell>
          <cell r="C1270" t="str">
            <v>MD</v>
          </cell>
          <cell r="D1270">
            <v>92340000</v>
          </cell>
          <cell r="E1270">
            <v>0</v>
          </cell>
          <cell r="F1270">
            <v>896342000</v>
          </cell>
          <cell r="G1270">
            <v>333227000</v>
          </cell>
          <cell r="H1270">
            <v>2588665000</v>
          </cell>
          <cell r="I1270">
            <v>23698000</v>
          </cell>
          <cell r="J1270">
            <v>25311000</v>
          </cell>
          <cell r="K1270">
            <v>0</v>
          </cell>
          <cell r="L1270">
            <v>37521000</v>
          </cell>
          <cell r="M1270">
            <v>27417000</v>
          </cell>
          <cell r="N1270">
            <v>0</v>
          </cell>
        </row>
        <row r="1271">
          <cell r="A1271">
            <v>2000</v>
          </cell>
          <cell r="C1271" t="str">
            <v>MA</v>
          </cell>
          <cell r="D1271">
            <v>177930000</v>
          </cell>
          <cell r="E1271">
            <v>0</v>
          </cell>
          <cell r="F1271">
            <v>1547050000</v>
          </cell>
          <cell r="G1271">
            <v>643168000</v>
          </cell>
          <cell r="H1271">
            <v>4770465000</v>
          </cell>
          <cell r="I1271">
            <v>5293000</v>
          </cell>
          <cell r="J1271">
            <v>17721000</v>
          </cell>
          <cell r="K1271">
            <v>0</v>
          </cell>
          <cell r="L1271">
            <v>18975000</v>
          </cell>
          <cell r="M1271">
            <v>30781000</v>
          </cell>
          <cell r="N1271">
            <v>0</v>
          </cell>
        </row>
        <row r="1272">
          <cell r="A1272">
            <v>2000</v>
          </cell>
          <cell r="C1272" t="str">
            <v>MI</v>
          </cell>
          <cell r="D1272">
            <v>1367894000</v>
          </cell>
          <cell r="E1272">
            <v>0</v>
          </cell>
          <cell r="F1272">
            <v>2462808000</v>
          </cell>
          <cell r="G1272">
            <v>1555165000</v>
          </cell>
          <cell r="H1272">
            <v>4715919000</v>
          </cell>
          <cell r="I1272">
            <v>14067000</v>
          </cell>
          <cell r="J1272">
            <v>52623000</v>
          </cell>
          <cell r="K1272">
            <v>0</v>
          </cell>
          <cell r="L1272">
            <v>40116000</v>
          </cell>
          <cell r="M1272">
            <v>120599000</v>
          </cell>
          <cell r="N1272">
            <v>0</v>
          </cell>
        </row>
        <row r="1273">
          <cell r="A1273">
            <v>2000</v>
          </cell>
          <cell r="C1273" t="str">
            <v>MN</v>
          </cell>
          <cell r="D1273">
            <v>833056000</v>
          </cell>
          <cell r="E1273">
            <v>0</v>
          </cell>
          <cell r="F1273">
            <v>700166000</v>
          </cell>
          <cell r="G1273">
            <v>1029284000</v>
          </cell>
          <cell r="H1273">
            <v>3453173000</v>
          </cell>
          <cell r="I1273">
            <v>6098000</v>
          </cell>
          <cell r="J1273">
            <v>18002000</v>
          </cell>
          <cell r="K1273">
            <v>0</v>
          </cell>
          <cell r="L1273">
            <v>15157000</v>
          </cell>
          <cell r="M1273">
            <v>81421000</v>
          </cell>
          <cell r="N1273">
            <v>0</v>
          </cell>
        </row>
        <row r="1274">
          <cell r="A1274">
            <v>2000</v>
          </cell>
          <cell r="C1274" t="str">
            <v>MS</v>
          </cell>
          <cell r="D1274">
            <v>1521245000</v>
          </cell>
          <cell r="E1274">
            <v>0</v>
          </cell>
          <cell r="F1274">
            <v>284381000</v>
          </cell>
          <cell r="G1274">
            <v>1729741000</v>
          </cell>
          <cell r="H1274">
            <v>1925971000</v>
          </cell>
          <cell r="I1274">
            <v>8970000</v>
          </cell>
          <cell r="J1274">
            <v>26194000</v>
          </cell>
          <cell r="K1274">
            <v>0</v>
          </cell>
          <cell r="L1274">
            <v>14117000</v>
          </cell>
          <cell r="M1274">
            <v>84764000</v>
          </cell>
          <cell r="N1274">
            <v>0</v>
          </cell>
        </row>
        <row r="1275">
          <cell r="A1275">
            <v>2000</v>
          </cell>
          <cell r="C1275" t="str">
            <v>MO</v>
          </cell>
          <cell r="D1275">
            <v>1075873000</v>
          </cell>
          <cell r="E1275">
            <v>0</v>
          </cell>
          <cell r="F1275">
            <v>757855000</v>
          </cell>
          <cell r="G1275">
            <v>1229602000</v>
          </cell>
          <cell r="H1275">
            <v>2956100000</v>
          </cell>
          <cell r="I1275">
            <v>13901000</v>
          </cell>
          <cell r="J1275">
            <v>26884000</v>
          </cell>
          <cell r="K1275">
            <v>0</v>
          </cell>
          <cell r="L1275">
            <v>32475000</v>
          </cell>
          <cell r="M1275">
            <v>93715000</v>
          </cell>
          <cell r="N1275">
            <v>0</v>
          </cell>
        </row>
        <row r="1276">
          <cell r="A1276">
            <v>2000</v>
          </cell>
          <cell r="C1276" t="str">
            <v>MT</v>
          </cell>
          <cell r="D1276">
            <v>57263000</v>
          </cell>
          <cell r="E1276">
            <v>0</v>
          </cell>
          <cell r="F1276">
            <v>244010000</v>
          </cell>
          <cell r="G1276">
            <v>86394000</v>
          </cell>
          <cell r="H1276">
            <v>351010000</v>
          </cell>
          <cell r="I1276">
            <v>35000</v>
          </cell>
          <cell r="J1276">
            <v>9081000</v>
          </cell>
          <cell r="K1276">
            <v>0</v>
          </cell>
          <cell r="L1276">
            <v>2140000</v>
          </cell>
          <cell r="M1276">
            <v>10224000</v>
          </cell>
          <cell r="N1276">
            <v>0</v>
          </cell>
        </row>
        <row r="1277">
          <cell r="A1277">
            <v>2000</v>
          </cell>
          <cell r="C1277" t="str">
            <v>NE</v>
          </cell>
          <cell r="D1277">
            <v>312042000</v>
          </cell>
          <cell r="E1277">
            <v>0</v>
          </cell>
          <cell r="F1277">
            <v>117966000</v>
          </cell>
          <cell r="G1277">
            <v>393362000</v>
          </cell>
          <cell r="H1277">
            <v>902345000</v>
          </cell>
          <cell r="I1277">
            <v>10000</v>
          </cell>
          <cell r="J1277">
            <v>1937000</v>
          </cell>
          <cell r="K1277">
            <v>0</v>
          </cell>
          <cell r="L1277">
            <v>3845000</v>
          </cell>
          <cell r="M1277">
            <v>6050000</v>
          </cell>
          <cell r="N1277">
            <v>0</v>
          </cell>
        </row>
        <row r="1278">
          <cell r="A1278">
            <v>2000</v>
          </cell>
          <cell r="C1278" t="str">
            <v>NV</v>
          </cell>
          <cell r="D1278">
            <v>485341000</v>
          </cell>
          <cell r="E1278">
            <v>0</v>
          </cell>
          <cell r="F1278">
            <v>166690000</v>
          </cell>
          <cell r="G1278">
            <v>561528000</v>
          </cell>
          <cell r="H1278">
            <v>570384000</v>
          </cell>
          <cell r="I1278">
            <v>872000</v>
          </cell>
          <cell r="J1278">
            <v>937000</v>
          </cell>
          <cell r="K1278">
            <v>0</v>
          </cell>
          <cell r="L1278">
            <v>5393000</v>
          </cell>
          <cell r="M1278">
            <v>2879000</v>
          </cell>
          <cell r="N1278">
            <v>0</v>
          </cell>
        </row>
        <row r="1279">
          <cell r="A1279">
            <v>2000</v>
          </cell>
          <cell r="C1279" t="str">
            <v>NH</v>
          </cell>
          <cell r="D1279">
            <v>5024000</v>
          </cell>
          <cell r="E1279">
            <v>0</v>
          </cell>
          <cell r="F1279">
            <v>116564000</v>
          </cell>
          <cell r="G1279">
            <v>42406000</v>
          </cell>
          <cell r="H1279">
            <v>775757000</v>
          </cell>
          <cell r="I1279">
            <v>5691000</v>
          </cell>
          <cell r="J1279">
            <v>880000</v>
          </cell>
          <cell r="K1279">
            <v>0</v>
          </cell>
          <cell r="L1279">
            <v>9886000</v>
          </cell>
          <cell r="M1279">
            <v>1086000</v>
          </cell>
          <cell r="N1279">
            <v>0</v>
          </cell>
        </row>
        <row r="1280">
          <cell r="A1280">
            <v>2000</v>
          </cell>
          <cell r="C1280" t="str">
            <v>NJ</v>
          </cell>
          <cell r="D1280">
            <v>570390000</v>
          </cell>
          <cell r="E1280">
            <v>0</v>
          </cell>
          <cell r="F1280">
            <v>1012360000</v>
          </cell>
          <cell r="G1280">
            <v>1288270000</v>
          </cell>
          <cell r="H1280">
            <v>3793927000</v>
          </cell>
          <cell r="I1280">
            <v>3874000</v>
          </cell>
          <cell r="J1280">
            <v>11537000</v>
          </cell>
          <cell r="K1280">
            <v>0</v>
          </cell>
          <cell r="L1280">
            <v>5492000</v>
          </cell>
          <cell r="M1280">
            <v>17845000</v>
          </cell>
          <cell r="N1280">
            <v>0</v>
          </cell>
        </row>
        <row r="1281">
          <cell r="A1281">
            <v>2000</v>
          </cell>
          <cell r="C1281" t="str">
            <v>NM</v>
          </cell>
          <cell r="D1281">
            <v>429266000</v>
          </cell>
          <cell r="E1281">
            <v>0</v>
          </cell>
          <cell r="F1281">
            <v>324093000</v>
          </cell>
          <cell r="G1281">
            <v>464477000</v>
          </cell>
          <cell r="H1281">
            <v>1132317000</v>
          </cell>
          <cell r="I1281">
            <v>45000</v>
          </cell>
          <cell r="J1281">
            <v>4946000</v>
          </cell>
          <cell r="K1281">
            <v>0</v>
          </cell>
          <cell r="L1281">
            <v>4618000</v>
          </cell>
          <cell r="M1281">
            <v>18819000</v>
          </cell>
          <cell r="N1281">
            <v>0</v>
          </cell>
        </row>
        <row r="1282">
          <cell r="A1282">
            <v>2000</v>
          </cell>
          <cell r="C1282" t="str">
            <v>NY</v>
          </cell>
          <cell r="D1282">
            <v>4725091000</v>
          </cell>
          <cell r="E1282">
            <v>0</v>
          </cell>
          <cell r="F1282">
            <v>2913636000</v>
          </cell>
          <cell r="G1282">
            <v>7297742000</v>
          </cell>
          <cell r="H1282">
            <v>20126511000</v>
          </cell>
          <cell r="I1282">
            <v>516129000</v>
          </cell>
          <cell r="J1282">
            <v>221058000</v>
          </cell>
          <cell r="K1282">
            <v>0</v>
          </cell>
          <cell r="L1282">
            <v>578376000</v>
          </cell>
          <cell r="M1282">
            <v>328630000</v>
          </cell>
          <cell r="N1282">
            <v>0</v>
          </cell>
        </row>
        <row r="1283">
          <cell r="A1283">
            <v>2000</v>
          </cell>
          <cell r="C1283" t="str">
            <v>NC</v>
          </cell>
          <cell r="D1283">
            <v>3385069000</v>
          </cell>
          <cell r="E1283">
            <v>0</v>
          </cell>
          <cell r="F1283">
            <v>1672256000</v>
          </cell>
          <cell r="G1283">
            <v>3633907000</v>
          </cell>
          <cell r="H1283">
            <v>4110088000</v>
          </cell>
          <cell r="I1283">
            <v>11761000</v>
          </cell>
          <cell r="J1283">
            <v>76046000</v>
          </cell>
          <cell r="K1283">
            <v>0</v>
          </cell>
          <cell r="L1283">
            <v>40842000</v>
          </cell>
          <cell r="M1283">
            <v>184790000</v>
          </cell>
          <cell r="N1283">
            <v>0</v>
          </cell>
        </row>
        <row r="1284">
          <cell r="A1284">
            <v>2000</v>
          </cell>
          <cell r="C1284" t="str">
            <v>ND</v>
          </cell>
          <cell r="D1284">
            <v>6782000</v>
          </cell>
          <cell r="E1284">
            <v>0</v>
          </cell>
          <cell r="F1284">
            <v>47226000</v>
          </cell>
          <cell r="G1284">
            <v>41324000</v>
          </cell>
          <cell r="H1284">
            <v>364007000</v>
          </cell>
          <cell r="I1284">
            <v>71000</v>
          </cell>
          <cell r="J1284">
            <v>1117000</v>
          </cell>
          <cell r="K1284">
            <v>0</v>
          </cell>
          <cell r="L1284">
            <v>961000</v>
          </cell>
          <cell r="M1284">
            <v>1162000</v>
          </cell>
          <cell r="N1284">
            <v>0</v>
          </cell>
        </row>
        <row r="1285">
          <cell r="A1285">
            <v>2000</v>
          </cell>
          <cell r="C1285" t="str">
            <v>OH</v>
          </cell>
          <cell r="D1285">
            <v>1492850000</v>
          </cell>
          <cell r="E1285">
            <v>0</v>
          </cell>
          <cell r="F1285">
            <v>2690853000</v>
          </cell>
          <cell r="G1285">
            <v>2024414000</v>
          </cell>
          <cell r="H1285">
            <v>6611191000</v>
          </cell>
          <cell r="I1285">
            <v>17604000</v>
          </cell>
          <cell r="J1285">
            <v>92959000</v>
          </cell>
          <cell r="K1285">
            <v>0</v>
          </cell>
          <cell r="L1285">
            <v>61130000</v>
          </cell>
          <cell r="M1285">
            <v>185516000</v>
          </cell>
          <cell r="N1285">
            <v>0</v>
          </cell>
        </row>
        <row r="1286">
          <cell r="A1286">
            <v>2000</v>
          </cell>
          <cell r="C1286" t="str">
            <v>OK</v>
          </cell>
          <cell r="D1286">
            <v>809551000</v>
          </cell>
          <cell r="E1286">
            <v>0</v>
          </cell>
          <cell r="F1286">
            <v>400238000</v>
          </cell>
          <cell r="G1286">
            <v>881927000</v>
          </cell>
          <cell r="H1286">
            <v>358243000</v>
          </cell>
          <cell r="I1286">
            <v>2510000</v>
          </cell>
          <cell r="J1286">
            <v>4034000</v>
          </cell>
          <cell r="K1286">
            <v>0</v>
          </cell>
          <cell r="L1286">
            <v>13223000</v>
          </cell>
          <cell r="M1286">
            <v>27117000</v>
          </cell>
          <cell r="N1286">
            <v>0</v>
          </cell>
        </row>
        <row r="1287">
          <cell r="A1287">
            <v>2000</v>
          </cell>
          <cell r="C1287" t="str">
            <v>OR</v>
          </cell>
          <cell r="D1287">
            <v>751074000</v>
          </cell>
          <cell r="E1287">
            <v>0</v>
          </cell>
          <cell r="F1287">
            <v>685265000</v>
          </cell>
          <cell r="G1287">
            <v>1208793000</v>
          </cell>
          <cell r="H1287">
            <v>2094796000</v>
          </cell>
          <cell r="I1287">
            <v>4652000</v>
          </cell>
          <cell r="J1287">
            <v>15041000</v>
          </cell>
          <cell r="K1287">
            <v>0</v>
          </cell>
          <cell r="L1287">
            <v>13011000</v>
          </cell>
          <cell r="M1287">
            <v>43266000</v>
          </cell>
          <cell r="N1287">
            <v>0</v>
          </cell>
        </row>
        <row r="1288">
          <cell r="A1288">
            <v>2000</v>
          </cell>
          <cell r="C1288" t="str">
            <v>PA</v>
          </cell>
          <cell r="D1288">
            <v>1934555000</v>
          </cell>
          <cell r="E1288">
            <v>0</v>
          </cell>
          <cell r="F1288">
            <v>2372717000</v>
          </cell>
          <cell r="G1288">
            <v>1362228000</v>
          </cell>
          <cell r="H1288">
            <v>7865709000</v>
          </cell>
          <cell r="I1288">
            <v>5403000</v>
          </cell>
          <cell r="J1288">
            <v>32137000</v>
          </cell>
          <cell r="K1288">
            <v>0</v>
          </cell>
          <cell r="L1288">
            <v>19696000</v>
          </cell>
          <cell r="M1288">
            <v>68107000</v>
          </cell>
          <cell r="N1288">
            <v>0</v>
          </cell>
        </row>
        <row r="1289">
          <cell r="A1289">
            <v>2000</v>
          </cell>
          <cell r="C1289" t="str">
            <v>RI</v>
          </cell>
          <cell r="D1289">
            <v>4082000</v>
          </cell>
          <cell r="E1289">
            <v>0</v>
          </cell>
          <cell r="F1289">
            <v>152555000</v>
          </cell>
          <cell r="G1289">
            <v>120006000</v>
          </cell>
          <cell r="H1289">
            <v>730965000</v>
          </cell>
          <cell r="I1289">
            <v>2308000</v>
          </cell>
          <cell r="J1289">
            <v>618000</v>
          </cell>
          <cell r="K1289">
            <v>0</v>
          </cell>
          <cell r="L1289">
            <v>3530000</v>
          </cell>
          <cell r="M1289">
            <v>1564000</v>
          </cell>
          <cell r="N1289">
            <v>0</v>
          </cell>
        </row>
        <row r="1290">
          <cell r="A1290">
            <v>2000</v>
          </cell>
          <cell r="C1290" t="str">
            <v>SC</v>
          </cell>
          <cell r="D1290">
            <v>2144234000</v>
          </cell>
          <cell r="E1290">
            <v>0</v>
          </cell>
          <cell r="F1290">
            <v>755757000</v>
          </cell>
          <cell r="G1290">
            <v>2041006000</v>
          </cell>
          <cell r="H1290">
            <v>2744199000</v>
          </cell>
          <cell r="I1290">
            <v>31772000</v>
          </cell>
          <cell r="J1290">
            <v>54818000</v>
          </cell>
          <cell r="K1290">
            <v>0</v>
          </cell>
          <cell r="L1290">
            <v>76084000</v>
          </cell>
          <cell r="M1290">
            <v>143256000</v>
          </cell>
          <cell r="N1290">
            <v>0</v>
          </cell>
        </row>
        <row r="1291">
          <cell r="A1291">
            <v>2000</v>
          </cell>
          <cell r="C1291" t="str">
            <v>SD</v>
          </cell>
          <cell r="D1291">
            <v>27718000</v>
          </cell>
          <cell r="E1291">
            <v>0</v>
          </cell>
          <cell r="F1291">
            <v>76406000</v>
          </cell>
          <cell r="G1291">
            <v>69879000</v>
          </cell>
          <cell r="H1291">
            <v>314870000</v>
          </cell>
          <cell r="I1291">
            <v>969000</v>
          </cell>
          <cell r="J1291">
            <v>1103000</v>
          </cell>
          <cell r="K1291">
            <v>0</v>
          </cell>
          <cell r="L1291">
            <v>2022000</v>
          </cell>
          <cell r="M1291">
            <v>1848000</v>
          </cell>
          <cell r="N1291">
            <v>0</v>
          </cell>
        </row>
        <row r="1292">
          <cell r="A1292">
            <v>2000</v>
          </cell>
          <cell r="C1292" t="str">
            <v>TN</v>
          </cell>
          <cell r="D1292">
            <v>1662198000</v>
          </cell>
          <cell r="E1292">
            <v>0</v>
          </cell>
          <cell r="F1292">
            <v>817707000</v>
          </cell>
          <cell r="G1292">
            <v>1794369000</v>
          </cell>
          <cell r="H1292">
            <v>3717976000</v>
          </cell>
          <cell r="I1292">
            <v>11441000</v>
          </cell>
          <cell r="J1292">
            <v>34189000</v>
          </cell>
          <cell r="K1292">
            <v>0</v>
          </cell>
          <cell r="L1292">
            <v>23830000</v>
          </cell>
          <cell r="M1292">
            <v>102719000</v>
          </cell>
          <cell r="N1292">
            <v>0</v>
          </cell>
        </row>
        <row r="1293">
          <cell r="A1293">
            <v>2000</v>
          </cell>
          <cell r="C1293" t="str">
            <v>TX</v>
          </cell>
          <cell r="D1293">
            <v>3665343000</v>
          </cell>
          <cell r="E1293">
            <v>0</v>
          </cell>
          <cell r="F1293">
            <v>2275989000</v>
          </cell>
          <cell r="G1293">
            <v>6292886000</v>
          </cell>
          <cell r="H1293">
            <v>8530628000</v>
          </cell>
          <cell r="I1293">
            <v>13591000</v>
          </cell>
          <cell r="J1293">
            <v>119005000</v>
          </cell>
          <cell r="K1293">
            <v>0</v>
          </cell>
          <cell r="L1293">
            <v>41797000</v>
          </cell>
          <cell r="M1293">
            <v>237682000</v>
          </cell>
          <cell r="N1293">
            <v>0</v>
          </cell>
        </row>
        <row r="1294">
          <cell r="A1294">
            <v>2000</v>
          </cell>
          <cell r="C1294" t="str">
            <v>US</v>
          </cell>
          <cell r="D1294">
            <v>54619355000</v>
          </cell>
          <cell r="E1294">
            <v>0</v>
          </cell>
          <cell r="F1294">
            <v>49737748000</v>
          </cell>
          <cell r="G1294">
            <v>71330512000</v>
          </cell>
          <cell r="H1294">
            <v>154999986000</v>
          </cell>
          <cell r="I1294">
            <v>1018272000</v>
          </cell>
          <cell r="J1294">
            <v>1937272000</v>
          </cell>
          <cell r="K1294">
            <v>0</v>
          </cell>
          <cell r="L1294">
            <v>1627840000</v>
          </cell>
          <cell r="M1294">
            <v>3864394000</v>
          </cell>
          <cell r="N1294">
            <v>0</v>
          </cell>
        </row>
        <row r="1295">
          <cell r="A1295">
            <v>2000</v>
          </cell>
          <cell r="C1295" t="str">
            <v>UT</v>
          </cell>
          <cell r="D1295">
            <v>365256000</v>
          </cell>
          <cell r="E1295">
            <v>0</v>
          </cell>
          <cell r="F1295">
            <v>287201000</v>
          </cell>
          <cell r="G1295">
            <v>400696000</v>
          </cell>
          <cell r="H1295">
            <v>889199000</v>
          </cell>
          <cell r="I1295">
            <v>2378000</v>
          </cell>
          <cell r="J1295">
            <v>20947000</v>
          </cell>
          <cell r="K1295">
            <v>0</v>
          </cell>
          <cell r="L1295">
            <v>7836000</v>
          </cell>
          <cell r="M1295">
            <v>45263000</v>
          </cell>
          <cell r="N1295">
            <v>0</v>
          </cell>
        </row>
        <row r="1296">
          <cell r="A1296">
            <v>2000</v>
          </cell>
          <cell r="C1296" t="str">
            <v>VT</v>
          </cell>
          <cell r="D1296">
            <v>227000</v>
          </cell>
          <cell r="E1296">
            <v>0</v>
          </cell>
          <cell r="F1296">
            <v>76425000</v>
          </cell>
          <cell r="G1296">
            <v>2938000</v>
          </cell>
          <cell r="H1296">
            <v>464176000</v>
          </cell>
          <cell r="I1296">
            <v>0</v>
          </cell>
          <cell r="J1296">
            <v>0</v>
          </cell>
          <cell r="K1296">
            <v>0</v>
          </cell>
          <cell r="L1296">
            <v>54000</v>
          </cell>
          <cell r="M1296">
            <v>3000</v>
          </cell>
          <cell r="N1296">
            <v>0</v>
          </cell>
        </row>
        <row r="1297">
          <cell r="A1297">
            <v>2000</v>
          </cell>
          <cell r="C1297" t="str">
            <v>VA</v>
          </cell>
          <cell r="D1297">
            <v>1311452000</v>
          </cell>
          <cell r="E1297">
            <v>0</v>
          </cell>
          <cell r="F1297">
            <v>925569000</v>
          </cell>
          <cell r="G1297">
            <v>1629504000</v>
          </cell>
          <cell r="H1297">
            <v>2811789000</v>
          </cell>
          <cell r="I1297">
            <v>1182000</v>
          </cell>
          <cell r="J1297">
            <v>25349000</v>
          </cell>
          <cell r="K1297">
            <v>0</v>
          </cell>
          <cell r="L1297">
            <v>9952000</v>
          </cell>
          <cell r="M1297">
            <v>68531000</v>
          </cell>
          <cell r="N1297">
            <v>0</v>
          </cell>
        </row>
        <row r="1298">
          <cell r="A1298">
            <v>2000</v>
          </cell>
          <cell r="C1298" t="str">
            <v>WA</v>
          </cell>
          <cell r="D1298">
            <v>1162710000</v>
          </cell>
          <cell r="E1298">
            <v>0</v>
          </cell>
          <cell r="F1298">
            <v>1658280000</v>
          </cell>
          <cell r="G1298">
            <v>1436827000</v>
          </cell>
          <cell r="H1298">
            <v>3277386000</v>
          </cell>
          <cell r="I1298">
            <v>38065000</v>
          </cell>
          <cell r="J1298">
            <v>82141000</v>
          </cell>
          <cell r="K1298">
            <v>0</v>
          </cell>
          <cell r="L1298">
            <v>44587000</v>
          </cell>
          <cell r="M1298">
            <v>177367000</v>
          </cell>
          <cell r="N1298">
            <v>0</v>
          </cell>
        </row>
        <row r="1299">
          <cell r="A1299">
            <v>2000</v>
          </cell>
          <cell r="C1299" t="str">
            <v>WV</v>
          </cell>
          <cell r="D1299">
            <v>299358000</v>
          </cell>
          <cell r="E1299">
            <v>0</v>
          </cell>
          <cell r="F1299">
            <v>205724000</v>
          </cell>
          <cell r="G1299">
            <v>329047000</v>
          </cell>
          <cell r="H1299">
            <v>1436640000</v>
          </cell>
          <cell r="I1299">
            <v>538000</v>
          </cell>
          <cell r="J1299">
            <v>3176000</v>
          </cell>
          <cell r="K1299">
            <v>0</v>
          </cell>
          <cell r="L1299">
            <v>3535000</v>
          </cell>
          <cell r="M1299">
            <v>11294000</v>
          </cell>
          <cell r="N1299">
            <v>0</v>
          </cell>
        </row>
        <row r="1300">
          <cell r="A1300">
            <v>2000</v>
          </cell>
          <cell r="C1300" t="str">
            <v>WI</v>
          </cell>
          <cell r="D1300">
            <v>615477000</v>
          </cell>
          <cell r="E1300">
            <v>0</v>
          </cell>
          <cell r="F1300">
            <v>1017630000</v>
          </cell>
          <cell r="G1300">
            <v>754315000</v>
          </cell>
          <cell r="H1300">
            <v>2630770000</v>
          </cell>
          <cell r="I1300">
            <v>6821000</v>
          </cell>
          <cell r="J1300">
            <v>34684000</v>
          </cell>
          <cell r="K1300">
            <v>0</v>
          </cell>
          <cell r="L1300">
            <v>8854000</v>
          </cell>
          <cell r="M1300">
            <v>58351000</v>
          </cell>
          <cell r="N1300">
            <v>0</v>
          </cell>
        </row>
        <row r="1301">
          <cell r="A1301">
            <v>2000</v>
          </cell>
          <cell r="C1301" t="str">
            <v>WY</v>
          </cell>
          <cell r="D1301">
            <v>338067000</v>
          </cell>
          <cell r="E1301">
            <v>0</v>
          </cell>
          <cell r="F1301">
            <v>86286000</v>
          </cell>
          <cell r="G1301">
            <v>346549000</v>
          </cell>
          <cell r="H1301">
            <v>215020000</v>
          </cell>
          <cell r="I1301">
            <v>906000</v>
          </cell>
          <cell r="J1301">
            <v>13480000</v>
          </cell>
          <cell r="K1301">
            <v>0</v>
          </cell>
          <cell r="L1301">
            <v>3789000</v>
          </cell>
          <cell r="M1301">
            <v>27235000</v>
          </cell>
          <cell r="N1301">
            <v>0</v>
          </cell>
        </row>
        <row r="1302">
          <cell r="A1302">
            <v>2001</v>
          </cell>
          <cell r="C1302" t="str">
            <v>US</v>
          </cell>
          <cell r="D1302">
            <v>59518395000</v>
          </cell>
          <cell r="E1302">
            <v>0</v>
          </cell>
          <cell r="F1302">
            <v>51968118000</v>
          </cell>
          <cell r="G1302">
            <v>75606162000</v>
          </cell>
          <cell r="H1302">
            <v>174637527000</v>
          </cell>
          <cell r="I1302">
            <v>913165000</v>
          </cell>
          <cell r="J1302">
            <v>2055112000</v>
          </cell>
          <cell r="K1302">
            <v>0</v>
          </cell>
          <cell r="L1302">
            <v>1496836000</v>
          </cell>
          <cell r="M1302">
            <v>4122557000</v>
          </cell>
          <cell r="N1302">
            <v>0</v>
          </cell>
        </row>
        <row r="1303">
          <cell r="A1303">
            <v>2002</v>
          </cell>
          <cell r="C1303" t="str">
            <v>AL</v>
          </cell>
          <cell r="D1303">
            <v>2891959000</v>
          </cell>
          <cell r="E1303">
            <v>0</v>
          </cell>
          <cell r="F1303">
            <v>975687000</v>
          </cell>
          <cell r="G1303">
            <v>2862422000</v>
          </cell>
          <cell r="H1303">
            <v>3074050000</v>
          </cell>
          <cell r="I1303">
            <v>1846000</v>
          </cell>
          <cell r="J1303">
            <v>131796000</v>
          </cell>
          <cell r="K1303">
            <v>0</v>
          </cell>
          <cell r="L1303">
            <v>6860000</v>
          </cell>
          <cell r="M1303">
            <v>236690000</v>
          </cell>
          <cell r="N1303">
            <v>0</v>
          </cell>
        </row>
        <row r="1304">
          <cell r="A1304">
            <v>2002</v>
          </cell>
          <cell r="C1304" t="str">
            <v>AK</v>
          </cell>
          <cell r="D1304">
            <v>65167000</v>
          </cell>
          <cell r="E1304">
            <v>0</v>
          </cell>
          <cell r="F1304">
            <v>158535000</v>
          </cell>
          <cell r="G1304">
            <v>93194000</v>
          </cell>
          <cell r="H1304">
            <v>688203000</v>
          </cell>
          <cell r="I1304">
            <v>5844000</v>
          </cell>
          <cell r="J1304">
            <v>3000</v>
          </cell>
          <cell r="K1304">
            <v>0</v>
          </cell>
          <cell r="L1304">
            <v>8192000</v>
          </cell>
          <cell r="M1304">
            <v>410000</v>
          </cell>
          <cell r="N1304">
            <v>0</v>
          </cell>
        </row>
        <row r="1305">
          <cell r="A1305">
            <v>2002</v>
          </cell>
          <cell r="C1305" t="str">
            <v>AZ</v>
          </cell>
          <cell r="D1305">
            <v>264735000</v>
          </cell>
          <cell r="E1305">
            <v>0</v>
          </cell>
          <cell r="F1305">
            <v>1013390000</v>
          </cell>
          <cell r="G1305">
            <v>459415000</v>
          </cell>
          <cell r="H1305">
            <v>3111969000</v>
          </cell>
          <cell r="I1305">
            <v>31312000</v>
          </cell>
          <cell r="J1305">
            <v>1301000</v>
          </cell>
          <cell r="K1305">
            <v>0</v>
          </cell>
          <cell r="L1305">
            <v>49649000</v>
          </cell>
          <cell r="M1305">
            <v>3354000</v>
          </cell>
          <cell r="N1305">
            <v>0</v>
          </cell>
        </row>
        <row r="1306">
          <cell r="A1306">
            <v>2002</v>
          </cell>
          <cell r="C1306" t="str">
            <v>AR</v>
          </cell>
          <cell r="D1306">
            <v>639905000</v>
          </cell>
          <cell r="E1306">
            <v>0</v>
          </cell>
          <cell r="F1306">
            <v>288255000</v>
          </cell>
          <cell r="G1306">
            <v>624752000</v>
          </cell>
          <cell r="H1306">
            <v>2055491000</v>
          </cell>
          <cell r="I1306">
            <v>288000</v>
          </cell>
          <cell r="J1306">
            <v>755000</v>
          </cell>
          <cell r="K1306">
            <v>0</v>
          </cell>
          <cell r="L1306">
            <v>914000</v>
          </cell>
          <cell r="M1306">
            <v>1326000</v>
          </cell>
          <cell r="N1306">
            <v>0</v>
          </cell>
        </row>
        <row r="1307">
          <cell r="A1307">
            <v>2002</v>
          </cell>
          <cell r="C1307" t="str">
            <v>CA</v>
          </cell>
          <cell r="D1307">
            <v>7952333000</v>
          </cell>
          <cell r="E1307">
            <v>0</v>
          </cell>
          <cell r="F1307">
            <v>9628349000</v>
          </cell>
          <cell r="G1307">
            <v>10636863000</v>
          </cell>
          <cell r="H1307">
            <v>20090903000</v>
          </cell>
          <cell r="I1307">
            <v>146066000</v>
          </cell>
          <cell r="J1307">
            <v>412200000</v>
          </cell>
          <cell r="K1307">
            <v>0</v>
          </cell>
          <cell r="L1307">
            <v>185344000</v>
          </cell>
          <cell r="M1307">
            <v>509129000</v>
          </cell>
          <cell r="N1307">
            <v>0</v>
          </cell>
        </row>
        <row r="1308">
          <cell r="A1308">
            <v>2002</v>
          </cell>
          <cell r="C1308" t="str">
            <v>CO</v>
          </cell>
          <cell r="D1308">
            <v>931632000</v>
          </cell>
          <cell r="E1308">
            <v>0</v>
          </cell>
          <cell r="F1308">
            <v>952065000</v>
          </cell>
          <cell r="G1308">
            <v>1125783000</v>
          </cell>
          <cell r="H1308">
            <v>1689084000</v>
          </cell>
          <cell r="I1308">
            <v>2154000</v>
          </cell>
          <cell r="J1308">
            <v>14418000</v>
          </cell>
          <cell r="K1308">
            <v>0</v>
          </cell>
          <cell r="L1308">
            <v>7689000</v>
          </cell>
          <cell r="M1308">
            <v>56036000</v>
          </cell>
          <cell r="N1308">
            <v>0</v>
          </cell>
        </row>
        <row r="1309">
          <cell r="A1309">
            <v>2002</v>
          </cell>
          <cell r="C1309" t="str">
            <v>CT</v>
          </cell>
          <cell r="D1309">
            <v>342447000</v>
          </cell>
          <cell r="E1309">
            <v>0</v>
          </cell>
          <cell r="F1309">
            <v>486238000</v>
          </cell>
          <cell r="G1309">
            <v>1370811000</v>
          </cell>
          <cell r="H1309">
            <v>2544837000</v>
          </cell>
          <cell r="I1309">
            <v>23759000</v>
          </cell>
          <cell r="J1309">
            <v>2928000</v>
          </cell>
          <cell r="K1309">
            <v>0</v>
          </cell>
          <cell r="L1309">
            <v>37546000</v>
          </cell>
          <cell r="M1309">
            <v>8479000</v>
          </cell>
          <cell r="N1309">
            <v>0</v>
          </cell>
        </row>
        <row r="1310">
          <cell r="A1310">
            <v>2002</v>
          </cell>
          <cell r="C1310" t="str">
            <v>DE</v>
          </cell>
          <cell r="D1310">
            <v>32578000</v>
          </cell>
          <cell r="E1310">
            <v>0</v>
          </cell>
          <cell r="F1310">
            <v>253866000</v>
          </cell>
          <cell r="G1310">
            <v>68367000</v>
          </cell>
          <cell r="H1310">
            <v>454456000</v>
          </cell>
          <cell r="I1310">
            <v>22000</v>
          </cell>
          <cell r="J1310">
            <v>0</v>
          </cell>
          <cell r="K1310">
            <v>0</v>
          </cell>
          <cell r="L1310">
            <v>4471000</v>
          </cell>
          <cell r="M1310">
            <v>211000</v>
          </cell>
          <cell r="N1310">
            <v>0</v>
          </cell>
        </row>
        <row r="1311">
          <cell r="A1311">
            <v>2002</v>
          </cell>
          <cell r="C1311" t="str">
            <v>DC</v>
          </cell>
          <cell r="D1311">
            <v>48000</v>
          </cell>
          <cell r="E1311">
            <v>0</v>
          </cell>
          <cell r="F1311">
            <v>376128000</v>
          </cell>
          <cell r="G1311">
            <v>176920000</v>
          </cell>
          <cell r="H1311">
            <v>911951000</v>
          </cell>
          <cell r="I1311">
            <v>0</v>
          </cell>
          <cell r="J1311">
            <v>0</v>
          </cell>
          <cell r="K1311">
            <v>0</v>
          </cell>
          <cell r="L1311">
            <v>1818000</v>
          </cell>
          <cell r="M1311">
            <v>0</v>
          </cell>
          <cell r="N1311">
            <v>0</v>
          </cell>
        </row>
        <row r="1312">
          <cell r="A1312">
            <v>2002</v>
          </cell>
          <cell r="C1312" t="str">
            <v>FL</v>
          </cell>
          <cell r="D1312">
            <v>3634639000</v>
          </cell>
          <cell r="E1312">
            <v>0</v>
          </cell>
          <cell r="F1312">
            <v>3040538000</v>
          </cell>
          <cell r="G1312">
            <v>3858729000</v>
          </cell>
          <cell r="H1312">
            <v>9916271000</v>
          </cell>
          <cell r="I1312">
            <v>94117000</v>
          </cell>
          <cell r="J1312">
            <v>214803000</v>
          </cell>
          <cell r="K1312">
            <v>0</v>
          </cell>
          <cell r="L1312">
            <v>143810000</v>
          </cell>
          <cell r="M1312">
            <v>402879000</v>
          </cell>
          <cell r="N1312">
            <v>0</v>
          </cell>
        </row>
        <row r="1313">
          <cell r="A1313">
            <v>2002</v>
          </cell>
          <cell r="C1313" t="str">
            <v>GA</v>
          </cell>
          <cell r="D1313">
            <v>2978151000</v>
          </cell>
          <cell r="E1313">
            <v>0</v>
          </cell>
          <cell r="F1313">
            <v>1312707000</v>
          </cell>
          <cell r="G1313">
            <v>3297834000</v>
          </cell>
          <cell r="H1313">
            <v>6284176000</v>
          </cell>
          <cell r="I1313">
            <v>5529000</v>
          </cell>
          <cell r="J1313">
            <v>68333000</v>
          </cell>
          <cell r="K1313">
            <v>0</v>
          </cell>
          <cell r="L1313">
            <v>20507000</v>
          </cell>
          <cell r="M1313">
            <v>197430000</v>
          </cell>
          <cell r="N1313">
            <v>0</v>
          </cell>
        </row>
        <row r="1314">
          <cell r="A1314">
            <v>2002</v>
          </cell>
          <cell r="C1314" t="str">
            <v>HI</v>
          </cell>
          <cell r="D1314">
            <v>180116000</v>
          </cell>
          <cell r="E1314">
            <v>0</v>
          </cell>
          <cell r="F1314">
            <v>420324000</v>
          </cell>
          <cell r="G1314">
            <v>180995000</v>
          </cell>
          <cell r="H1314">
            <v>728448000</v>
          </cell>
          <cell r="I1314">
            <v>43348000</v>
          </cell>
          <cell r="J1314">
            <v>1379000</v>
          </cell>
          <cell r="K1314">
            <v>0</v>
          </cell>
          <cell r="L1314">
            <v>46611000</v>
          </cell>
          <cell r="M1314">
            <v>1813000</v>
          </cell>
          <cell r="N1314">
            <v>0</v>
          </cell>
        </row>
        <row r="1315">
          <cell r="A1315">
            <v>2002</v>
          </cell>
          <cell r="C1315" t="str">
            <v>ID</v>
          </cell>
          <cell r="D1315">
            <v>516243000</v>
          </cell>
          <cell r="E1315">
            <v>0</v>
          </cell>
          <cell r="F1315">
            <v>155347000</v>
          </cell>
          <cell r="G1315">
            <v>424433000</v>
          </cell>
          <cell r="H1315">
            <v>771448000</v>
          </cell>
          <cell r="I1315">
            <v>1927000</v>
          </cell>
          <cell r="J1315">
            <v>2020000</v>
          </cell>
          <cell r="K1315">
            <v>0</v>
          </cell>
          <cell r="L1315">
            <v>4338000</v>
          </cell>
          <cell r="M1315">
            <v>21255000</v>
          </cell>
          <cell r="N1315">
            <v>0</v>
          </cell>
        </row>
        <row r="1316">
          <cell r="A1316">
            <v>2002</v>
          </cell>
          <cell r="C1316" t="str">
            <v>IL</v>
          </cell>
          <cell r="D1316">
            <v>912300000</v>
          </cell>
          <cell r="E1316">
            <v>0</v>
          </cell>
          <cell r="F1316">
            <v>2977840000</v>
          </cell>
          <cell r="G1316">
            <v>1977463000</v>
          </cell>
          <cell r="H1316">
            <v>5571518000</v>
          </cell>
          <cell r="I1316">
            <v>3775000</v>
          </cell>
          <cell r="J1316">
            <v>123418000</v>
          </cell>
          <cell r="K1316">
            <v>0</v>
          </cell>
          <cell r="L1316">
            <v>11774000</v>
          </cell>
          <cell r="M1316">
            <v>145289000</v>
          </cell>
          <cell r="N1316">
            <v>0</v>
          </cell>
        </row>
        <row r="1317">
          <cell r="A1317">
            <v>2002</v>
          </cell>
          <cell r="C1317" t="str">
            <v>IN</v>
          </cell>
          <cell r="D1317">
            <v>1773887000</v>
          </cell>
          <cell r="E1317">
            <v>0</v>
          </cell>
          <cell r="F1317">
            <v>641862000</v>
          </cell>
          <cell r="G1317">
            <v>2076469000</v>
          </cell>
          <cell r="H1317">
            <v>3666099000</v>
          </cell>
          <cell r="I1317">
            <v>25369000</v>
          </cell>
          <cell r="J1317">
            <v>57055000</v>
          </cell>
          <cell r="K1317">
            <v>0</v>
          </cell>
          <cell r="L1317">
            <v>33219000</v>
          </cell>
          <cell r="M1317">
            <v>124592000</v>
          </cell>
          <cell r="N1317">
            <v>0</v>
          </cell>
        </row>
        <row r="1318">
          <cell r="A1318">
            <v>2002</v>
          </cell>
          <cell r="C1318" t="str">
            <v>IA</v>
          </cell>
          <cell r="D1318">
            <v>1295216000</v>
          </cell>
          <cell r="E1318">
            <v>0</v>
          </cell>
          <cell r="F1318">
            <v>426060000</v>
          </cell>
          <cell r="G1318">
            <v>1401835000</v>
          </cell>
          <cell r="H1318">
            <v>1800207000</v>
          </cell>
          <cell r="I1318">
            <v>2719000</v>
          </cell>
          <cell r="J1318">
            <v>23937000</v>
          </cell>
          <cell r="K1318">
            <v>0</v>
          </cell>
          <cell r="L1318">
            <v>7307000</v>
          </cell>
          <cell r="M1318">
            <v>48042000</v>
          </cell>
          <cell r="N1318">
            <v>0</v>
          </cell>
        </row>
        <row r="1319">
          <cell r="A1319">
            <v>2002</v>
          </cell>
          <cell r="C1319" t="str">
            <v>KS</v>
          </cell>
          <cell r="D1319">
            <v>545913000</v>
          </cell>
          <cell r="E1319">
            <v>0</v>
          </cell>
          <cell r="F1319">
            <v>598062000</v>
          </cell>
          <cell r="G1319">
            <v>593473000</v>
          </cell>
          <cell r="H1319">
            <v>1415528000</v>
          </cell>
          <cell r="I1319">
            <v>18000</v>
          </cell>
          <cell r="J1319">
            <v>9276000</v>
          </cell>
          <cell r="K1319">
            <v>0</v>
          </cell>
          <cell r="L1319">
            <v>8083000</v>
          </cell>
          <cell r="M1319">
            <v>29502000</v>
          </cell>
          <cell r="N1319">
            <v>0</v>
          </cell>
        </row>
        <row r="1320">
          <cell r="A1320">
            <v>2002</v>
          </cell>
          <cell r="C1320" t="str">
            <v>KY</v>
          </cell>
          <cell r="D1320">
            <v>696770000</v>
          </cell>
          <cell r="E1320">
            <v>0</v>
          </cell>
          <cell r="F1320">
            <v>716947000</v>
          </cell>
          <cell r="G1320">
            <v>708416000</v>
          </cell>
          <cell r="H1320">
            <v>3788897000</v>
          </cell>
          <cell r="I1320">
            <v>3849000</v>
          </cell>
          <cell r="J1320">
            <v>1032000</v>
          </cell>
          <cell r="K1320">
            <v>0</v>
          </cell>
          <cell r="L1320">
            <v>11438000</v>
          </cell>
          <cell r="M1320">
            <v>8671000</v>
          </cell>
          <cell r="N1320">
            <v>0</v>
          </cell>
        </row>
        <row r="1321">
          <cell r="A1321">
            <v>2002</v>
          </cell>
          <cell r="C1321" t="str">
            <v>LA</v>
          </cell>
          <cell r="D1321">
            <v>2307638000</v>
          </cell>
          <cell r="E1321">
            <v>0</v>
          </cell>
          <cell r="F1321">
            <v>532191000</v>
          </cell>
          <cell r="G1321">
            <v>2872258000</v>
          </cell>
          <cell r="H1321">
            <v>2402937000</v>
          </cell>
          <cell r="I1321">
            <v>9396000</v>
          </cell>
          <cell r="J1321">
            <v>75544000</v>
          </cell>
          <cell r="K1321">
            <v>0</v>
          </cell>
          <cell r="L1321">
            <v>23024000</v>
          </cell>
          <cell r="M1321">
            <v>193804000</v>
          </cell>
          <cell r="N1321">
            <v>0</v>
          </cell>
        </row>
        <row r="1322">
          <cell r="A1322">
            <v>2002</v>
          </cell>
          <cell r="C1322" t="str">
            <v>ME</v>
          </cell>
          <cell r="D1322">
            <v>64460000</v>
          </cell>
          <cell r="E1322">
            <v>0</v>
          </cell>
          <cell r="F1322">
            <v>381929000</v>
          </cell>
          <cell r="G1322">
            <v>113446000</v>
          </cell>
          <cell r="H1322">
            <v>1184884000</v>
          </cell>
          <cell r="I1322">
            <v>5000</v>
          </cell>
          <cell r="J1322">
            <v>1707000</v>
          </cell>
          <cell r="K1322">
            <v>0</v>
          </cell>
          <cell r="L1322">
            <v>1795000</v>
          </cell>
          <cell r="M1322">
            <v>2810000</v>
          </cell>
          <cell r="N1322">
            <v>0</v>
          </cell>
        </row>
        <row r="1323">
          <cell r="A1323">
            <v>2002</v>
          </cell>
          <cell r="C1323" t="str">
            <v>MD</v>
          </cell>
          <cell r="D1323">
            <v>86343000</v>
          </cell>
          <cell r="E1323">
            <v>0</v>
          </cell>
          <cell r="F1323">
            <v>1059123000</v>
          </cell>
          <cell r="G1323">
            <v>377125000</v>
          </cell>
          <cell r="H1323">
            <v>3286319000</v>
          </cell>
          <cell r="I1323">
            <v>20240000</v>
          </cell>
          <cell r="J1323">
            <v>21267000</v>
          </cell>
          <cell r="K1323">
            <v>0</v>
          </cell>
          <cell r="L1323">
            <v>30189000</v>
          </cell>
          <cell r="M1323">
            <v>23696000</v>
          </cell>
          <cell r="N1323">
            <v>0</v>
          </cell>
        </row>
        <row r="1324">
          <cell r="A1324">
            <v>2002</v>
          </cell>
          <cell r="C1324" t="str">
            <v>MA</v>
          </cell>
          <cell r="D1324">
            <v>298644000</v>
          </cell>
          <cell r="E1324">
            <v>0</v>
          </cell>
          <cell r="F1324">
            <v>1969599000</v>
          </cell>
          <cell r="G1324">
            <v>1098377000</v>
          </cell>
          <cell r="H1324">
            <v>3942170000</v>
          </cell>
          <cell r="I1324">
            <v>15935000</v>
          </cell>
          <cell r="J1324">
            <v>51485000</v>
          </cell>
          <cell r="K1324">
            <v>0</v>
          </cell>
          <cell r="L1324">
            <v>26102000</v>
          </cell>
          <cell r="M1324">
            <v>59297000</v>
          </cell>
          <cell r="N1324">
            <v>0</v>
          </cell>
        </row>
        <row r="1325">
          <cell r="A1325">
            <v>2002</v>
          </cell>
          <cell r="C1325" t="str">
            <v>MI</v>
          </cell>
          <cell r="D1325">
            <v>2114024000</v>
          </cell>
          <cell r="E1325">
            <v>0</v>
          </cell>
          <cell r="F1325">
            <v>3238271000</v>
          </cell>
          <cell r="G1325">
            <v>2342749000</v>
          </cell>
          <cell r="H1325">
            <v>5696436000</v>
          </cell>
          <cell r="I1325">
            <v>15712000</v>
          </cell>
          <cell r="J1325">
            <v>16825000</v>
          </cell>
          <cell r="K1325">
            <v>0</v>
          </cell>
          <cell r="L1325">
            <v>38342000</v>
          </cell>
          <cell r="M1325">
            <v>23224000</v>
          </cell>
          <cell r="N1325">
            <v>0</v>
          </cell>
        </row>
        <row r="1326">
          <cell r="A1326">
            <v>2002</v>
          </cell>
          <cell r="C1326" t="str">
            <v>MN</v>
          </cell>
          <cell r="D1326">
            <v>1034365000</v>
          </cell>
          <cell r="E1326">
            <v>0</v>
          </cell>
          <cell r="F1326">
            <v>771871000</v>
          </cell>
          <cell r="G1326">
            <v>1137553000</v>
          </cell>
          <cell r="H1326">
            <v>4617508000</v>
          </cell>
          <cell r="I1326">
            <v>3384000</v>
          </cell>
          <cell r="J1326">
            <v>14041000</v>
          </cell>
          <cell r="K1326">
            <v>0</v>
          </cell>
          <cell r="L1326">
            <v>12653000</v>
          </cell>
          <cell r="M1326">
            <v>42955000</v>
          </cell>
          <cell r="N1326">
            <v>0</v>
          </cell>
        </row>
        <row r="1327">
          <cell r="A1327">
            <v>2002</v>
          </cell>
          <cell r="C1327" t="str">
            <v>MS</v>
          </cell>
          <cell r="D1327">
            <v>1604725000</v>
          </cell>
          <cell r="E1327">
            <v>0</v>
          </cell>
          <cell r="F1327">
            <v>258656000</v>
          </cell>
          <cell r="G1327">
            <v>1792931000</v>
          </cell>
          <cell r="H1327">
            <v>2704417000</v>
          </cell>
          <cell r="I1327">
            <v>11607000</v>
          </cell>
          <cell r="J1327">
            <v>39953000</v>
          </cell>
          <cell r="K1327">
            <v>0</v>
          </cell>
          <cell r="L1327">
            <v>15746000</v>
          </cell>
          <cell r="M1327">
            <v>72373000</v>
          </cell>
          <cell r="N1327">
            <v>0</v>
          </cell>
        </row>
        <row r="1328">
          <cell r="A1328">
            <v>2002</v>
          </cell>
          <cell r="C1328" t="str">
            <v>MO</v>
          </cell>
          <cell r="D1328">
            <v>1133144000</v>
          </cell>
          <cell r="E1328">
            <v>0</v>
          </cell>
          <cell r="F1328">
            <v>679289000</v>
          </cell>
          <cell r="G1328">
            <v>1580062000</v>
          </cell>
          <cell r="H1328">
            <v>4224794000</v>
          </cell>
          <cell r="I1328">
            <v>1066000</v>
          </cell>
          <cell r="J1328">
            <v>48408000</v>
          </cell>
          <cell r="K1328">
            <v>0</v>
          </cell>
          <cell r="L1328">
            <v>23227000</v>
          </cell>
          <cell r="M1328">
            <v>128840000</v>
          </cell>
          <cell r="N1328">
            <v>0</v>
          </cell>
        </row>
        <row r="1329">
          <cell r="A1329">
            <v>2002</v>
          </cell>
          <cell r="C1329" t="str">
            <v>MT</v>
          </cell>
          <cell r="D1329">
            <v>41053000</v>
          </cell>
          <cell r="E1329">
            <v>0</v>
          </cell>
          <cell r="F1329">
            <v>288006000</v>
          </cell>
          <cell r="G1329">
            <v>76818000</v>
          </cell>
          <cell r="H1329">
            <v>422633000</v>
          </cell>
          <cell r="I1329">
            <v>112000</v>
          </cell>
          <cell r="J1329">
            <v>10680000</v>
          </cell>
          <cell r="K1329">
            <v>0</v>
          </cell>
          <cell r="L1329">
            <v>2168000</v>
          </cell>
          <cell r="M1329">
            <v>11097000</v>
          </cell>
          <cell r="N1329">
            <v>0</v>
          </cell>
        </row>
        <row r="1330">
          <cell r="A1330">
            <v>2002</v>
          </cell>
          <cell r="C1330" t="str">
            <v>NE</v>
          </cell>
          <cell r="D1330">
            <v>353026000</v>
          </cell>
          <cell r="E1330">
            <v>0</v>
          </cell>
          <cell r="F1330">
            <v>136792000</v>
          </cell>
          <cell r="G1330">
            <v>446681000</v>
          </cell>
          <cell r="H1330">
            <v>1087571000</v>
          </cell>
          <cell r="I1330">
            <v>26000</v>
          </cell>
          <cell r="J1330">
            <v>15332000</v>
          </cell>
          <cell r="K1330">
            <v>0</v>
          </cell>
          <cell r="L1330">
            <v>1777000</v>
          </cell>
          <cell r="M1330">
            <v>21319000</v>
          </cell>
          <cell r="N1330">
            <v>0</v>
          </cell>
        </row>
        <row r="1331">
          <cell r="A1331">
            <v>2002</v>
          </cell>
          <cell r="C1331" t="str">
            <v>NV</v>
          </cell>
          <cell r="D1331">
            <v>495735000</v>
          </cell>
          <cell r="E1331">
            <v>0</v>
          </cell>
          <cell r="F1331">
            <v>251578000</v>
          </cell>
          <cell r="G1331">
            <v>663069000</v>
          </cell>
          <cell r="H1331">
            <v>758372000</v>
          </cell>
          <cell r="I1331">
            <v>592000</v>
          </cell>
          <cell r="J1331">
            <v>1503000</v>
          </cell>
          <cell r="K1331">
            <v>0</v>
          </cell>
          <cell r="L1331">
            <v>5244000</v>
          </cell>
          <cell r="M1331">
            <v>2712000</v>
          </cell>
          <cell r="N1331">
            <v>0</v>
          </cell>
        </row>
        <row r="1332">
          <cell r="A1332">
            <v>2002</v>
          </cell>
          <cell r="C1332" t="str">
            <v>NH</v>
          </cell>
          <cell r="D1332">
            <v>5905000</v>
          </cell>
          <cell r="E1332">
            <v>0</v>
          </cell>
          <cell r="F1332">
            <v>134822000</v>
          </cell>
          <cell r="G1332">
            <v>45000000</v>
          </cell>
          <cell r="H1332">
            <v>678180000</v>
          </cell>
          <cell r="I1332">
            <v>1598000</v>
          </cell>
          <cell r="J1332">
            <v>600000</v>
          </cell>
          <cell r="K1332">
            <v>0</v>
          </cell>
          <cell r="L1332">
            <v>2926000</v>
          </cell>
          <cell r="M1332">
            <v>600000</v>
          </cell>
          <cell r="N1332">
            <v>0</v>
          </cell>
        </row>
        <row r="1333">
          <cell r="A1333">
            <v>2002</v>
          </cell>
          <cell r="C1333" t="str">
            <v>NJ</v>
          </cell>
          <cell r="D1333">
            <v>783228000</v>
          </cell>
          <cell r="E1333">
            <v>0</v>
          </cell>
          <cell r="F1333">
            <v>1233547000</v>
          </cell>
          <cell r="G1333">
            <v>1481772000</v>
          </cell>
          <cell r="H1333">
            <v>4723980000</v>
          </cell>
          <cell r="I1333">
            <v>2614000</v>
          </cell>
          <cell r="J1333">
            <v>2869000</v>
          </cell>
          <cell r="K1333">
            <v>0</v>
          </cell>
          <cell r="L1333">
            <v>6085000</v>
          </cell>
          <cell r="M1333">
            <v>9589000</v>
          </cell>
          <cell r="N1333">
            <v>0</v>
          </cell>
        </row>
        <row r="1334">
          <cell r="A1334">
            <v>2002</v>
          </cell>
          <cell r="C1334" t="str">
            <v>NM</v>
          </cell>
          <cell r="D1334">
            <v>385319000</v>
          </cell>
          <cell r="E1334">
            <v>0</v>
          </cell>
          <cell r="F1334">
            <v>364627000</v>
          </cell>
          <cell r="G1334">
            <v>441553000</v>
          </cell>
          <cell r="H1334">
            <v>1627271000</v>
          </cell>
          <cell r="I1334">
            <v>1122000</v>
          </cell>
          <cell r="J1334">
            <v>5699000</v>
          </cell>
          <cell r="K1334">
            <v>0</v>
          </cell>
          <cell r="L1334">
            <v>3641000</v>
          </cell>
          <cell r="M1334">
            <v>18535000</v>
          </cell>
          <cell r="N1334">
            <v>0</v>
          </cell>
        </row>
        <row r="1335">
          <cell r="A1335">
            <v>2002</v>
          </cell>
          <cell r="C1335" t="str">
            <v>NY</v>
          </cell>
          <cell r="D1335">
            <v>5136796000</v>
          </cell>
          <cell r="E1335">
            <v>0</v>
          </cell>
          <cell r="F1335">
            <v>3320368000</v>
          </cell>
          <cell r="G1335">
            <v>7970809000</v>
          </cell>
          <cell r="H1335">
            <v>22674586000</v>
          </cell>
          <cell r="I1335">
            <v>420020000</v>
          </cell>
          <cell r="J1335">
            <v>490013000</v>
          </cell>
          <cell r="K1335">
            <v>0</v>
          </cell>
          <cell r="L1335">
            <v>498694000</v>
          </cell>
          <cell r="M1335">
            <v>717730000</v>
          </cell>
          <cell r="N1335">
            <v>0</v>
          </cell>
        </row>
        <row r="1336">
          <cell r="A1336">
            <v>2002</v>
          </cell>
          <cell r="C1336" t="str">
            <v>NC</v>
          </cell>
          <cell r="D1336">
            <v>3786983000</v>
          </cell>
          <cell r="E1336">
            <v>0</v>
          </cell>
          <cell r="F1336">
            <v>1953231000</v>
          </cell>
          <cell r="G1336">
            <v>3975314000</v>
          </cell>
          <cell r="H1336">
            <v>5499360000</v>
          </cell>
          <cell r="I1336">
            <v>8815000</v>
          </cell>
          <cell r="J1336">
            <v>62626000</v>
          </cell>
          <cell r="K1336">
            <v>0</v>
          </cell>
          <cell r="L1336">
            <v>45750000</v>
          </cell>
          <cell r="M1336">
            <v>113131000</v>
          </cell>
          <cell r="N1336">
            <v>0</v>
          </cell>
        </row>
        <row r="1337">
          <cell r="A1337">
            <v>2002</v>
          </cell>
          <cell r="C1337" t="str">
            <v>ND</v>
          </cell>
          <cell r="D1337">
            <v>5463000</v>
          </cell>
          <cell r="E1337">
            <v>0</v>
          </cell>
          <cell r="F1337">
            <v>57968000</v>
          </cell>
          <cell r="G1337">
            <v>43670000</v>
          </cell>
          <cell r="H1337">
            <v>414455000</v>
          </cell>
          <cell r="I1337">
            <v>307000</v>
          </cell>
          <cell r="J1337">
            <v>610000</v>
          </cell>
          <cell r="K1337">
            <v>0</v>
          </cell>
          <cell r="L1337">
            <v>1296000</v>
          </cell>
          <cell r="M1337">
            <v>711000</v>
          </cell>
          <cell r="N1337">
            <v>0</v>
          </cell>
        </row>
        <row r="1338">
          <cell r="A1338">
            <v>2002</v>
          </cell>
          <cell r="C1338" t="str">
            <v>OH</v>
          </cell>
          <cell r="D1338">
            <v>1792618000</v>
          </cell>
          <cell r="E1338">
            <v>0</v>
          </cell>
          <cell r="F1338">
            <v>3017260000</v>
          </cell>
          <cell r="G1338">
            <v>2228753000</v>
          </cell>
          <cell r="H1338">
            <v>8583838000</v>
          </cell>
          <cell r="I1338">
            <v>31299000</v>
          </cell>
          <cell r="J1338">
            <v>82346000</v>
          </cell>
          <cell r="K1338">
            <v>0</v>
          </cell>
          <cell r="L1338">
            <v>62454000</v>
          </cell>
          <cell r="M1338">
            <v>143222000</v>
          </cell>
          <cell r="N1338">
            <v>0</v>
          </cell>
        </row>
        <row r="1339">
          <cell r="A1339">
            <v>2002</v>
          </cell>
          <cell r="C1339" t="str">
            <v>OK</v>
          </cell>
          <cell r="D1339">
            <v>791278000</v>
          </cell>
          <cell r="E1339">
            <v>0</v>
          </cell>
          <cell r="F1339">
            <v>447512000</v>
          </cell>
          <cell r="G1339">
            <v>805238000</v>
          </cell>
          <cell r="H1339">
            <v>2537034000</v>
          </cell>
          <cell r="I1339">
            <v>7411000</v>
          </cell>
          <cell r="J1339">
            <v>10221000</v>
          </cell>
          <cell r="K1339">
            <v>0</v>
          </cell>
          <cell r="L1339">
            <v>22832000</v>
          </cell>
          <cell r="M1339">
            <v>27024000</v>
          </cell>
          <cell r="N1339">
            <v>0</v>
          </cell>
        </row>
        <row r="1340">
          <cell r="A1340">
            <v>2002</v>
          </cell>
          <cell r="C1340" t="str">
            <v>OR</v>
          </cell>
          <cell r="D1340">
            <v>744813000</v>
          </cell>
          <cell r="E1340">
            <v>0</v>
          </cell>
          <cell r="F1340">
            <v>765111000</v>
          </cell>
          <cell r="G1340">
            <v>1330241000</v>
          </cell>
          <cell r="H1340">
            <v>2799194000</v>
          </cell>
          <cell r="I1340">
            <v>1148000</v>
          </cell>
          <cell r="J1340">
            <v>54774000</v>
          </cell>
          <cell r="K1340">
            <v>0</v>
          </cell>
          <cell r="L1340">
            <v>4265000</v>
          </cell>
          <cell r="M1340">
            <v>94002000</v>
          </cell>
          <cell r="N1340">
            <v>0</v>
          </cell>
        </row>
        <row r="1341">
          <cell r="A1341">
            <v>2002</v>
          </cell>
          <cell r="C1341" t="str">
            <v>PA</v>
          </cell>
          <cell r="D1341">
            <v>2937941000</v>
          </cell>
          <cell r="E1341">
            <v>0</v>
          </cell>
          <cell r="F1341">
            <v>2992658000</v>
          </cell>
          <cell r="G1341">
            <v>1932314000</v>
          </cell>
          <cell r="H1341">
            <v>8653455000</v>
          </cell>
          <cell r="I1341">
            <v>6360000</v>
          </cell>
          <cell r="J1341">
            <v>42774000</v>
          </cell>
          <cell r="K1341">
            <v>0</v>
          </cell>
          <cell r="L1341">
            <v>11290000</v>
          </cell>
          <cell r="M1341">
            <v>72593000</v>
          </cell>
          <cell r="N1341">
            <v>0</v>
          </cell>
        </row>
        <row r="1342">
          <cell r="A1342">
            <v>2002</v>
          </cell>
          <cell r="C1342" t="str">
            <v>RI</v>
          </cell>
          <cell r="D1342">
            <v>3950000</v>
          </cell>
          <cell r="E1342">
            <v>0</v>
          </cell>
          <cell r="F1342">
            <v>182851000</v>
          </cell>
          <cell r="G1342">
            <v>111870000</v>
          </cell>
          <cell r="H1342">
            <v>1168703000</v>
          </cell>
          <cell r="I1342">
            <v>1000</v>
          </cell>
          <cell r="J1342">
            <v>1076000</v>
          </cell>
          <cell r="K1342">
            <v>0</v>
          </cell>
          <cell r="L1342">
            <v>1752000</v>
          </cell>
          <cell r="M1342">
            <v>2334000</v>
          </cell>
          <cell r="N1342">
            <v>0</v>
          </cell>
        </row>
        <row r="1343">
          <cell r="A1343">
            <v>2002</v>
          </cell>
          <cell r="C1343" t="str">
            <v>SC</v>
          </cell>
          <cell r="D1343">
            <v>2214888000</v>
          </cell>
          <cell r="E1343">
            <v>0</v>
          </cell>
          <cell r="F1343">
            <v>753059000</v>
          </cell>
          <cell r="G1343">
            <v>2213388000</v>
          </cell>
          <cell r="H1343">
            <v>3523109000</v>
          </cell>
          <cell r="I1343">
            <v>15953000</v>
          </cell>
          <cell r="J1343">
            <v>82907000</v>
          </cell>
          <cell r="K1343">
            <v>0</v>
          </cell>
          <cell r="L1343">
            <v>26134000</v>
          </cell>
          <cell r="M1343">
            <v>150727000</v>
          </cell>
          <cell r="N1343">
            <v>0</v>
          </cell>
        </row>
        <row r="1344">
          <cell r="A1344">
            <v>2002</v>
          </cell>
          <cell r="C1344" t="str">
            <v>SD</v>
          </cell>
          <cell r="D1344">
            <v>28973000</v>
          </cell>
          <cell r="E1344">
            <v>0</v>
          </cell>
          <cell r="F1344">
            <v>93672000</v>
          </cell>
          <cell r="G1344">
            <v>74165000</v>
          </cell>
          <cell r="H1344">
            <v>421098000</v>
          </cell>
          <cell r="I1344">
            <v>2000</v>
          </cell>
          <cell r="J1344">
            <v>90000</v>
          </cell>
          <cell r="K1344">
            <v>0</v>
          </cell>
          <cell r="L1344">
            <v>1871000</v>
          </cell>
          <cell r="M1344">
            <v>879000</v>
          </cell>
          <cell r="N1344">
            <v>0</v>
          </cell>
        </row>
        <row r="1345">
          <cell r="A1345">
            <v>2002</v>
          </cell>
          <cell r="C1345" t="str">
            <v>TN</v>
          </cell>
          <cell r="D1345">
            <v>1959335000</v>
          </cell>
          <cell r="E1345">
            <v>0</v>
          </cell>
          <cell r="F1345">
            <v>1019887000</v>
          </cell>
          <cell r="G1345">
            <v>2149342000</v>
          </cell>
          <cell r="H1345">
            <v>5023693000</v>
          </cell>
          <cell r="I1345">
            <v>10873000</v>
          </cell>
          <cell r="J1345">
            <v>67887000</v>
          </cell>
          <cell r="K1345">
            <v>0</v>
          </cell>
          <cell r="L1345">
            <v>18461000</v>
          </cell>
          <cell r="M1345">
            <v>112555000</v>
          </cell>
          <cell r="N1345">
            <v>0</v>
          </cell>
        </row>
        <row r="1346">
          <cell r="A1346">
            <v>2002</v>
          </cell>
          <cell r="C1346" t="str">
            <v>TX</v>
          </cell>
          <cell r="D1346">
            <v>4448019000</v>
          </cell>
          <cell r="E1346">
            <v>0</v>
          </cell>
          <cell r="F1346">
            <v>2631131000</v>
          </cell>
          <cell r="G1346">
            <v>7100718000</v>
          </cell>
          <cell r="H1346">
            <v>11806893000</v>
          </cell>
          <cell r="I1346">
            <v>13523000</v>
          </cell>
          <cell r="J1346">
            <v>162663000</v>
          </cell>
          <cell r="K1346">
            <v>0</v>
          </cell>
          <cell r="L1346">
            <v>54593000</v>
          </cell>
          <cell r="M1346">
            <v>311929000</v>
          </cell>
          <cell r="N1346">
            <v>0</v>
          </cell>
        </row>
        <row r="1347">
          <cell r="A1347">
            <v>2002</v>
          </cell>
          <cell r="C1347" t="str">
            <v>US</v>
          </cell>
          <cell r="D1347">
            <v>65404087000</v>
          </cell>
          <cell r="E1347">
            <v>0</v>
          </cell>
          <cell r="F1347">
            <v>57804982000</v>
          </cell>
          <cell r="G1347">
            <v>82310826000</v>
          </cell>
          <cell r="H1347">
            <v>193323901000</v>
          </cell>
          <cell r="I1347">
            <v>1078833000</v>
          </cell>
          <cell r="J1347">
            <v>2559347000</v>
          </cell>
          <cell r="K1347">
            <v>0</v>
          </cell>
          <cell r="L1347">
            <v>1650777000</v>
          </cell>
          <cell r="M1347">
            <v>4475048000</v>
          </cell>
          <cell r="N1347">
            <v>0</v>
          </cell>
        </row>
        <row r="1348">
          <cell r="A1348">
            <v>2002</v>
          </cell>
          <cell r="C1348" t="str">
            <v>UT</v>
          </cell>
          <cell r="D1348">
            <v>629434000</v>
          </cell>
          <cell r="E1348">
            <v>0</v>
          </cell>
          <cell r="F1348">
            <v>319685000</v>
          </cell>
          <cell r="G1348">
            <v>521501000</v>
          </cell>
          <cell r="H1348">
            <v>1125012000</v>
          </cell>
          <cell r="I1348">
            <v>4834000</v>
          </cell>
          <cell r="J1348">
            <v>1385000</v>
          </cell>
          <cell r="K1348">
            <v>0</v>
          </cell>
          <cell r="L1348">
            <v>9068000</v>
          </cell>
          <cell r="M1348">
            <v>8213000</v>
          </cell>
          <cell r="N1348">
            <v>0</v>
          </cell>
        </row>
        <row r="1349">
          <cell r="A1349">
            <v>2002</v>
          </cell>
          <cell r="C1349" t="str">
            <v>VT</v>
          </cell>
          <cell r="D1349">
            <v>211000</v>
          </cell>
          <cell r="E1349">
            <v>0</v>
          </cell>
          <cell r="F1349">
            <v>77396000</v>
          </cell>
          <cell r="G1349">
            <v>9381000</v>
          </cell>
          <cell r="H1349">
            <v>480388000</v>
          </cell>
          <cell r="I1349">
            <v>4000</v>
          </cell>
          <cell r="J1349">
            <v>0</v>
          </cell>
          <cell r="K1349">
            <v>0</v>
          </cell>
          <cell r="L1349">
            <v>640000</v>
          </cell>
          <cell r="M1349">
            <v>104000</v>
          </cell>
          <cell r="N1349">
            <v>0</v>
          </cell>
        </row>
        <row r="1350">
          <cell r="A1350">
            <v>2002</v>
          </cell>
          <cell r="C1350" t="str">
            <v>VA</v>
          </cell>
          <cell r="D1350">
            <v>1602254000</v>
          </cell>
          <cell r="E1350">
            <v>0</v>
          </cell>
          <cell r="F1350">
            <v>1122571000</v>
          </cell>
          <cell r="G1350">
            <v>1965796000</v>
          </cell>
          <cell r="H1350">
            <v>3267651000</v>
          </cell>
          <cell r="I1350">
            <v>1302000</v>
          </cell>
          <cell r="J1350">
            <v>26967000</v>
          </cell>
          <cell r="K1350">
            <v>0</v>
          </cell>
          <cell r="L1350">
            <v>12419000</v>
          </cell>
          <cell r="M1350">
            <v>82464000</v>
          </cell>
          <cell r="N1350">
            <v>0</v>
          </cell>
        </row>
        <row r="1351">
          <cell r="A1351">
            <v>2002</v>
          </cell>
          <cell r="C1351" t="str">
            <v>WA</v>
          </cell>
          <cell r="D1351">
            <v>1534369000</v>
          </cell>
          <cell r="E1351">
            <v>0</v>
          </cell>
          <cell r="F1351">
            <v>1785978000</v>
          </cell>
          <cell r="G1351">
            <v>2019047000</v>
          </cell>
          <cell r="H1351">
            <v>4081075000</v>
          </cell>
          <cell r="I1351">
            <v>57901000</v>
          </cell>
          <cell r="J1351">
            <v>80695000</v>
          </cell>
          <cell r="K1351">
            <v>0</v>
          </cell>
          <cell r="L1351">
            <v>65184000</v>
          </cell>
          <cell r="M1351">
            <v>142779000</v>
          </cell>
          <cell r="N1351">
            <v>0</v>
          </cell>
        </row>
        <row r="1352">
          <cell r="A1352">
            <v>2002</v>
          </cell>
          <cell r="C1352" t="str">
            <v>WV</v>
          </cell>
          <cell r="D1352">
            <v>259977000</v>
          </cell>
          <cell r="E1352">
            <v>0</v>
          </cell>
          <cell r="F1352">
            <v>229725000</v>
          </cell>
          <cell r="G1352">
            <v>269678000</v>
          </cell>
          <cell r="H1352">
            <v>1676495000</v>
          </cell>
          <cell r="I1352">
            <v>38000</v>
          </cell>
          <cell r="J1352">
            <v>4469000</v>
          </cell>
          <cell r="K1352">
            <v>0</v>
          </cell>
          <cell r="L1352">
            <v>1480000</v>
          </cell>
          <cell r="M1352">
            <v>15414000</v>
          </cell>
          <cell r="N1352">
            <v>0</v>
          </cell>
        </row>
        <row r="1353">
          <cell r="A1353">
            <v>2002</v>
          </cell>
          <cell r="C1353" t="str">
            <v>WI</v>
          </cell>
          <cell r="D1353">
            <v>752301000</v>
          </cell>
          <cell r="E1353">
            <v>0</v>
          </cell>
          <cell r="F1353">
            <v>1203912000</v>
          </cell>
          <cell r="G1353">
            <v>808133000</v>
          </cell>
          <cell r="H1353">
            <v>3388231000</v>
          </cell>
          <cell r="I1353">
            <v>22872000</v>
          </cell>
          <cell r="J1353">
            <v>3223000</v>
          </cell>
          <cell r="K1353">
            <v>0</v>
          </cell>
          <cell r="L1353">
            <v>25725000</v>
          </cell>
          <cell r="M1353">
            <v>43748000</v>
          </cell>
          <cell r="N1353">
            <v>0</v>
          </cell>
        </row>
        <row r="1354">
          <cell r="A1354">
            <v>2002</v>
          </cell>
          <cell r="C1354" t="str">
            <v>WY</v>
          </cell>
          <cell r="D1354">
            <v>412836000</v>
          </cell>
          <cell r="E1354">
            <v>0</v>
          </cell>
          <cell r="F1354">
            <v>108506000</v>
          </cell>
          <cell r="G1354">
            <v>373900000</v>
          </cell>
          <cell r="H1354">
            <v>278623000</v>
          </cell>
          <cell r="I1354">
            <v>819000</v>
          </cell>
          <cell r="J1354">
            <v>14054000</v>
          </cell>
          <cell r="K1354">
            <v>0</v>
          </cell>
          <cell r="L1354">
            <v>4380000</v>
          </cell>
          <cell r="M1354">
            <v>29530000</v>
          </cell>
          <cell r="N1354">
            <v>0</v>
          </cell>
        </row>
        <row r="1355">
          <cell r="A1355">
            <v>2003</v>
          </cell>
          <cell r="C1355" t="str">
            <v>US</v>
          </cell>
          <cell r="D1355">
            <v>68926691000</v>
          </cell>
          <cell r="E1355">
            <v>0</v>
          </cell>
          <cell r="F1355">
            <v>60134194000</v>
          </cell>
          <cell r="G1355">
            <v>86683364000</v>
          </cell>
          <cell r="H1355">
            <v>214526844000</v>
          </cell>
          <cell r="I1355">
            <v>1037089000</v>
          </cell>
          <cell r="J1355">
            <v>3321517000</v>
          </cell>
          <cell r="K1355">
            <v>0</v>
          </cell>
          <cell r="L1355">
            <v>1569219000</v>
          </cell>
          <cell r="M1355">
            <v>5573305000</v>
          </cell>
          <cell r="N1355">
            <v>0</v>
          </cell>
        </row>
        <row r="1356">
          <cell r="A1356">
            <v>2004</v>
          </cell>
          <cell r="C1356" t="str">
            <v>AL</v>
          </cell>
          <cell r="D1356">
            <v>3277430000</v>
          </cell>
          <cell r="E1356">
            <v>0</v>
          </cell>
          <cell r="F1356">
            <v>1063469000</v>
          </cell>
          <cell r="G1356">
            <v>3199288000</v>
          </cell>
          <cell r="H1356">
            <v>3392257000</v>
          </cell>
          <cell r="I1356">
            <v>40000</v>
          </cell>
          <cell r="J1356">
            <v>141080000</v>
          </cell>
          <cell r="K1356">
            <v>0</v>
          </cell>
          <cell r="L1356">
            <v>6484000</v>
          </cell>
          <cell r="M1356">
            <v>298428000</v>
          </cell>
          <cell r="N1356">
            <v>0</v>
          </cell>
        </row>
        <row r="1357">
          <cell r="A1357">
            <v>2004</v>
          </cell>
          <cell r="C1357" t="str">
            <v>AK</v>
          </cell>
          <cell r="D1357">
            <v>75930000</v>
          </cell>
          <cell r="E1357">
            <v>0</v>
          </cell>
          <cell r="F1357">
            <v>141585000</v>
          </cell>
          <cell r="G1357">
            <v>91637000</v>
          </cell>
          <cell r="H1357">
            <v>952796000</v>
          </cell>
          <cell r="I1357">
            <v>1132000</v>
          </cell>
          <cell r="J1357">
            <v>1132000</v>
          </cell>
          <cell r="K1357">
            <v>0</v>
          </cell>
          <cell r="L1357">
            <v>3088000</v>
          </cell>
          <cell r="M1357">
            <v>2722000</v>
          </cell>
          <cell r="N1357">
            <v>0</v>
          </cell>
        </row>
        <row r="1358">
          <cell r="A1358">
            <v>2004</v>
          </cell>
          <cell r="C1358" t="str">
            <v>AZ</v>
          </cell>
          <cell r="D1358">
            <v>416698000</v>
          </cell>
          <cell r="E1358">
            <v>0</v>
          </cell>
          <cell r="F1358">
            <v>1328627000</v>
          </cell>
          <cell r="G1358">
            <v>655707000</v>
          </cell>
          <cell r="H1358">
            <v>3728596000</v>
          </cell>
          <cell r="I1358">
            <v>18194000</v>
          </cell>
          <cell r="J1358">
            <v>1254000</v>
          </cell>
          <cell r="K1358">
            <v>0</v>
          </cell>
          <cell r="L1358">
            <v>26866000</v>
          </cell>
          <cell r="M1358">
            <v>4572000</v>
          </cell>
          <cell r="N1358">
            <v>0</v>
          </cell>
        </row>
        <row r="1359">
          <cell r="A1359">
            <v>2004</v>
          </cell>
          <cell r="C1359" t="str">
            <v>AR</v>
          </cell>
          <cell r="D1359">
            <v>782136000</v>
          </cell>
          <cell r="E1359">
            <v>0</v>
          </cell>
          <cell r="F1359">
            <v>345224000</v>
          </cell>
          <cell r="G1359">
            <v>716447000</v>
          </cell>
          <cell r="H1359">
            <v>2435638000</v>
          </cell>
          <cell r="I1359">
            <v>48000</v>
          </cell>
          <cell r="J1359">
            <v>8984000</v>
          </cell>
          <cell r="K1359">
            <v>0</v>
          </cell>
          <cell r="L1359">
            <v>159000</v>
          </cell>
          <cell r="M1359">
            <v>13108000</v>
          </cell>
          <cell r="N1359">
            <v>0</v>
          </cell>
        </row>
        <row r="1360">
          <cell r="A1360">
            <v>2004</v>
          </cell>
          <cell r="C1360" t="str">
            <v>CA</v>
          </cell>
          <cell r="D1360">
            <v>11045233000</v>
          </cell>
          <cell r="E1360">
            <v>0</v>
          </cell>
          <cell r="F1360">
            <v>11132328000</v>
          </cell>
          <cell r="G1360">
            <v>12937689000</v>
          </cell>
          <cell r="H1360">
            <v>23711588000</v>
          </cell>
          <cell r="I1360">
            <v>74094000</v>
          </cell>
          <cell r="J1360">
            <v>691445000</v>
          </cell>
          <cell r="K1360">
            <v>0</v>
          </cell>
          <cell r="L1360">
            <v>108884000</v>
          </cell>
          <cell r="M1360">
            <v>884358000</v>
          </cell>
          <cell r="N1360">
            <v>0</v>
          </cell>
        </row>
        <row r="1361">
          <cell r="A1361">
            <v>2004</v>
          </cell>
          <cell r="C1361" t="str">
            <v>CO</v>
          </cell>
          <cell r="D1361">
            <v>1090725000</v>
          </cell>
          <cell r="E1361">
            <v>0</v>
          </cell>
          <cell r="F1361">
            <v>973080000</v>
          </cell>
          <cell r="G1361">
            <v>1248593000</v>
          </cell>
          <cell r="H1361">
            <v>2159033000</v>
          </cell>
          <cell r="I1361">
            <v>6000</v>
          </cell>
          <cell r="J1361">
            <v>149934000</v>
          </cell>
          <cell r="K1361">
            <v>0</v>
          </cell>
          <cell r="L1361">
            <v>3419000</v>
          </cell>
          <cell r="M1361">
            <v>201814000</v>
          </cell>
          <cell r="N1361">
            <v>0</v>
          </cell>
        </row>
        <row r="1362">
          <cell r="A1362">
            <v>2004</v>
          </cell>
          <cell r="C1362" t="str">
            <v>CT</v>
          </cell>
          <cell r="D1362">
            <v>419395000</v>
          </cell>
          <cell r="E1362">
            <v>0</v>
          </cell>
          <cell r="F1362">
            <v>674033000</v>
          </cell>
          <cell r="G1362">
            <v>1062202000</v>
          </cell>
          <cell r="H1362">
            <v>2944481000</v>
          </cell>
          <cell r="I1362">
            <v>1501000</v>
          </cell>
          <cell r="J1362">
            <v>6786000</v>
          </cell>
          <cell r="K1362">
            <v>0</v>
          </cell>
          <cell r="L1362">
            <v>3821000</v>
          </cell>
          <cell r="M1362">
            <v>14260000</v>
          </cell>
          <cell r="N1362">
            <v>0</v>
          </cell>
        </row>
        <row r="1363">
          <cell r="A1363">
            <v>2004</v>
          </cell>
          <cell r="C1363" t="str">
            <v>DE</v>
          </cell>
          <cell r="D1363">
            <v>28637000</v>
          </cell>
          <cell r="E1363">
            <v>0</v>
          </cell>
          <cell r="F1363">
            <v>282567000</v>
          </cell>
          <cell r="G1363">
            <v>54026000</v>
          </cell>
          <cell r="H1363">
            <v>766118000</v>
          </cell>
          <cell r="I1363">
            <v>88000</v>
          </cell>
          <cell r="J1363">
            <v>0</v>
          </cell>
          <cell r="K1363">
            <v>0</v>
          </cell>
          <cell r="L1363">
            <v>9125000</v>
          </cell>
          <cell r="M1363">
            <v>2776000</v>
          </cell>
          <cell r="N1363">
            <v>0</v>
          </cell>
        </row>
        <row r="1364">
          <cell r="A1364">
            <v>2004</v>
          </cell>
          <cell r="C1364" t="str">
            <v>DC</v>
          </cell>
          <cell r="D1364">
            <v>80000</v>
          </cell>
          <cell r="E1364">
            <v>0</v>
          </cell>
          <cell r="F1364">
            <v>446185000</v>
          </cell>
          <cell r="G1364">
            <v>162560000</v>
          </cell>
          <cell r="H1364">
            <v>1166229000</v>
          </cell>
          <cell r="I1364">
            <v>9467000</v>
          </cell>
          <cell r="J1364">
            <v>0</v>
          </cell>
          <cell r="K1364">
            <v>0</v>
          </cell>
          <cell r="L1364">
            <v>12293000</v>
          </cell>
          <cell r="M1364">
            <v>0</v>
          </cell>
          <cell r="N1364">
            <v>0</v>
          </cell>
        </row>
        <row r="1365">
          <cell r="A1365">
            <v>2004</v>
          </cell>
          <cell r="C1365" t="str">
            <v>FL</v>
          </cell>
          <cell r="D1365">
            <v>4286933000</v>
          </cell>
          <cell r="E1365">
            <v>0</v>
          </cell>
          <cell r="F1365">
            <v>3438967000</v>
          </cell>
          <cell r="G1365">
            <v>4698966000</v>
          </cell>
          <cell r="H1365">
            <v>13166077000</v>
          </cell>
          <cell r="I1365">
            <v>70997000</v>
          </cell>
          <cell r="J1365">
            <v>312288000</v>
          </cell>
          <cell r="K1365">
            <v>0</v>
          </cell>
          <cell r="L1365">
            <v>109320000</v>
          </cell>
          <cell r="M1365">
            <v>507685000</v>
          </cell>
          <cell r="N1365">
            <v>0</v>
          </cell>
        </row>
        <row r="1366">
          <cell r="A1366">
            <v>2004</v>
          </cell>
          <cell r="C1366" t="str">
            <v>GA</v>
          </cell>
          <cell r="D1366">
            <v>3023175000</v>
          </cell>
          <cell r="E1366">
            <v>0</v>
          </cell>
          <cell r="F1366">
            <v>1591757000</v>
          </cell>
          <cell r="G1366">
            <v>3310493000</v>
          </cell>
          <cell r="H1366">
            <v>7388383000</v>
          </cell>
          <cell r="I1366">
            <v>12456000</v>
          </cell>
          <cell r="J1366">
            <v>32045000</v>
          </cell>
          <cell r="K1366">
            <v>0</v>
          </cell>
          <cell r="L1366">
            <v>23005000</v>
          </cell>
          <cell r="M1366">
            <v>193218000</v>
          </cell>
          <cell r="N1366">
            <v>0</v>
          </cell>
        </row>
        <row r="1367">
          <cell r="A1367">
            <v>2004</v>
          </cell>
          <cell r="C1367" t="str">
            <v>HI</v>
          </cell>
          <cell r="D1367">
            <v>207780000</v>
          </cell>
          <cell r="E1367">
            <v>0</v>
          </cell>
          <cell r="F1367">
            <v>420486000</v>
          </cell>
          <cell r="G1367">
            <v>240247000</v>
          </cell>
          <cell r="H1367">
            <v>953371000</v>
          </cell>
          <cell r="I1367">
            <v>3429000</v>
          </cell>
          <cell r="J1367">
            <v>3264000</v>
          </cell>
          <cell r="K1367">
            <v>0</v>
          </cell>
          <cell r="L1367">
            <v>9105000</v>
          </cell>
          <cell r="M1367">
            <v>3813000</v>
          </cell>
          <cell r="N1367">
            <v>0</v>
          </cell>
        </row>
        <row r="1368">
          <cell r="A1368">
            <v>2004</v>
          </cell>
          <cell r="C1368" t="str">
            <v>ID</v>
          </cell>
          <cell r="D1368">
            <v>526971000</v>
          </cell>
          <cell r="E1368">
            <v>0</v>
          </cell>
          <cell r="F1368">
            <v>170772000</v>
          </cell>
          <cell r="G1368">
            <v>504638000</v>
          </cell>
          <cell r="H1368">
            <v>955426000</v>
          </cell>
          <cell r="I1368">
            <v>1791000</v>
          </cell>
          <cell r="J1368">
            <v>5557000</v>
          </cell>
          <cell r="K1368">
            <v>0</v>
          </cell>
          <cell r="L1368">
            <v>4571000</v>
          </cell>
          <cell r="M1368">
            <v>35871000</v>
          </cell>
          <cell r="N1368">
            <v>0</v>
          </cell>
        </row>
        <row r="1369">
          <cell r="A1369">
            <v>2004</v>
          </cell>
          <cell r="C1369" t="str">
            <v>IL</v>
          </cell>
          <cell r="D1369">
            <v>1086325000</v>
          </cell>
          <cell r="E1369">
            <v>0</v>
          </cell>
          <cell r="F1369">
            <v>3091868000</v>
          </cell>
          <cell r="G1369">
            <v>2079349000</v>
          </cell>
          <cell r="H1369">
            <v>7183474000</v>
          </cell>
          <cell r="I1369">
            <v>2069000</v>
          </cell>
          <cell r="J1369">
            <v>40676000</v>
          </cell>
          <cell r="K1369">
            <v>0</v>
          </cell>
          <cell r="L1369">
            <v>9683000</v>
          </cell>
          <cell r="M1369">
            <v>67353000</v>
          </cell>
          <cell r="N1369">
            <v>0</v>
          </cell>
        </row>
        <row r="1370">
          <cell r="A1370">
            <v>2004</v>
          </cell>
          <cell r="C1370" t="str">
            <v>IN</v>
          </cell>
          <cell r="D1370">
            <v>2036917000</v>
          </cell>
          <cell r="E1370">
            <v>0</v>
          </cell>
          <cell r="F1370">
            <v>709745000</v>
          </cell>
          <cell r="G1370">
            <v>2388294000</v>
          </cell>
          <cell r="H1370">
            <v>4140705000</v>
          </cell>
          <cell r="I1370">
            <v>6318000</v>
          </cell>
          <cell r="J1370">
            <v>88486000</v>
          </cell>
          <cell r="K1370">
            <v>0</v>
          </cell>
          <cell r="L1370">
            <v>17593000</v>
          </cell>
          <cell r="M1370">
            <v>208777000</v>
          </cell>
          <cell r="N1370">
            <v>0</v>
          </cell>
        </row>
        <row r="1371">
          <cell r="A1371">
            <v>2004</v>
          </cell>
          <cell r="C1371" t="str">
            <v>IA</v>
          </cell>
          <cell r="D1371">
            <v>1470834000</v>
          </cell>
          <cell r="E1371">
            <v>0</v>
          </cell>
          <cell r="F1371">
            <v>367783000</v>
          </cell>
          <cell r="G1371">
            <v>1631215000</v>
          </cell>
          <cell r="H1371">
            <v>2309977000</v>
          </cell>
          <cell r="I1371">
            <v>1627000</v>
          </cell>
          <cell r="J1371">
            <v>79258000</v>
          </cell>
          <cell r="K1371">
            <v>0</v>
          </cell>
          <cell r="L1371">
            <v>4992000</v>
          </cell>
          <cell r="M1371">
            <v>125433000</v>
          </cell>
          <cell r="N1371">
            <v>0</v>
          </cell>
        </row>
        <row r="1372">
          <cell r="A1372">
            <v>2004</v>
          </cell>
          <cell r="C1372" t="str">
            <v>KS</v>
          </cell>
          <cell r="D1372">
            <v>572950000</v>
          </cell>
          <cell r="E1372">
            <v>0</v>
          </cell>
          <cell r="F1372">
            <v>466280000</v>
          </cell>
          <cell r="G1372">
            <v>609654000</v>
          </cell>
          <cell r="H1372">
            <v>1533782000</v>
          </cell>
          <cell r="I1372">
            <v>295000</v>
          </cell>
          <cell r="J1372">
            <v>13747000</v>
          </cell>
          <cell r="K1372">
            <v>0</v>
          </cell>
          <cell r="L1372">
            <v>6556000</v>
          </cell>
          <cell r="M1372">
            <v>26043000</v>
          </cell>
          <cell r="N1372">
            <v>0</v>
          </cell>
        </row>
        <row r="1373">
          <cell r="A1373">
            <v>2004</v>
          </cell>
          <cell r="C1373" t="str">
            <v>KY</v>
          </cell>
          <cell r="D1373">
            <v>929800000</v>
          </cell>
          <cell r="E1373">
            <v>0</v>
          </cell>
          <cell r="F1373">
            <v>567123000</v>
          </cell>
          <cell r="G1373">
            <v>898178000</v>
          </cell>
          <cell r="H1373">
            <v>4233607000</v>
          </cell>
          <cell r="I1373">
            <v>4894000</v>
          </cell>
          <cell r="J1373">
            <v>19855000</v>
          </cell>
          <cell r="K1373">
            <v>0</v>
          </cell>
          <cell r="L1373">
            <v>12796000</v>
          </cell>
          <cell r="M1373">
            <v>62515000</v>
          </cell>
          <cell r="N1373">
            <v>0</v>
          </cell>
        </row>
        <row r="1374">
          <cell r="A1374">
            <v>2004</v>
          </cell>
          <cell r="C1374" t="str">
            <v>LA</v>
          </cell>
          <cell r="D1374">
            <v>2265928000</v>
          </cell>
          <cell r="E1374">
            <v>0</v>
          </cell>
          <cell r="F1374">
            <v>599116000</v>
          </cell>
          <cell r="G1374">
            <v>2885388000</v>
          </cell>
          <cell r="H1374">
            <v>3442022000</v>
          </cell>
          <cell r="I1374">
            <v>4345000</v>
          </cell>
          <cell r="J1374">
            <v>87822000</v>
          </cell>
          <cell r="K1374">
            <v>0</v>
          </cell>
          <cell r="L1374">
            <v>16212000</v>
          </cell>
          <cell r="M1374">
            <v>165858000</v>
          </cell>
          <cell r="N1374">
            <v>0</v>
          </cell>
        </row>
        <row r="1375">
          <cell r="A1375">
            <v>2004</v>
          </cell>
          <cell r="C1375" t="str">
            <v>ME</v>
          </cell>
          <cell r="D1375">
            <v>70423000</v>
          </cell>
          <cell r="E1375">
            <v>0</v>
          </cell>
          <cell r="F1375">
            <v>460234000</v>
          </cell>
          <cell r="G1375">
            <v>113747000</v>
          </cell>
          <cell r="H1375">
            <v>1597062000</v>
          </cell>
          <cell r="I1375">
            <v>66000</v>
          </cell>
          <cell r="J1375">
            <v>2380000</v>
          </cell>
          <cell r="K1375">
            <v>0</v>
          </cell>
          <cell r="L1375">
            <v>1634000</v>
          </cell>
          <cell r="M1375">
            <v>3085000</v>
          </cell>
          <cell r="N1375">
            <v>0</v>
          </cell>
        </row>
        <row r="1376">
          <cell r="A1376">
            <v>2004</v>
          </cell>
          <cell r="C1376" t="str">
            <v>MD</v>
          </cell>
          <cell r="D1376">
            <v>95325000</v>
          </cell>
          <cell r="E1376">
            <v>0</v>
          </cell>
          <cell r="F1376">
            <v>1310752000</v>
          </cell>
          <cell r="G1376">
            <v>401657000</v>
          </cell>
          <cell r="H1376">
            <v>4046815000</v>
          </cell>
          <cell r="I1376">
            <v>9966000</v>
          </cell>
          <cell r="J1376">
            <v>202000</v>
          </cell>
          <cell r="K1376">
            <v>0</v>
          </cell>
          <cell r="L1376">
            <v>20593000</v>
          </cell>
          <cell r="M1376">
            <v>2451000</v>
          </cell>
          <cell r="N1376">
            <v>0</v>
          </cell>
        </row>
        <row r="1377">
          <cell r="A1377">
            <v>2004</v>
          </cell>
          <cell r="C1377" t="str">
            <v>MA</v>
          </cell>
          <cell r="D1377">
            <v>416791000</v>
          </cell>
          <cell r="E1377">
            <v>0</v>
          </cell>
          <cell r="F1377">
            <v>767817000</v>
          </cell>
          <cell r="G1377">
            <v>1107929000</v>
          </cell>
          <cell r="H1377">
            <v>7761575000</v>
          </cell>
          <cell r="I1377">
            <v>14097000</v>
          </cell>
          <cell r="J1377">
            <v>11334000</v>
          </cell>
          <cell r="K1377">
            <v>0</v>
          </cell>
          <cell r="L1377">
            <v>23226000</v>
          </cell>
          <cell r="M1377">
            <v>27842000</v>
          </cell>
          <cell r="N1377">
            <v>0</v>
          </cell>
        </row>
        <row r="1378">
          <cell r="A1378">
            <v>2004</v>
          </cell>
          <cell r="C1378" t="str">
            <v>MI</v>
          </cell>
          <cell r="D1378">
            <v>2445838000</v>
          </cell>
          <cell r="E1378">
            <v>0</v>
          </cell>
          <cell r="F1378">
            <v>4262598000</v>
          </cell>
          <cell r="G1378">
            <v>2605973000</v>
          </cell>
          <cell r="H1378">
            <v>5992526000</v>
          </cell>
          <cell r="I1378">
            <v>12579000</v>
          </cell>
          <cell r="J1378">
            <v>14100000</v>
          </cell>
          <cell r="K1378">
            <v>0</v>
          </cell>
          <cell r="L1378">
            <v>30302000</v>
          </cell>
          <cell r="M1378">
            <v>27758000</v>
          </cell>
          <cell r="N1378">
            <v>0</v>
          </cell>
        </row>
        <row r="1379">
          <cell r="A1379">
            <v>2004</v>
          </cell>
          <cell r="C1379" t="str">
            <v>MN</v>
          </cell>
          <cell r="D1379">
            <v>1109785000</v>
          </cell>
          <cell r="E1379">
            <v>0</v>
          </cell>
          <cell r="F1379">
            <v>759235000</v>
          </cell>
          <cell r="G1379">
            <v>1278847000</v>
          </cell>
          <cell r="H1379">
            <v>5849454000</v>
          </cell>
          <cell r="I1379">
            <v>926000</v>
          </cell>
          <cell r="J1379">
            <v>33223000</v>
          </cell>
          <cell r="K1379">
            <v>0</v>
          </cell>
          <cell r="L1379">
            <v>6139000</v>
          </cell>
          <cell r="M1379">
            <v>108789000</v>
          </cell>
          <cell r="N1379">
            <v>0</v>
          </cell>
        </row>
        <row r="1380">
          <cell r="A1380">
            <v>2004</v>
          </cell>
          <cell r="C1380" t="str">
            <v>MS</v>
          </cell>
          <cell r="D1380">
            <v>1767364000</v>
          </cell>
          <cell r="E1380">
            <v>0</v>
          </cell>
          <cell r="F1380">
            <v>285150000</v>
          </cell>
          <cell r="G1380">
            <v>1978061000</v>
          </cell>
          <cell r="H1380">
            <v>3378339000</v>
          </cell>
          <cell r="I1380">
            <v>7227000</v>
          </cell>
          <cell r="J1380">
            <v>31076000</v>
          </cell>
          <cell r="K1380">
            <v>0</v>
          </cell>
          <cell r="L1380">
            <v>15614000</v>
          </cell>
          <cell r="M1380">
            <v>62922000</v>
          </cell>
          <cell r="N1380">
            <v>0</v>
          </cell>
        </row>
        <row r="1381">
          <cell r="A1381">
            <v>2004</v>
          </cell>
          <cell r="C1381" t="str">
            <v>MO</v>
          </cell>
          <cell r="D1381">
            <v>1381407000</v>
          </cell>
          <cell r="E1381">
            <v>0</v>
          </cell>
          <cell r="F1381">
            <v>939403000</v>
          </cell>
          <cell r="G1381">
            <v>1888424000</v>
          </cell>
          <cell r="H1381">
            <v>4450037000</v>
          </cell>
          <cell r="I1381">
            <v>11434000</v>
          </cell>
          <cell r="J1381">
            <v>92520000</v>
          </cell>
          <cell r="K1381">
            <v>0</v>
          </cell>
          <cell r="L1381">
            <v>33714000</v>
          </cell>
          <cell r="M1381">
            <v>121412000</v>
          </cell>
          <cell r="N1381">
            <v>0</v>
          </cell>
        </row>
        <row r="1382">
          <cell r="A1382">
            <v>2004</v>
          </cell>
          <cell r="C1382" t="str">
            <v>MT</v>
          </cell>
          <cell r="D1382">
            <v>42524000</v>
          </cell>
          <cell r="E1382">
            <v>0</v>
          </cell>
          <cell r="F1382">
            <v>268051000</v>
          </cell>
          <cell r="G1382">
            <v>81228000</v>
          </cell>
          <cell r="H1382">
            <v>538289000</v>
          </cell>
          <cell r="I1382">
            <v>1529000</v>
          </cell>
          <cell r="J1382">
            <v>35000</v>
          </cell>
          <cell r="K1382">
            <v>0</v>
          </cell>
          <cell r="L1382">
            <v>4130000</v>
          </cell>
          <cell r="M1382">
            <v>1214000</v>
          </cell>
          <cell r="N1382">
            <v>0</v>
          </cell>
        </row>
        <row r="1383">
          <cell r="A1383">
            <v>2004</v>
          </cell>
          <cell r="C1383" t="str">
            <v>NE</v>
          </cell>
          <cell r="D1383">
            <v>419704000</v>
          </cell>
          <cell r="E1383">
            <v>0</v>
          </cell>
          <cell r="F1383">
            <v>179943000</v>
          </cell>
          <cell r="G1383">
            <v>516833000</v>
          </cell>
          <cell r="H1383">
            <v>1221179000</v>
          </cell>
          <cell r="I1383">
            <v>2491000</v>
          </cell>
          <cell r="J1383">
            <v>19392000</v>
          </cell>
          <cell r="K1383">
            <v>0</v>
          </cell>
          <cell r="L1383">
            <v>3954000</v>
          </cell>
          <cell r="M1383">
            <v>27350000</v>
          </cell>
          <cell r="N1383">
            <v>0</v>
          </cell>
        </row>
        <row r="1384">
          <cell r="A1384">
            <v>2004</v>
          </cell>
          <cell r="C1384" t="str">
            <v>NV</v>
          </cell>
          <cell r="D1384">
            <v>508587000</v>
          </cell>
          <cell r="E1384">
            <v>0</v>
          </cell>
          <cell r="F1384">
            <v>308108000</v>
          </cell>
          <cell r="G1384">
            <v>656667000</v>
          </cell>
          <cell r="H1384">
            <v>914046000</v>
          </cell>
          <cell r="I1384">
            <v>3754000</v>
          </cell>
          <cell r="J1384">
            <v>6354000</v>
          </cell>
          <cell r="K1384">
            <v>0</v>
          </cell>
          <cell r="L1384">
            <v>7850000</v>
          </cell>
          <cell r="M1384">
            <v>8169000</v>
          </cell>
          <cell r="N1384">
            <v>0</v>
          </cell>
        </row>
        <row r="1385">
          <cell r="A1385">
            <v>2004</v>
          </cell>
          <cell r="C1385" t="str">
            <v>NH</v>
          </cell>
          <cell r="D1385">
            <v>6058000</v>
          </cell>
          <cell r="E1385">
            <v>0</v>
          </cell>
          <cell r="F1385">
            <v>124866000</v>
          </cell>
          <cell r="G1385">
            <v>49799000</v>
          </cell>
          <cell r="H1385">
            <v>1125214000</v>
          </cell>
          <cell r="I1385">
            <v>487000</v>
          </cell>
          <cell r="J1385">
            <v>266000</v>
          </cell>
          <cell r="K1385">
            <v>0</v>
          </cell>
          <cell r="L1385">
            <v>2800000</v>
          </cell>
          <cell r="M1385">
            <v>397000</v>
          </cell>
          <cell r="N1385">
            <v>0</v>
          </cell>
        </row>
        <row r="1386">
          <cell r="A1386">
            <v>2004</v>
          </cell>
          <cell r="C1386" t="str">
            <v>NJ</v>
          </cell>
          <cell r="D1386">
            <v>728183000</v>
          </cell>
          <cell r="E1386">
            <v>0</v>
          </cell>
          <cell r="F1386">
            <v>1428795000</v>
          </cell>
          <cell r="G1386">
            <v>1611712000</v>
          </cell>
          <cell r="H1386">
            <v>8031493000</v>
          </cell>
          <cell r="I1386">
            <v>16731000</v>
          </cell>
          <cell r="J1386">
            <v>18576000</v>
          </cell>
          <cell r="K1386">
            <v>0</v>
          </cell>
          <cell r="L1386">
            <v>27238000</v>
          </cell>
          <cell r="M1386">
            <v>36051000</v>
          </cell>
          <cell r="N1386">
            <v>0</v>
          </cell>
        </row>
        <row r="1387">
          <cell r="A1387">
            <v>2004</v>
          </cell>
          <cell r="C1387" t="str">
            <v>NM</v>
          </cell>
          <cell r="D1387">
            <v>420689000</v>
          </cell>
          <cell r="E1387">
            <v>0</v>
          </cell>
          <cell r="F1387">
            <v>280843000</v>
          </cell>
          <cell r="G1387">
            <v>553136000</v>
          </cell>
          <cell r="H1387">
            <v>2008047000</v>
          </cell>
          <cell r="I1387">
            <v>1299000</v>
          </cell>
          <cell r="J1387">
            <v>2684000</v>
          </cell>
          <cell r="K1387">
            <v>0</v>
          </cell>
          <cell r="L1387">
            <v>3218000</v>
          </cell>
          <cell r="M1387">
            <v>20318000</v>
          </cell>
          <cell r="N1387">
            <v>0</v>
          </cell>
        </row>
        <row r="1388">
          <cell r="A1388">
            <v>2004</v>
          </cell>
          <cell r="C1388" t="str">
            <v>NY</v>
          </cell>
          <cell r="D1388">
            <v>5248397000</v>
          </cell>
          <cell r="E1388">
            <v>0</v>
          </cell>
          <cell r="F1388">
            <v>3556462000</v>
          </cell>
          <cell r="G1388">
            <v>8766234000</v>
          </cell>
          <cell r="H1388">
            <v>29962091000</v>
          </cell>
          <cell r="I1388">
            <v>486112000</v>
          </cell>
          <cell r="J1388">
            <v>293169000</v>
          </cell>
          <cell r="K1388">
            <v>0</v>
          </cell>
          <cell r="L1388">
            <v>550684000</v>
          </cell>
          <cell r="M1388">
            <v>483801000</v>
          </cell>
          <cell r="N1388">
            <v>0</v>
          </cell>
        </row>
        <row r="1389">
          <cell r="A1389">
            <v>2004</v>
          </cell>
          <cell r="C1389" t="str">
            <v>NC</v>
          </cell>
          <cell r="D1389">
            <v>3404712000</v>
          </cell>
          <cell r="E1389">
            <v>0</v>
          </cell>
          <cell r="F1389">
            <v>2203139000</v>
          </cell>
          <cell r="G1389">
            <v>3512981000</v>
          </cell>
          <cell r="H1389">
            <v>6137028000</v>
          </cell>
          <cell r="I1389">
            <v>4599000</v>
          </cell>
          <cell r="J1389">
            <v>88663000</v>
          </cell>
          <cell r="K1389">
            <v>0</v>
          </cell>
          <cell r="L1389">
            <v>40269000</v>
          </cell>
          <cell r="M1389">
            <v>195039000</v>
          </cell>
          <cell r="N1389">
            <v>0</v>
          </cell>
        </row>
        <row r="1390">
          <cell r="A1390">
            <v>2004</v>
          </cell>
          <cell r="C1390" t="str">
            <v>ND</v>
          </cell>
          <cell r="D1390">
            <v>4187000</v>
          </cell>
          <cell r="E1390">
            <v>0</v>
          </cell>
          <cell r="F1390">
            <v>67672000</v>
          </cell>
          <cell r="G1390">
            <v>43278000</v>
          </cell>
          <cell r="H1390">
            <v>432718000</v>
          </cell>
          <cell r="I1390">
            <v>2530000</v>
          </cell>
          <cell r="J1390">
            <v>650000</v>
          </cell>
          <cell r="K1390">
            <v>0</v>
          </cell>
          <cell r="L1390">
            <v>3522000</v>
          </cell>
          <cell r="M1390">
            <v>727000</v>
          </cell>
          <cell r="N1390">
            <v>0</v>
          </cell>
        </row>
        <row r="1391">
          <cell r="A1391">
            <v>2004</v>
          </cell>
          <cell r="C1391" t="str">
            <v>OH</v>
          </cell>
          <cell r="D1391">
            <v>2208491000</v>
          </cell>
          <cell r="E1391">
            <v>0</v>
          </cell>
          <cell r="F1391">
            <v>3301165000</v>
          </cell>
          <cell r="G1391">
            <v>2689722000</v>
          </cell>
          <cell r="H1391">
            <v>10584628000</v>
          </cell>
          <cell r="I1391">
            <v>28359000</v>
          </cell>
          <cell r="J1391">
            <v>70838000</v>
          </cell>
          <cell r="K1391">
            <v>0</v>
          </cell>
          <cell r="L1391">
            <v>62864000</v>
          </cell>
          <cell r="M1391">
            <v>124665000</v>
          </cell>
          <cell r="N1391">
            <v>0</v>
          </cell>
        </row>
        <row r="1392">
          <cell r="A1392">
            <v>2004</v>
          </cell>
          <cell r="C1392" t="str">
            <v>OK</v>
          </cell>
          <cell r="D1392">
            <v>844542000</v>
          </cell>
          <cell r="E1392">
            <v>0</v>
          </cell>
          <cell r="F1392">
            <v>449364000</v>
          </cell>
          <cell r="G1392">
            <v>801903000</v>
          </cell>
          <cell r="H1392">
            <v>2786102000</v>
          </cell>
          <cell r="I1392">
            <v>2860000</v>
          </cell>
          <cell r="J1392">
            <v>18687000</v>
          </cell>
          <cell r="K1392">
            <v>0</v>
          </cell>
          <cell r="L1392">
            <v>14793000</v>
          </cell>
          <cell r="M1392">
            <v>38594000</v>
          </cell>
          <cell r="N1392">
            <v>0</v>
          </cell>
        </row>
        <row r="1393">
          <cell r="A1393">
            <v>2004</v>
          </cell>
          <cell r="C1393" t="str">
            <v>OR</v>
          </cell>
          <cell r="D1393">
            <v>781410000</v>
          </cell>
          <cell r="E1393">
            <v>0</v>
          </cell>
          <cell r="F1393">
            <v>733789000</v>
          </cell>
          <cell r="G1393">
            <v>815268000</v>
          </cell>
          <cell r="H1393">
            <v>2238876000</v>
          </cell>
          <cell r="I1393">
            <v>32000</v>
          </cell>
          <cell r="J1393">
            <v>49773000</v>
          </cell>
          <cell r="K1393">
            <v>0</v>
          </cell>
          <cell r="L1393">
            <v>3656000</v>
          </cell>
          <cell r="M1393">
            <v>78144000</v>
          </cell>
          <cell r="N1393">
            <v>0</v>
          </cell>
        </row>
        <row r="1394">
          <cell r="A1394">
            <v>2004</v>
          </cell>
          <cell r="C1394" t="str">
            <v>PA</v>
          </cell>
          <cell r="D1394">
            <v>1708523000</v>
          </cell>
          <cell r="E1394">
            <v>0</v>
          </cell>
          <cell r="F1394">
            <v>3265854000</v>
          </cell>
          <cell r="G1394">
            <v>1794288000</v>
          </cell>
          <cell r="H1394">
            <v>12492775000</v>
          </cell>
          <cell r="I1394">
            <v>2158000</v>
          </cell>
          <cell r="J1394">
            <v>100801000</v>
          </cell>
          <cell r="K1394">
            <v>0</v>
          </cell>
          <cell r="L1394">
            <v>9261000</v>
          </cell>
          <cell r="M1394">
            <v>147189000</v>
          </cell>
          <cell r="N1394">
            <v>0</v>
          </cell>
        </row>
        <row r="1395">
          <cell r="A1395">
            <v>2004</v>
          </cell>
          <cell r="C1395" t="str">
            <v>RI</v>
          </cell>
          <cell r="D1395">
            <v>3536000</v>
          </cell>
          <cell r="E1395">
            <v>0</v>
          </cell>
          <cell r="F1395">
            <v>211157000</v>
          </cell>
          <cell r="G1395">
            <v>107920000</v>
          </cell>
          <cell r="H1395">
            <v>1499771000</v>
          </cell>
          <cell r="I1395">
            <v>5000</v>
          </cell>
          <cell r="J1395">
            <v>644000</v>
          </cell>
          <cell r="K1395">
            <v>0</v>
          </cell>
          <cell r="L1395">
            <v>1337000</v>
          </cell>
          <cell r="M1395">
            <v>817000</v>
          </cell>
          <cell r="N1395">
            <v>0</v>
          </cell>
        </row>
        <row r="1396">
          <cell r="A1396">
            <v>2004</v>
          </cell>
          <cell r="C1396" t="str">
            <v>SC</v>
          </cell>
          <cell r="D1396">
            <v>2542206000</v>
          </cell>
          <cell r="E1396">
            <v>0</v>
          </cell>
          <cell r="F1396">
            <v>794150000</v>
          </cell>
          <cell r="G1396">
            <v>2533790000</v>
          </cell>
          <cell r="H1396">
            <v>4130618000</v>
          </cell>
          <cell r="I1396">
            <v>10672000</v>
          </cell>
          <cell r="J1396">
            <v>150409000</v>
          </cell>
          <cell r="K1396">
            <v>0</v>
          </cell>
          <cell r="L1396">
            <v>20061000</v>
          </cell>
          <cell r="M1396">
            <v>238803000</v>
          </cell>
          <cell r="N1396">
            <v>0</v>
          </cell>
        </row>
        <row r="1397">
          <cell r="A1397">
            <v>2004</v>
          </cell>
          <cell r="C1397" t="str">
            <v>SD</v>
          </cell>
          <cell r="D1397">
            <v>33348000</v>
          </cell>
          <cell r="E1397">
            <v>0</v>
          </cell>
          <cell r="F1397">
            <v>109996000</v>
          </cell>
          <cell r="G1397">
            <v>75030000</v>
          </cell>
          <cell r="H1397">
            <v>484803000</v>
          </cell>
          <cell r="I1397">
            <v>128000</v>
          </cell>
          <cell r="J1397">
            <v>888000</v>
          </cell>
          <cell r="K1397">
            <v>0</v>
          </cell>
          <cell r="L1397">
            <v>4462000</v>
          </cell>
          <cell r="M1397">
            <v>5677000</v>
          </cell>
          <cell r="N1397">
            <v>0</v>
          </cell>
        </row>
        <row r="1398">
          <cell r="A1398">
            <v>2004</v>
          </cell>
          <cell r="C1398" t="str">
            <v>TN</v>
          </cell>
          <cell r="D1398">
            <v>2124508000</v>
          </cell>
          <cell r="E1398">
            <v>0</v>
          </cell>
          <cell r="F1398">
            <v>1208840000</v>
          </cell>
          <cell r="G1398">
            <v>2353387000</v>
          </cell>
          <cell r="H1398">
            <v>6242605000</v>
          </cell>
          <cell r="I1398">
            <v>19556000</v>
          </cell>
          <cell r="J1398">
            <v>75077000</v>
          </cell>
          <cell r="K1398">
            <v>0</v>
          </cell>
          <cell r="L1398">
            <v>29424000</v>
          </cell>
          <cell r="M1398">
            <v>131425000</v>
          </cell>
          <cell r="N1398">
            <v>0</v>
          </cell>
        </row>
        <row r="1399">
          <cell r="A1399">
            <v>2004</v>
          </cell>
          <cell r="C1399" t="str">
            <v>TX</v>
          </cell>
          <cell r="D1399">
            <v>5483176000</v>
          </cell>
          <cell r="E1399">
            <v>0</v>
          </cell>
          <cell r="F1399">
            <v>2341438000</v>
          </cell>
          <cell r="G1399">
            <v>7536132000</v>
          </cell>
          <cell r="H1399">
            <v>14919685000</v>
          </cell>
          <cell r="I1399">
            <v>23854000</v>
          </cell>
          <cell r="J1399">
            <v>171515000</v>
          </cell>
          <cell r="K1399">
            <v>0</v>
          </cell>
          <cell r="L1399">
            <v>69670000</v>
          </cell>
          <cell r="M1399">
            <v>352071000</v>
          </cell>
          <cell r="N1399">
            <v>0</v>
          </cell>
        </row>
        <row r="1400">
          <cell r="A1400">
            <v>2004</v>
          </cell>
          <cell r="C1400" t="str">
            <v>US</v>
          </cell>
          <cell r="D1400">
            <v>73273341000</v>
          </cell>
          <cell r="E1400">
            <v>0</v>
          </cell>
          <cell r="F1400">
            <v>62853232000</v>
          </cell>
          <cell r="G1400">
            <v>90232303000</v>
          </cell>
          <cell r="H1400">
            <v>242647785000</v>
          </cell>
          <cell r="I1400">
            <v>958218000</v>
          </cell>
          <cell r="J1400">
            <v>3177583000</v>
          </cell>
          <cell r="K1400">
            <v>0</v>
          </cell>
          <cell r="L1400">
            <v>1520086000</v>
          </cell>
          <cell r="M1400">
            <v>5479144000</v>
          </cell>
          <cell r="N1400">
            <v>0</v>
          </cell>
        </row>
        <row r="1401">
          <cell r="A1401">
            <v>2004</v>
          </cell>
          <cell r="C1401" t="str">
            <v>UT</v>
          </cell>
          <cell r="D1401">
            <v>541317000</v>
          </cell>
          <cell r="E1401">
            <v>0</v>
          </cell>
          <cell r="F1401">
            <v>452978000</v>
          </cell>
          <cell r="G1401">
            <v>491803000</v>
          </cell>
          <cell r="H1401">
            <v>1436815000</v>
          </cell>
          <cell r="I1401">
            <v>8210000</v>
          </cell>
          <cell r="J1401">
            <v>25717000</v>
          </cell>
          <cell r="K1401">
            <v>0</v>
          </cell>
          <cell r="L1401">
            <v>18859000</v>
          </cell>
          <cell r="M1401">
            <v>41341000</v>
          </cell>
          <cell r="N1401">
            <v>0</v>
          </cell>
        </row>
        <row r="1402">
          <cell r="A1402">
            <v>2004</v>
          </cell>
          <cell r="C1402" t="str">
            <v>VT</v>
          </cell>
          <cell r="D1402">
            <v>0</v>
          </cell>
          <cell r="E1402">
            <v>0</v>
          </cell>
          <cell r="F1402">
            <v>95170000</v>
          </cell>
          <cell r="G1402">
            <v>14581000</v>
          </cell>
          <cell r="H1402">
            <v>631516000</v>
          </cell>
          <cell r="I1402">
            <v>331000</v>
          </cell>
          <cell r="J1402">
            <v>8000</v>
          </cell>
          <cell r="K1402">
            <v>0</v>
          </cell>
          <cell r="L1402">
            <v>1454000</v>
          </cell>
          <cell r="M1402">
            <v>40000</v>
          </cell>
          <cell r="N1402">
            <v>0</v>
          </cell>
        </row>
        <row r="1403">
          <cell r="A1403">
            <v>2004</v>
          </cell>
          <cell r="C1403" t="str">
            <v>VA</v>
          </cell>
          <cell r="D1403">
            <v>1754369000</v>
          </cell>
          <cell r="E1403">
            <v>0</v>
          </cell>
          <cell r="F1403">
            <v>1281815000</v>
          </cell>
          <cell r="G1403">
            <v>2153453000</v>
          </cell>
          <cell r="H1403">
            <v>4007287000</v>
          </cell>
          <cell r="I1403">
            <v>8835000</v>
          </cell>
          <cell r="J1403">
            <v>42131000</v>
          </cell>
          <cell r="K1403">
            <v>0</v>
          </cell>
          <cell r="L1403">
            <v>21554000</v>
          </cell>
          <cell r="M1403">
            <v>93316000</v>
          </cell>
          <cell r="N1403">
            <v>0</v>
          </cell>
        </row>
        <row r="1404">
          <cell r="A1404">
            <v>2004</v>
          </cell>
          <cell r="C1404" t="str">
            <v>WA</v>
          </cell>
          <cell r="D1404">
            <v>1970492000</v>
          </cell>
          <cell r="E1404">
            <v>0</v>
          </cell>
          <cell r="F1404">
            <v>1853715000</v>
          </cell>
          <cell r="G1404">
            <v>2655545000</v>
          </cell>
          <cell r="H1404">
            <v>4388986000</v>
          </cell>
          <cell r="I1404">
            <v>51398000</v>
          </cell>
          <cell r="J1404">
            <v>104635000</v>
          </cell>
          <cell r="K1404">
            <v>0</v>
          </cell>
          <cell r="L1404">
            <v>74462000</v>
          </cell>
          <cell r="M1404">
            <v>170143000</v>
          </cell>
          <cell r="N1404">
            <v>0</v>
          </cell>
        </row>
        <row r="1405">
          <cell r="A1405">
            <v>2004</v>
          </cell>
          <cell r="C1405" t="str">
            <v>WV</v>
          </cell>
          <cell r="D1405">
            <v>300524000</v>
          </cell>
          <cell r="E1405">
            <v>0</v>
          </cell>
          <cell r="F1405">
            <v>280992000</v>
          </cell>
          <cell r="G1405">
            <v>277780000</v>
          </cell>
          <cell r="H1405">
            <v>1974576000</v>
          </cell>
          <cell r="I1405">
            <v>1259000</v>
          </cell>
          <cell r="J1405">
            <v>801000</v>
          </cell>
          <cell r="K1405">
            <v>0</v>
          </cell>
          <cell r="L1405">
            <v>6140000</v>
          </cell>
          <cell r="M1405">
            <v>5243000</v>
          </cell>
          <cell r="N1405">
            <v>0</v>
          </cell>
        </row>
        <row r="1406">
          <cell r="A1406">
            <v>2004</v>
          </cell>
          <cell r="C1406" t="str">
            <v>WI</v>
          </cell>
          <cell r="D1406">
            <v>836683000</v>
          </cell>
          <cell r="E1406">
            <v>0</v>
          </cell>
          <cell r="F1406">
            <v>1287876000</v>
          </cell>
          <cell r="G1406">
            <v>922408000</v>
          </cell>
          <cell r="H1406">
            <v>4459221000</v>
          </cell>
          <cell r="I1406">
            <v>8758000</v>
          </cell>
          <cell r="J1406">
            <v>40546000</v>
          </cell>
          <cell r="K1406">
            <v>0</v>
          </cell>
          <cell r="L1406">
            <v>10889000</v>
          </cell>
          <cell r="M1406">
            <v>56841000</v>
          </cell>
          <cell r="N1406">
            <v>0</v>
          </cell>
        </row>
        <row r="1407">
          <cell r="A1407">
            <v>2004</v>
          </cell>
          <cell r="C1407" t="str">
            <v>WY</v>
          </cell>
          <cell r="D1407">
            <v>526365000</v>
          </cell>
          <cell r="E1407">
            <v>0</v>
          </cell>
          <cell r="F1407">
            <v>170870000</v>
          </cell>
          <cell r="G1407">
            <v>468216000</v>
          </cell>
          <cell r="H1407">
            <v>360048000</v>
          </cell>
          <cell r="I1407">
            <v>3185000</v>
          </cell>
          <cell r="J1407">
            <v>26876000</v>
          </cell>
          <cell r="K1407">
            <v>0</v>
          </cell>
          <cell r="L1407">
            <v>8341000</v>
          </cell>
          <cell r="M1407">
            <v>48906000</v>
          </cell>
          <cell r="N1407">
            <v>0</v>
          </cell>
        </row>
        <row r="1408">
          <cell r="A1408">
            <v>2005</v>
          </cell>
          <cell r="C1408" t="str">
            <v>AL</v>
          </cell>
          <cell r="D1408">
            <v>3421130000</v>
          </cell>
          <cell r="E1408">
            <v>0</v>
          </cell>
          <cell r="F1408">
            <v>768279000</v>
          </cell>
          <cell r="G1408">
            <v>0</v>
          </cell>
          <cell r="H1408">
            <v>3714002000</v>
          </cell>
          <cell r="I1408">
            <v>3689000</v>
          </cell>
          <cell r="J1408">
            <v>0</v>
          </cell>
          <cell r="K1408">
            <v>0</v>
          </cell>
          <cell r="L1408">
            <v>10571000</v>
          </cell>
          <cell r="M1408">
            <v>0</v>
          </cell>
          <cell r="N1408">
            <v>0</v>
          </cell>
        </row>
        <row r="1409">
          <cell r="A1409">
            <v>2005</v>
          </cell>
          <cell r="C1409" t="str">
            <v>AK</v>
          </cell>
          <cell r="D1409">
            <v>85083000</v>
          </cell>
          <cell r="E1409">
            <v>0</v>
          </cell>
          <cell r="F1409">
            <v>169145000</v>
          </cell>
          <cell r="G1409">
            <v>0</v>
          </cell>
          <cell r="H1409">
            <v>1013340000</v>
          </cell>
          <cell r="I1409">
            <v>4586000</v>
          </cell>
          <cell r="J1409">
            <v>0</v>
          </cell>
          <cell r="K1409">
            <v>0</v>
          </cell>
          <cell r="L1409">
            <v>6535000</v>
          </cell>
          <cell r="M1409">
            <v>0</v>
          </cell>
          <cell r="N1409">
            <v>0</v>
          </cell>
        </row>
        <row r="1410">
          <cell r="A1410">
            <v>2005</v>
          </cell>
          <cell r="C1410" t="str">
            <v>AZ</v>
          </cell>
          <cell r="D1410">
            <v>466830000</v>
          </cell>
          <cell r="E1410">
            <v>0</v>
          </cell>
          <cell r="F1410">
            <v>1425679000</v>
          </cell>
          <cell r="G1410">
            <v>0</v>
          </cell>
          <cell r="H1410">
            <v>4606728000</v>
          </cell>
          <cell r="I1410">
            <v>2611000</v>
          </cell>
          <cell r="J1410">
            <v>0</v>
          </cell>
          <cell r="K1410">
            <v>0</v>
          </cell>
          <cell r="L1410">
            <v>11852000</v>
          </cell>
          <cell r="M1410">
            <v>0</v>
          </cell>
          <cell r="N1410">
            <v>0</v>
          </cell>
        </row>
        <row r="1411">
          <cell r="A1411">
            <v>2005</v>
          </cell>
          <cell r="C1411" t="str">
            <v>AR</v>
          </cell>
          <cell r="D1411">
            <v>838198000</v>
          </cell>
          <cell r="E1411">
            <v>0</v>
          </cell>
          <cell r="F1411">
            <v>239401000</v>
          </cell>
          <cell r="G1411">
            <v>0</v>
          </cell>
          <cell r="H1411">
            <v>2704463000</v>
          </cell>
          <cell r="I1411">
            <v>4000</v>
          </cell>
          <cell r="J1411">
            <v>0</v>
          </cell>
          <cell r="K1411">
            <v>0</v>
          </cell>
          <cell r="L1411">
            <v>174000</v>
          </cell>
          <cell r="M1411">
            <v>0</v>
          </cell>
          <cell r="N1411">
            <v>0</v>
          </cell>
        </row>
        <row r="1412">
          <cell r="A1412">
            <v>2005</v>
          </cell>
          <cell r="C1412" t="str">
            <v>CA</v>
          </cell>
          <cell r="D1412">
            <v>12010792000</v>
          </cell>
          <cell r="E1412">
            <v>0</v>
          </cell>
          <cell r="F1412">
            <v>10631777000</v>
          </cell>
          <cell r="G1412">
            <v>0</v>
          </cell>
          <cell r="H1412">
            <v>27392251000</v>
          </cell>
          <cell r="I1412">
            <v>55570000</v>
          </cell>
          <cell r="J1412">
            <v>0</v>
          </cell>
          <cell r="K1412">
            <v>0</v>
          </cell>
          <cell r="L1412">
            <v>148105000</v>
          </cell>
          <cell r="M1412">
            <v>0</v>
          </cell>
          <cell r="N1412">
            <v>0</v>
          </cell>
        </row>
        <row r="1413">
          <cell r="A1413">
            <v>2005</v>
          </cell>
          <cell r="C1413" t="str">
            <v>CO</v>
          </cell>
          <cell r="D1413">
            <v>1146051000</v>
          </cell>
          <cell r="E1413">
            <v>0</v>
          </cell>
          <cell r="F1413">
            <v>978294000</v>
          </cell>
          <cell r="G1413">
            <v>0</v>
          </cell>
          <cell r="H1413">
            <v>2206047000</v>
          </cell>
          <cell r="I1413">
            <v>4583000</v>
          </cell>
          <cell r="J1413">
            <v>0</v>
          </cell>
          <cell r="K1413">
            <v>0</v>
          </cell>
          <cell r="L1413">
            <v>12921000</v>
          </cell>
          <cell r="M1413">
            <v>0</v>
          </cell>
          <cell r="N1413">
            <v>0</v>
          </cell>
        </row>
        <row r="1414">
          <cell r="A1414">
            <v>2005</v>
          </cell>
          <cell r="C1414" t="str">
            <v>CT</v>
          </cell>
          <cell r="D1414">
            <v>373913000</v>
          </cell>
          <cell r="E1414">
            <v>0</v>
          </cell>
          <cell r="F1414">
            <v>620343000</v>
          </cell>
          <cell r="G1414">
            <v>0</v>
          </cell>
          <cell r="H1414">
            <v>3084199000</v>
          </cell>
          <cell r="I1414">
            <v>1391000</v>
          </cell>
          <cell r="J1414">
            <v>0</v>
          </cell>
          <cell r="K1414">
            <v>0</v>
          </cell>
          <cell r="L1414">
            <v>4573000</v>
          </cell>
          <cell r="M1414">
            <v>0</v>
          </cell>
          <cell r="N1414">
            <v>0</v>
          </cell>
        </row>
        <row r="1415">
          <cell r="A1415">
            <v>2005</v>
          </cell>
          <cell r="C1415" t="str">
            <v>DE</v>
          </cell>
          <cell r="D1415">
            <v>14633000</v>
          </cell>
          <cell r="E1415">
            <v>0</v>
          </cell>
          <cell r="F1415">
            <v>302160000</v>
          </cell>
          <cell r="G1415">
            <v>0</v>
          </cell>
          <cell r="H1415">
            <v>832462000</v>
          </cell>
          <cell r="I1415">
            <v>51000</v>
          </cell>
          <cell r="J1415">
            <v>0</v>
          </cell>
          <cell r="K1415">
            <v>0</v>
          </cell>
          <cell r="L1415">
            <v>8838000</v>
          </cell>
          <cell r="M1415">
            <v>0</v>
          </cell>
          <cell r="N1415">
            <v>0</v>
          </cell>
        </row>
        <row r="1416">
          <cell r="A1416">
            <v>2005</v>
          </cell>
          <cell r="C1416" t="str">
            <v>DC</v>
          </cell>
          <cell r="D1416">
            <v>96000</v>
          </cell>
          <cell r="E1416">
            <v>0</v>
          </cell>
          <cell r="F1416">
            <v>465360000</v>
          </cell>
          <cell r="G1416">
            <v>0</v>
          </cell>
          <cell r="H1416">
            <v>1187191000</v>
          </cell>
          <cell r="I1416">
            <v>16517000</v>
          </cell>
          <cell r="J1416">
            <v>0</v>
          </cell>
          <cell r="K1416">
            <v>0</v>
          </cell>
          <cell r="L1416">
            <v>16517000</v>
          </cell>
          <cell r="M1416">
            <v>0</v>
          </cell>
          <cell r="N1416">
            <v>0</v>
          </cell>
        </row>
        <row r="1417">
          <cell r="A1417">
            <v>2005</v>
          </cell>
          <cell r="C1417" t="str">
            <v>FL</v>
          </cell>
          <cell r="D1417">
            <v>4466880000</v>
          </cell>
          <cell r="E1417">
            <v>0</v>
          </cell>
          <cell r="F1417">
            <v>3606600000</v>
          </cell>
          <cell r="G1417">
            <v>0</v>
          </cell>
          <cell r="H1417">
            <v>13958804000</v>
          </cell>
          <cell r="I1417">
            <v>64110000</v>
          </cell>
          <cell r="J1417">
            <v>0</v>
          </cell>
          <cell r="K1417">
            <v>0</v>
          </cell>
          <cell r="L1417">
            <v>106936000</v>
          </cell>
          <cell r="M1417">
            <v>0</v>
          </cell>
          <cell r="N1417">
            <v>0</v>
          </cell>
        </row>
        <row r="1418">
          <cell r="A1418">
            <v>2005</v>
          </cell>
          <cell r="C1418" t="str">
            <v>GA</v>
          </cell>
          <cell r="D1418">
            <v>3104011000</v>
          </cell>
          <cell r="E1418">
            <v>0</v>
          </cell>
          <cell r="F1418">
            <v>1467647000</v>
          </cell>
          <cell r="G1418">
            <v>0</v>
          </cell>
          <cell r="H1418">
            <v>7477264000</v>
          </cell>
          <cell r="I1418">
            <v>12022000</v>
          </cell>
          <cell r="J1418">
            <v>0</v>
          </cell>
          <cell r="K1418">
            <v>0</v>
          </cell>
          <cell r="L1418">
            <v>21181000</v>
          </cell>
          <cell r="M1418">
            <v>0</v>
          </cell>
          <cell r="N1418">
            <v>0</v>
          </cell>
        </row>
        <row r="1419">
          <cell r="A1419">
            <v>2005</v>
          </cell>
          <cell r="C1419" t="str">
            <v>HI</v>
          </cell>
          <cell r="D1419">
            <v>343398000</v>
          </cell>
          <cell r="E1419">
            <v>0</v>
          </cell>
          <cell r="F1419">
            <v>446610000</v>
          </cell>
          <cell r="G1419">
            <v>0</v>
          </cell>
          <cell r="H1419">
            <v>939972000</v>
          </cell>
          <cell r="I1419">
            <v>7170000</v>
          </cell>
          <cell r="J1419">
            <v>0</v>
          </cell>
          <cell r="K1419">
            <v>0</v>
          </cell>
          <cell r="L1419">
            <v>10417000</v>
          </cell>
          <cell r="M1419">
            <v>0</v>
          </cell>
          <cell r="N1419">
            <v>0</v>
          </cell>
        </row>
        <row r="1420">
          <cell r="A1420">
            <v>2005</v>
          </cell>
          <cell r="C1420" t="str">
            <v>ID</v>
          </cell>
          <cell r="D1420">
            <v>560393000</v>
          </cell>
          <cell r="E1420">
            <v>0</v>
          </cell>
          <cell r="F1420">
            <v>189271000</v>
          </cell>
          <cell r="G1420">
            <v>0</v>
          </cell>
          <cell r="H1420">
            <v>1136595000</v>
          </cell>
          <cell r="I1420">
            <v>2001000</v>
          </cell>
          <cell r="J1420">
            <v>0</v>
          </cell>
          <cell r="K1420">
            <v>0</v>
          </cell>
          <cell r="L1420">
            <v>5029000</v>
          </cell>
          <cell r="M1420">
            <v>0</v>
          </cell>
          <cell r="N1420">
            <v>0</v>
          </cell>
        </row>
        <row r="1421">
          <cell r="A1421">
            <v>2005</v>
          </cell>
          <cell r="C1421" t="str">
            <v>IL</v>
          </cell>
          <cell r="D1421">
            <v>1201295000</v>
          </cell>
          <cell r="E1421">
            <v>0</v>
          </cell>
          <cell r="F1421">
            <v>3027554000</v>
          </cell>
          <cell r="G1421">
            <v>0</v>
          </cell>
          <cell r="H1421">
            <v>8747570000</v>
          </cell>
          <cell r="I1421">
            <v>2876000</v>
          </cell>
          <cell r="J1421">
            <v>0</v>
          </cell>
          <cell r="K1421">
            <v>0</v>
          </cell>
          <cell r="L1421">
            <v>9300000</v>
          </cell>
          <cell r="M1421">
            <v>0</v>
          </cell>
          <cell r="N1421">
            <v>0</v>
          </cell>
        </row>
        <row r="1422">
          <cell r="A1422">
            <v>2005</v>
          </cell>
          <cell r="C1422" t="str">
            <v>IN</v>
          </cell>
          <cell r="D1422">
            <v>2208579000</v>
          </cell>
          <cell r="E1422">
            <v>0</v>
          </cell>
          <cell r="F1422">
            <v>743052000</v>
          </cell>
          <cell r="G1422">
            <v>0</v>
          </cell>
          <cell r="H1422">
            <v>4498401000</v>
          </cell>
          <cell r="I1422">
            <v>6299000</v>
          </cell>
          <cell r="J1422">
            <v>0</v>
          </cell>
          <cell r="K1422">
            <v>0</v>
          </cell>
          <cell r="L1422">
            <v>17648000</v>
          </cell>
          <cell r="M1422">
            <v>0</v>
          </cell>
          <cell r="N1422">
            <v>0</v>
          </cell>
        </row>
        <row r="1423">
          <cell r="A1423">
            <v>2005</v>
          </cell>
          <cell r="C1423" t="str">
            <v>IA</v>
          </cell>
          <cell r="D1423">
            <v>1589679000</v>
          </cell>
          <cell r="E1423">
            <v>0</v>
          </cell>
          <cell r="F1423">
            <v>384449000</v>
          </cell>
          <cell r="G1423">
            <v>0</v>
          </cell>
          <cell r="H1423">
            <v>2429870000</v>
          </cell>
          <cell r="I1423">
            <v>39000</v>
          </cell>
          <cell r="J1423">
            <v>0</v>
          </cell>
          <cell r="K1423">
            <v>0</v>
          </cell>
          <cell r="L1423">
            <v>2482000</v>
          </cell>
          <cell r="M1423">
            <v>0</v>
          </cell>
          <cell r="N1423">
            <v>0</v>
          </cell>
        </row>
        <row r="1424">
          <cell r="A1424">
            <v>2005</v>
          </cell>
          <cell r="C1424" t="str">
            <v>KS</v>
          </cell>
          <cell r="D1424">
            <v>647630000</v>
          </cell>
          <cell r="E1424">
            <v>0</v>
          </cell>
          <cell r="F1424">
            <v>378342000</v>
          </cell>
          <cell r="G1424">
            <v>0</v>
          </cell>
          <cell r="H1424">
            <v>2121387000</v>
          </cell>
          <cell r="I1424">
            <v>859000</v>
          </cell>
          <cell r="J1424">
            <v>0</v>
          </cell>
          <cell r="K1424">
            <v>0</v>
          </cell>
          <cell r="L1424">
            <v>3889000</v>
          </cell>
          <cell r="M1424">
            <v>0</v>
          </cell>
          <cell r="N1424">
            <v>0</v>
          </cell>
        </row>
        <row r="1425">
          <cell r="A1425">
            <v>2005</v>
          </cell>
          <cell r="C1425" t="str">
            <v>KY</v>
          </cell>
          <cell r="D1425">
            <v>1084068000</v>
          </cell>
          <cell r="E1425">
            <v>0</v>
          </cell>
          <cell r="F1425">
            <v>543387000</v>
          </cell>
          <cell r="G1425">
            <v>0</v>
          </cell>
          <cell r="H1425">
            <v>4360787000</v>
          </cell>
          <cell r="I1425">
            <v>3658000</v>
          </cell>
          <cell r="J1425">
            <v>0</v>
          </cell>
          <cell r="K1425">
            <v>0</v>
          </cell>
          <cell r="L1425">
            <v>15194000</v>
          </cell>
          <cell r="M1425">
            <v>0</v>
          </cell>
          <cell r="N1425">
            <v>0</v>
          </cell>
        </row>
        <row r="1426">
          <cell r="A1426">
            <v>2005</v>
          </cell>
          <cell r="C1426" t="str">
            <v>LA</v>
          </cell>
          <cell r="D1426">
            <v>2404463000</v>
          </cell>
          <cell r="E1426">
            <v>0</v>
          </cell>
          <cell r="F1426">
            <v>681646000</v>
          </cell>
          <cell r="G1426">
            <v>0</v>
          </cell>
          <cell r="H1426">
            <v>3850006000</v>
          </cell>
          <cell r="I1426">
            <v>3494000</v>
          </cell>
          <cell r="J1426">
            <v>0</v>
          </cell>
          <cell r="K1426">
            <v>0</v>
          </cell>
          <cell r="L1426">
            <v>12865000</v>
          </cell>
          <cell r="M1426">
            <v>0</v>
          </cell>
          <cell r="N1426">
            <v>0</v>
          </cell>
        </row>
        <row r="1427">
          <cell r="A1427">
            <v>2005</v>
          </cell>
          <cell r="C1427" t="str">
            <v>ME</v>
          </cell>
          <cell r="D1427">
            <v>71413000</v>
          </cell>
          <cell r="E1427">
            <v>0</v>
          </cell>
          <cell r="F1427">
            <v>508238000</v>
          </cell>
          <cell r="G1427">
            <v>0</v>
          </cell>
          <cell r="H1427">
            <v>1517555000</v>
          </cell>
          <cell r="I1427">
            <v>0</v>
          </cell>
          <cell r="J1427">
            <v>0</v>
          </cell>
          <cell r="K1427">
            <v>0</v>
          </cell>
          <cell r="L1427">
            <v>2827000</v>
          </cell>
          <cell r="M1427">
            <v>0</v>
          </cell>
          <cell r="N1427">
            <v>0</v>
          </cell>
        </row>
        <row r="1428">
          <cell r="A1428">
            <v>2005</v>
          </cell>
          <cell r="C1428" t="str">
            <v>MD</v>
          </cell>
          <cell r="D1428">
            <v>134644000</v>
          </cell>
          <cell r="E1428">
            <v>0</v>
          </cell>
          <cell r="F1428">
            <v>1367677000</v>
          </cell>
          <cell r="G1428">
            <v>0</v>
          </cell>
          <cell r="H1428">
            <v>4404840000</v>
          </cell>
          <cell r="I1428">
            <v>2753000</v>
          </cell>
          <cell r="J1428">
            <v>0</v>
          </cell>
          <cell r="K1428">
            <v>0</v>
          </cell>
          <cell r="L1428">
            <v>9610000</v>
          </cell>
          <cell r="M1428">
            <v>0</v>
          </cell>
          <cell r="N1428">
            <v>0</v>
          </cell>
        </row>
        <row r="1429">
          <cell r="A1429">
            <v>2005</v>
          </cell>
          <cell r="C1429" t="str">
            <v>MA</v>
          </cell>
          <cell r="D1429">
            <v>449515000</v>
          </cell>
          <cell r="E1429">
            <v>0</v>
          </cell>
          <cell r="F1429">
            <v>966114000</v>
          </cell>
          <cell r="G1429">
            <v>0</v>
          </cell>
          <cell r="H1429">
            <v>8179306000</v>
          </cell>
          <cell r="I1429">
            <v>17356000</v>
          </cell>
          <cell r="J1429">
            <v>0</v>
          </cell>
          <cell r="K1429">
            <v>0</v>
          </cell>
          <cell r="L1429">
            <v>29188000</v>
          </cell>
          <cell r="M1429">
            <v>0</v>
          </cell>
          <cell r="N1429">
            <v>0</v>
          </cell>
        </row>
        <row r="1430">
          <cell r="A1430">
            <v>2005</v>
          </cell>
          <cell r="C1430" t="str">
            <v>MI</v>
          </cell>
          <cell r="D1430">
            <v>2634009000</v>
          </cell>
          <cell r="E1430">
            <v>0</v>
          </cell>
          <cell r="F1430">
            <v>3445960000</v>
          </cell>
          <cell r="G1430">
            <v>0</v>
          </cell>
          <cell r="H1430">
            <v>6209989000</v>
          </cell>
          <cell r="I1430">
            <v>12842000</v>
          </cell>
          <cell r="J1430">
            <v>0</v>
          </cell>
          <cell r="K1430">
            <v>0</v>
          </cell>
          <cell r="L1430">
            <v>29511000</v>
          </cell>
          <cell r="M1430">
            <v>0</v>
          </cell>
          <cell r="N1430">
            <v>0</v>
          </cell>
        </row>
        <row r="1431">
          <cell r="A1431">
            <v>2005</v>
          </cell>
          <cell r="C1431" t="str">
            <v>MN</v>
          </cell>
          <cell r="D1431">
            <v>1157323000</v>
          </cell>
          <cell r="E1431">
            <v>0</v>
          </cell>
          <cell r="F1431">
            <v>846442000</v>
          </cell>
          <cell r="G1431">
            <v>0</v>
          </cell>
          <cell r="H1431">
            <v>6541448000</v>
          </cell>
          <cell r="I1431">
            <v>2031000</v>
          </cell>
          <cell r="J1431">
            <v>0</v>
          </cell>
          <cell r="K1431">
            <v>0</v>
          </cell>
          <cell r="L1431">
            <v>33152000</v>
          </cell>
          <cell r="M1431">
            <v>0</v>
          </cell>
          <cell r="N1431">
            <v>0</v>
          </cell>
        </row>
        <row r="1432">
          <cell r="A1432">
            <v>2005</v>
          </cell>
          <cell r="C1432" t="str">
            <v>MS</v>
          </cell>
          <cell r="D1432">
            <v>1852745000</v>
          </cell>
          <cell r="E1432">
            <v>0</v>
          </cell>
          <cell r="F1432">
            <v>343587000</v>
          </cell>
          <cell r="G1432">
            <v>0</v>
          </cell>
          <cell r="H1432">
            <v>3662531000</v>
          </cell>
          <cell r="I1432">
            <v>4845000</v>
          </cell>
          <cell r="J1432">
            <v>0</v>
          </cell>
          <cell r="K1432">
            <v>0</v>
          </cell>
          <cell r="L1432">
            <v>11797000</v>
          </cell>
          <cell r="M1432">
            <v>0</v>
          </cell>
          <cell r="N1432">
            <v>0</v>
          </cell>
        </row>
        <row r="1433">
          <cell r="A1433">
            <v>2005</v>
          </cell>
          <cell r="C1433" t="str">
            <v>MO</v>
          </cell>
          <cell r="D1433">
            <v>1497277000</v>
          </cell>
          <cell r="E1433">
            <v>0</v>
          </cell>
          <cell r="F1433">
            <v>986386000</v>
          </cell>
          <cell r="G1433">
            <v>0</v>
          </cell>
          <cell r="H1433">
            <v>4971936000</v>
          </cell>
          <cell r="I1433">
            <v>13898000</v>
          </cell>
          <cell r="J1433">
            <v>0</v>
          </cell>
          <cell r="K1433">
            <v>0</v>
          </cell>
          <cell r="L1433">
            <v>30155000</v>
          </cell>
          <cell r="M1433">
            <v>0</v>
          </cell>
          <cell r="N1433">
            <v>0</v>
          </cell>
        </row>
        <row r="1434">
          <cell r="A1434">
            <v>2005</v>
          </cell>
          <cell r="C1434" t="str">
            <v>MT</v>
          </cell>
          <cell r="D1434">
            <v>49063000</v>
          </cell>
          <cell r="E1434">
            <v>0</v>
          </cell>
          <cell r="F1434">
            <v>314365000</v>
          </cell>
          <cell r="G1434">
            <v>0</v>
          </cell>
          <cell r="H1434">
            <v>575365000</v>
          </cell>
          <cell r="I1434">
            <v>971000</v>
          </cell>
          <cell r="J1434">
            <v>0</v>
          </cell>
          <cell r="K1434">
            <v>0</v>
          </cell>
          <cell r="L1434">
            <v>3315000</v>
          </cell>
          <cell r="M1434">
            <v>0</v>
          </cell>
          <cell r="N1434">
            <v>0</v>
          </cell>
        </row>
        <row r="1435">
          <cell r="A1435">
            <v>2005</v>
          </cell>
          <cell r="C1435" t="str">
            <v>NE</v>
          </cell>
          <cell r="D1435">
            <v>472783000</v>
          </cell>
          <cell r="E1435">
            <v>0</v>
          </cell>
          <cell r="F1435">
            <v>263994000</v>
          </cell>
          <cell r="G1435">
            <v>0</v>
          </cell>
          <cell r="H1435">
            <v>1267025000</v>
          </cell>
          <cell r="I1435">
            <v>636000</v>
          </cell>
          <cell r="J1435">
            <v>0</v>
          </cell>
          <cell r="K1435">
            <v>0</v>
          </cell>
          <cell r="L1435">
            <v>2214000</v>
          </cell>
          <cell r="M1435">
            <v>0</v>
          </cell>
          <cell r="N1435">
            <v>0</v>
          </cell>
        </row>
        <row r="1436">
          <cell r="A1436">
            <v>2005</v>
          </cell>
          <cell r="C1436" t="str">
            <v>NV</v>
          </cell>
          <cell r="D1436">
            <v>519296000</v>
          </cell>
          <cell r="E1436">
            <v>0</v>
          </cell>
          <cell r="F1436">
            <v>334226000</v>
          </cell>
          <cell r="G1436">
            <v>0</v>
          </cell>
          <cell r="H1436">
            <v>1084582000</v>
          </cell>
          <cell r="I1436">
            <v>2512000</v>
          </cell>
          <cell r="J1436">
            <v>0</v>
          </cell>
          <cell r="K1436">
            <v>0</v>
          </cell>
          <cell r="L1436">
            <v>13690000</v>
          </cell>
          <cell r="M1436">
            <v>0</v>
          </cell>
          <cell r="N1436">
            <v>0</v>
          </cell>
        </row>
        <row r="1437">
          <cell r="A1437">
            <v>2005</v>
          </cell>
          <cell r="C1437" t="str">
            <v>NH</v>
          </cell>
          <cell r="D1437">
            <v>6005000</v>
          </cell>
          <cell r="E1437">
            <v>0</v>
          </cell>
          <cell r="F1437">
            <v>126055000</v>
          </cell>
          <cell r="G1437">
            <v>0</v>
          </cell>
          <cell r="H1437">
            <v>1223432000</v>
          </cell>
          <cell r="I1437">
            <v>164000</v>
          </cell>
          <cell r="J1437">
            <v>0</v>
          </cell>
          <cell r="K1437">
            <v>0</v>
          </cell>
          <cell r="L1437">
            <v>1943000</v>
          </cell>
          <cell r="M1437">
            <v>0</v>
          </cell>
          <cell r="N1437">
            <v>0</v>
          </cell>
        </row>
        <row r="1438">
          <cell r="A1438">
            <v>2005</v>
          </cell>
          <cell r="C1438" t="str">
            <v>NJ</v>
          </cell>
          <cell r="D1438">
            <v>790677000</v>
          </cell>
          <cell r="E1438">
            <v>0</v>
          </cell>
          <cell r="F1438">
            <v>1379062000</v>
          </cell>
          <cell r="G1438">
            <v>0</v>
          </cell>
          <cell r="H1438">
            <v>9065077000</v>
          </cell>
          <cell r="I1438">
            <v>22048000</v>
          </cell>
          <cell r="J1438">
            <v>0</v>
          </cell>
          <cell r="K1438">
            <v>0</v>
          </cell>
          <cell r="L1438">
            <v>36000000</v>
          </cell>
          <cell r="M1438">
            <v>0</v>
          </cell>
          <cell r="N1438">
            <v>0</v>
          </cell>
        </row>
        <row r="1439">
          <cell r="A1439">
            <v>2005</v>
          </cell>
          <cell r="C1439" t="str">
            <v>NM</v>
          </cell>
          <cell r="D1439">
            <v>434536000</v>
          </cell>
          <cell r="E1439">
            <v>0</v>
          </cell>
          <cell r="F1439">
            <v>363750000</v>
          </cell>
          <cell r="G1439">
            <v>0</v>
          </cell>
          <cell r="H1439">
            <v>2496036000</v>
          </cell>
          <cell r="I1439">
            <v>754000</v>
          </cell>
          <cell r="J1439">
            <v>0</v>
          </cell>
          <cell r="K1439">
            <v>0</v>
          </cell>
          <cell r="L1439">
            <v>5889000</v>
          </cell>
          <cell r="M1439">
            <v>0</v>
          </cell>
          <cell r="N1439">
            <v>0</v>
          </cell>
        </row>
        <row r="1440">
          <cell r="A1440">
            <v>2005</v>
          </cell>
          <cell r="C1440" t="str">
            <v>NY</v>
          </cell>
          <cell r="D1440">
            <v>5309562000</v>
          </cell>
          <cell r="E1440">
            <v>0</v>
          </cell>
          <cell r="F1440">
            <v>4244385000</v>
          </cell>
          <cell r="G1440">
            <v>0</v>
          </cell>
          <cell r="H1440">
            <v>31758047000</v>
          </cell>
          <cell r="I1440">
            <v>510848000</v>
          </cell>
          <cell r="J1440">
            <v>0</v>
          </cell>
          <cell r="K1440">
            <v>0</v>
          </cell>
          <cell r="L1440">
            <v>593681000</v>
          </cell>
          <cell r="M1440">
            <v>0</v>
          </cell>
          <cell r="N1440">
            <v>0</v>
          </cell>
        </row>
        <row r="1441">
          <cell r="A1441">
            <v>2005</v>
          </cell>
          <cell r="C1441" t="str">
            <v>NC</v>
          </cell>
          <cell r="D1441">
            <v>3447778000</v>
          </cell>
          <cell r="E1441">
            <v>0</v>
          </cell>
          <cell r="F1441">
            <v>2929798000</v>
          </cell>
          <cell r="G1441">
            <v>0</v>
          </cell>
          <cell r="H1441">
            <v>7123951000</v>
          </cell>
          <cell r="I1441">
            <v>6494000</v>
          </cell>
          <cell r="J1441">
            <v>0</v>
          </cell>
          <cell r="K1441">
            <v>0</v>
          </cell>
          <cell r="L1441">
            <v>39701000</v>
          </cell>
          <cell r="M1441">
            <v>0</v>
          </cell>
          <cell r="N1441">
            <v>0</v>
          </cell>
        </row>
        <row r="1442">
          <cell r="A1442">
            <v>2005</v>
          </cell>
          <cell r="C1442" t="str">
            <v>ND</v>
          </cell>
          <cell r="D1442">
            <v>2962000</v>
          </cell>
          <cell r="E1442">
            <v>0</v>
          </cell>
          <cell r="F1442">
            <v>74025000</v>
          </cell>
          <cell r="G1442">
            <v>0</v>
          </cell>
          <cell r="H1442">
            <v>483807000</v>
          </cell>
          <cell r="I1442">
            <v>1687000</v>
          </cell>
          <cell r="J1442">
            <v>0</v>
          </cell>
          <cell r="K1442">
            <v>0</v>
          </cell>
          <cell r="L1442">
            <v>2583000</v>
          </cell>
          <cell r="M1442">
            <v>0</v>
          </cell>
          <cell r="N1442">
            <v>0</v>
          </cell>
        </row>
        <row r="1443">
          <cell r="A1443">
            <v>2005</v>
          </cell>
          <cell r="C1443" t="str">
            <v>OH</v>
          </cell>
          <cell r="D1443">
            <v>2498092000</v>
          </cell>
          <cell r="E1443">
            <v>0</v>
          </cell>
          <cell r="F1443">
            <v>3735211000</v>
          </cell>
          <cell r="G1443">
            <v>0</v>
          </cell>
          <cell r="H1443">
            <v>11160100000</v>
          </cell>
          <cell r="I1443">
            <v>17494000</v>
          </cell>
          <cell r="J1443">
            <v>0</v>
          </cell>
          <cell r="K1443">
            <v>0</v>
          </cell>
          <cell r="L1443">
            <v>45976000</v>
          </cell>
          <cell r="M1443">
            <v>0</v>
          </cell>
          <cell r="N1443">
            <v>0</v>
          </cell>
        </row>
        <row r="1444">
          <cell r="A1444">
            <v>2005</v>
          </cell>
          <cell r="C1444" t="str">
            <v>OK</v>
          </cell>
          <cell r="D1444">
            <v>790853000</v>
          </cell>
          <cell r="E1444">
            <v>0</v>
          </cell>
          <cell r="F1444">
            <v>497572000</v>
          </cell>
          <cell r="G1444">
            <v>0</v>
          </cell>
          <cell r="H1444">
            <v>2972942000</v>
          </cell>
          <cell r="I1444">
            <v>4699000</v>
          </cell>
          <cell r="J1444">
            <v>0</v>
          </cell>
          <cell r="K1444">
            <v>0</v>
          </cell>
          <cell r="L1444">
            <v>23098000</v>
          </cell>
          <cell r="M1444">
            <v>0</v>
          </cell>
          <cell r="N1444">
            <v>0</v>
          </cell>
        </row>
        <row r="1445">
          <cell r="A1445">
            <v>2005</v>
          </cell>
          <cell r="C1445" t="str">
            <v>OR</v>
          </cell>
          <cell r="D1445">
            <v>869402000</v>
          </cell>
          <cell r="E1445">
            <v>0</v>
          </cell>
          <cell r="F1445">
            <v>855275000</v>
          </cell>
          <cell r="G1445">
            <v>0</v>
          </cell>
          <cell r="H1445">
            <v>2410705000</v>
          </cell>
          <cell r="I1445">
            <v>7863000</v>
          </cell>
          <cell r="J1445">
            <v>0</v>
          </cell>
          <cell r="K1445">
            <v>0</v>
          </cell>
          <cell r="L1445">
            <v>13737000</v>
          </cell>
          <cell r="M1445">
            <v>0</v>
          </cell>
          <cell r="N1445">
            <v>0</v>
          </cell>
        </row>
        <row r="1446">
          <cell r="A1446">
            <v>2005</v>
          </cell>
          <cell r="C1446" t="str">
            <v>PA</v>
          </cell>
          <cell r="D1446">
            <v>1777028000</v>
          </cell>
          <cell r="E1446">
            <v>0</v>
          </cell>
          <cell r="F1446">
            <v>3635622000</v>
          </cell>
          <cell r="G1446">
            <v>0</v>
          </cell>
          <cell r="H1446">
            <v>14831263000</v>
          </cell>
          <cell r="I1446">
            <v>3918000</v>
          </cell>
          <cell r="J1446">
            <v>0</v>
          </cell>
          <cell r="K1446">
            <v>0</v>
          </cell>
          <cell r="L1446">
            <v>11614000</v>
          </cell>
          <cell r="M1446">
            <v>0</v>
          </cell>
          <cell r="N1446">
            <v>0</v>
          </cell>
        </row>
        <row r="1447">
          <cell r="A1447">
            <v>2005</v>
          </cell>
          <cell r="C1447" t="str">
            <v>RI</v>
          </cell>
          <cell r="D1447">
            <v>4267000</v>
          </cell>
          <cell r="E1447">
            <v>0</v>
          </cell>
          <cell r="F1447">
            <v>152703000</v>
          </cell>
          <cell r="G1447">
            <v>0</v>
          </cell>
          <cell r="H1447">
            <v>1658699000</v>
          </cell>
          <cell r="I1447">
            <v>2916000</v>
          </cell>
          <cell r="J1447">
            <v>0</v>
          </cell>
          <cell r="K1447">
            <v>0</v>
          </cell>
          <cell r="L1447">
            <v>4587000</v>
          </cell>
          <cell r="M1447">
            <v>0</v>
          </cell>
          <cell r="N1447">
            <v>0</v>
          </cell>
        </row>
        <row r="1448">
          <cell r="A1448">
            <v>2005</v>
          </cell>
          <cell r="C1448" t="str">
            <v>SC</v>
          </cell>
          <cell r="D1448">
            <v>3355730000</v>
          </cell>
          <cell r="E1448">
            <v>0</v>
          </cell>
          <cell r="F1448">
            <v>955597000</v>
          </cell>
          <cell r="G1448">
            <v>0</v>
          </cell>
          <cell r="H1448">
            <v>4445982000</v>
          </cell>
          <cell r="I1448">
            <v>8955000</v>
          </cell>
          <cell r="J1448">
            <v>0</v>
          </cell>
          <cell r="K1448">
            <v>0</v>
          </cell>
          <cell r="L1448">
            <v>22956000</v>
          </cell>
          <cell r="M1448">
            <v>0</v>
          </cell>
          <cell r="N1448">
            <v>0</v>
          </cell>
        </row>
        <row r="1449">
          <cell r="A1449">
            <v>2005</v>
          </cell>
          <cell r="C1449" t="str">
            <v>SD</v>
          </cell>
          <cell r="D1449">
            <v>36158000</v>
          </cell>
          <cell r="E1449">
            <v>0</v>
          </cell>
          <cell r="F1449">
            <v>120386000</v>
          </cell>
          <cell r="G1449">
            <v>0</v>
          </cell>
          <cell r="H1449">
            <v>501060000</v>
          </cell>
          <cell r="I1449">
            <v>321000</v>
          </cell>
          <cell r="J1449">
            <v>0</v>
          </cell>
          <cell r="K1449">
            <v>0</v>
          </cell>
          <cell r="L1449">
            <v>2858000</v>
          </cell>
          <cell r="M1449">
            <v>0</v>
          </cell>
          <cell r="N1449">
            <v>0</v>
          </cell>
        </row>
        <row r="1450">
          <cell r="A1450">
            <v>2005</v>
          </cell>
          <cell r="C1450" t="str">
            <v>TN</v>
          </cell>
          <cell r="D1450">
            <v>2137373000</v>
          </cell>
          <cell r="E1450">
            <v>0</v>
          </cell>
          <cell r="F1450">
            <v>1229118000</v>
          </cell>
          <cell r="G1450">
            <v>0</v>
          </cell>
          <cell r="H1450">
            <v>7007763000</v>
          </cell>
          <cell r="I1450">
            <v>23059000</v>
          </cell>
          <cell r="J1450">
            <v>0</v>
          </cell>
          <cell r="K1450">
            <v>0</v>
          </cell>
          <cell r="L1450">
            <v>29120000</v>
          </cell>
          <cell r="M1450">
            <v>0</v>
          </cell>
          <cell r="N1450">
            <v>0</v>
          </cell>
        </row>
        <row r="1451">
          <cell r="A1451">
            <v>2005</v>
          </cell>
          <cell r="C1451" t="str">
            <v>TX</v>
          </cell>
          <cell r="D1451">
            <v>6045711000</v>
          </cell>
          <cell r="E1451">
            <v>0</v>
          </cell>
          <cell r="F1451">
            <v>2298222000</v>
          </cell>
          <cell r="G1451">
            <v>0</v>
          </cell>
          <cell r="H1451">
            <v>16027046000</v>
          </cell>
          <cell r="I1451">
            <v>14474000</v>
          </cell>
          <cell r="J1451">
            <v>0</v>
          </cell>
          <cell r="K1451">
            <v>0</v>
          </cell>
          <cell r="L1451">
            <v>47998000</v>
          </cell>
          <cell r="M1451">
            <v>0</v>
          </cell>
          <cell r="N1451">
            <v>0</v>
          </cell>
        </row>
        <row r="1452">
          <cell r="A1452">
            <v>2005</v>
          </cell>
          <cell r="C1452" t="str">
            <v>US</v>
          </cell>
          <cell r="D1452">
            <v>79022342000</v>
          </cell>
          <cell r="E1452">
            <v>0</v>
          </cell>
          <cell r="F1452">
            <v>64982333000</v>
          </cell>
          <cell r="G1452">
            <v>0</v>
          </cell>
          <cell r="H1452">
            <v>266448699000</v>
          </cell>
          <cell r="I1452">
            <v>969335000</v>
          </cell>
          <cell r="J1452">
            <v>0</v>
          </cell>
          <cell r="K1452">
            <v>0</v>
          </cell>
          <cell r="L1452">
            <v>1654743000</v>
          </cell>
          <cell r="M1452">
            <v>0</v>
          </cell>
          <cell r="N1452">
            <v>0</v>
          </cell>
        </row>
        <row r="1453">
          <cell r="A1453">
            <v>2005</v>
          </cell>
          <cell r="C1453" t="str">
            <v>UT</v>
          </cell>
          <cell r="D1453">
            <v>776838000</v>
          </cell>
          <cell r="E1453">
            <v>0</v>
          </cell>
          <cell r="F1453">
            <v>410254000</v>
          </cell>
          <cell r="G1453">
            <v>0</v>
          </cell>
          <cell r="H1453">
            <v>1562466000</v>
          </cell>
          <cell r="I1453">
            <v>4842000</v>
          </cell>
          <cell r="J1453">
            <v>0</v>
          </cell>
          <cell r="K1453">
            <v>0</v>
          </cell>
          <cell r="L1453">
            <v>12144000</v>
          </cell>
          <cell r="M1453">
            <v>0</v>
          </cell>
          <cell r="N1453">
            <v>0</v>
          </cell>
        </row>
        <row r="1454">
          <cell r="A1454">
            <v>2005</v>
          </cell>
          <cell r="C1454" t="str">
            <v>VT</v>
          </cell>
          <cell r="D1454">
            <v>0</v>
          </cell>
          <cell r="E1454">
            <v>0</v>
          </cell>
          <cell r="F1454">
            <v>130680000</v>
          </cell>
          <cell r="G1454">
            <v>0</v>
          </cell>
          <cell r="H1454">
            <v>808052000</v>
          </cell>
          <cell r="I1454">
            <v>114000</v>
          </cell>
          <cell r="J1454">
            <v>0</v>
          </cell>
          <cell r="K1454">
            <v>0</v>
          </cell>
          <cell r="L1454">
            <v>2077000</v>
          </cell>
          <cell r="M1454">
            <v>0</v>
          </cell>
          <cell r="N1454">
            <v>0</v>
          </cell>
        </row>
        <row r="1455">
          <cell r="A1455">
            <v>2005</v>
          </cell>
          <cell r="C1455" t="str">
            <v>VA</v>
          </cell>
          <cell r="D1455">
            <v>2107533000</v>
          </cell>
          <cell r="E1455">
            <v>0</v>
          </cell>
          <cell r="F1455">
            <v>1583362000</v>
          </cell>
          <cell r="G1455">
            <v>0</v>
          </cell>
          <cell r="H1455">
            <v>4502666000</v>
          </cell>
          <cell r="I1455">
            <v>7669000</v>
          </cell>
          <cell r="J1455">
            <v>0</v>
          </cell>
          <cell r="K1455">
            <v>0</v>
          </cell>
          <cell r="L1455">
            <v>55852000</v>
          </cell>
          <cell r="M1455">
            <v>0</v>
          </cell>
          <cell r="N1455">
            <v>0</v>
          </cell>
        </row>
        <row r="1456">
          <cell r="A1456">
            <v>2005</v>
          </cell>
          <cell r="C1456" t="str">
            <v>WA</v>
          </cell>
          <cell r="D1456">
            <v>2058441000</v>
          </cell>
          <cell r="E1456">
            <v>0</v>
          </cell>
          <cell r="F1456">
            <v>1938002000</v>
          </cell>
          <cell r="G1456">
            <v>0</v>
          </cell>
          <cell r="H1456">
            <v>4638587000</v>
          </cell>
          <cell r="I1456">
            <v>73082000</v>
          </cell>
          <cell r="J1456">
            <v>0</v>
          </cell>
          <cell r="K1456">
            <v>0</v>
          </cell>
          <cell r="L1456">
            <v>92248000</v>
          </cell>
          <cell r="M1456">
            <v>0</v>
          </cell>
          <cell r="N1456">
            <v>0</v>
          </cell>
        </row>
        <row r="1457">
          <cell r="A1457">
            <v>2005</v>
          </cell>
          <cell r="C1457" t="str">
            <v>WV</v>
          </cell>
          <cell r="D1457">
            <v>263029000</v>
          </cell>
          <cell r="E1457">
            <v>0</v>
          </cell>
          <cell r="F1457">
            <v>308600000</v>
          </cell>
          <cell r="G1457">
            <v>0</v>
          </cell>
          <cell r="H1457">
            <v>2077816000</v>
          </cell>
          <cell r="I1457">
            <v>151000</v>
          </cell>
          <cell r="J1457">
            <v>0</v>
          </cell>
          <cell r="K1457">
            <v>0</v>
          </cell>
          <cell r="L1457">
            <v>2967000</v>
          </cell>
          <cell r="M1457">
            <v>0</v>
          </cell>
          <cell r="N1457">
            <v>0</v>
          </cell>
        </row>
        <row r="1458">
          <cell r="A1458">
            <v>2005</v>
          </cell>
          <cell r="C1458" t="str">
            <v>WI</v>
          </cell>
          <cell r="D1458">
            <v>893667000</v>
          </cell>
          <cell r="E1458">
            <v>0</v>
          </cell>
          <cell r="F1458">
            <v>1342222000</v>
          </cell>
          <cell r="G1458">
            <v>0</v>
          </cell>
          <cell r="H1458">
            <v>4607805000</v>
          </cell>
          <cell r="I1458">
            <v>6337000</v>
          </cell>
          <cell r="J1458">
            <v>0</v>
          </cell>
          <cell r="K1458">
            <v>0</v>
          </cell>
          <cell r="L1458">
            <v>8007000</v>
          </cell>
          <cell r="M1458">
            <v>0</v>
          </cell>
          <cell r="N1458">
            <v>0</v>
          </cell>
        </row>
        <row r="1459">
          <cell r="A1459">
            <v>2005</v>
          </cell>
          <cell r="C1459" t="str">
            <v>WY</v>
          </cell>
          <cell r="D1459">
            <v>611510000</v>
          </cell>
          <cell r="E1459">
            <v>0</v>
          </cell>
          <cell r="F1459">
            <v>226447000</v>
          </cell>
          <cell r="G1459">
            <v>0</v>
          </cell>
          <cell r="H1459">
            <v>409481000</v>
          </cell>
          <cell r="I1459">
            <v>2072000</v>
          </cell>
          <cell r="J1459">
            <v>0</v>
          </cell>
          <cell r="K1459">
            <v>0</v>
          </cell>
          <cell r="L1459">
            <v>9221000</v>
          </cell>
          <cell r="M1459">
            <v>0</v>
          </cell>
          <cell r="N1459">
            <v>0</v>
          </cell>
        </row>
        <row r="1460">
          <cell r="A1460">
            <v>2006</v>
          </cell>
          <cell r="C1460" t="str">
            <v>AL</v>
          </cell>
          <cell r="D1460">
            <v>3548434000</v>
          </cell>
          <cell r="E1460">
            <v>0</v>
          </cell>
          <cell r="F1460">
            <v>794961000</v>
          </cell>
          <cell r="G1460">
            <v>0</v>
          </cell>
          <cell r="H1460">
            <v>3763677000</v>
          </cell>
          <cell r="I1460">
            <v>52678000</v>
          </cell>
          <cell r="J1460">
            <v>0</v>
          </cell>
          <cell r="K1460">
            <v>0</v>
          </cell>
          <cell r="L1460">
            <v>110951000</v>
          </cell>
          <cell r="M1460">
            <v>0</v>
          </cell>
          <cell r="N1460">
            <v>0</v>
          </cell>
        </row>
        <row r="1461">
          <cell r="A1461">
            <v>2006</v>
          </cell>
          <cell r="C1461" t="str">
            <v>AK</v>
          </cell>
          <cell r="D1461">
            <v>91156000</v>
          </cell>
          <cell r="E1461">
            <v>0</v>
          </cell>
          <cell r="F1461">
            <v>159430000</v>
          </cell>
          <cell r="G1461">
            <v>0</v>
          </cell>
          <cell r="H1461">
            <v>1063765000</v>
          </cell>
          <cell r="I1461">
            <v>4512000</v>
          </cell>
          <cell r="J1461">
            <v>0</v>
          </cell>
          <cell r="K1461">
            <v>0</v>
          </cell>
          <cell r="L1461">
            <v>8120000</v>
          </cell>
          <cell r="M1461">
            <v>0</v>
          </cell>
          <cell r="N1461">
            <v>0</v>
          </cell>
        </row>
        <row r="1462">
          <cell r="A1462">
            <v>2006</v>
          </cell>
          <cell r="C1462" t="str">
            <v>AZ</v>
          </cell>
          <cell r="D1462">
            <v>515185000</v>
          </cell>
          <cell r="E1462">
            <v>0</v>
          </cell>
          <cell r="F1462">
            <v>1503409000</v>
          </cell>
          <cell r="G1462">
            <v>0</v>
          </cell>
          <cell r="H1462">
            <v>4671715000</v>
          </cell>
          <cell r="I1462">
            <v>772000</v>
          </cell>
          <cell r="J1462">
            <v>0</v>
          </cell>
          <cell r="K1462">
            <v>0</v>
          </cell>
          <cell r="L1462">
            <v>7511000</v>
          </cell>
          <cell r="M1462">
            <v>0</v>
          </cell>
          <cell r="N1462">
            <v>0</v>
          </cell>
        </row>
        <row r="1463">
          <cell r="A1463">
            <v>2006</v>
          </cell>
          <cell r="C1463" t="str">
            <v>AR</v>
          </cell>
          <cell r="D1463">
            <v>893774000</v>
          </cell>
          <cell r="E1463">
            <v>0</v>
          </cell>
          <cell r="F1463">
            <v>251076000</v>
          </cell>
          <cell r="G1463">
            <v>0</v>
          </cell>
          <cell r="H1463">
            <v>2822064000</v>
          </cell>
          <cell r="I1463">
            <v>27000</v>
          </cell>
          <cell r="J1463">
            <v>0</v>
          </cell>
          <cell r="K1463">
            <v>0</v>
          </cell>
          <cell r="L1463">
            <v>844000</v>
          </cell>
          <cell r="M1463">
            <v>0</v>
          </cell>
          <cell r="N1463">
            <v>0</v>
          </cell>
        </row>
        <row r="1464">
          <cell r="A1464">
            <v>2006</v>
          </cell>
          <cell r="C1464" t="str">
            <v>CA</v>
          </cell>
          <cell r="D1464">
            <v>11795037000</v>
          </cell>
          <cell r="E1464">
            <v>0</v>
          </cell>
          <cell r="F1464">
            <v>11261338000</v>
          </cell>
          <cell r="G1464">
            <v>0</v>
          </cell>
          <cell r="H1464">
            <v>26741334000</v>
          </cell>
          <cell r="I1464">
            <v>183178000</v>
          </cell>
          <cell r="J1464">
            <v>0</v>
          </cell>
          <cell r="K1464">
            <v>0</v>
          </cell>
          <cell r="L1464">
            <v>259192000</v>
          </cell>
          <cell r="M1464">
            <v>0</v>
          </cell>
          <cell r="N1464">
            <v>0</v>
          </cell>
        </row>
        <row r="1465">
          <cell r="A1465">
            <v>2006</v>
          </cell>
          <cell r="C1465" t="str">
            <v>CO</v>
          </cell>
          <cell r="D1465">
            <v>1227109000</v>
          </cell>
          <cell r="E1465">
            <v>0</v>
          </cell>
          <cell r="F1465">
            <v>927085000</v>
          </cell>
          <cell r="G1465">
            <v>0</v>
          </cell>
          <cell r="H1465">
            <v>2470023000</v>
          </cell>
          <cell r="I1465">
            <v>4832000</v>
          </cell>
          <cell r="J1465">
            <v>0</v>
          </cell>
          <cell r="K1465">
            <v>0</v>
          </cell>
          <cell r="L1465">
            <v>12501000</v>
          </cell>
          <cell r="M1465">
            <v>0</v>
          </cell>
          <cell r="N1465">
            <v>0</v>
          </cell>
        </row>
        <row r="1466">
          <cell r="A1466">
            <v>2006</v>
          </cell>
          <cell r="C1466" t="str">
            <v>CT</v>
          </cell>
          <cell r="D1466">
            <v>396312000</v>
          </cell>
          <cell r="E1466">
            <v>0</v>
          </cell>
          <cell r="F1466">
            <v>640634000</v>
          </cell>
          <cell r="G1466">
            <v>0</v>
          </cell>
          <cell r="H1466">
            <v>3285376000</v>
          </cell>
          <cell r="I1466">
            <v>2452000</v>
          </cell>
          <cell r="J1466">
            <v>0</v>
          </cell>
          <cell r="K1466">
            <v>0</v>
          </cell>
          <cell r="L1466">
            <v>7389000</v>
          </cell>
          <cell r="M1466">
            <v>0</v>
          </cell>
          <cell r="N1466">
            <v>0</v>
          </cell>
        </row>
        <row r="1467">
          <cell r="A1467">
            <v>2006</v>
          </cell>
          <cell r="C1467" t="str">
            <v>DE</v>
          </cell>
          <cell r="D1467">
            <v>13512000</v>
          </cell>
          <cell r="E1467">
            <v>0</v>
          </cell>
          <cell r="F1467">
            <v>331112000</v>
          </cell>
          <cell r="G1467">
            <v>0</v>
          </cell>
          <cell r="H1467">
            <v>901454000</v>
          </cell>
          <cell r="I1467">
            <v>68000</v>
          </cell>
          <cell r="J1467">
            <v>0</v>
          </cell>
          <cell r="K1467">
            <v>0</v>
          </cell>
          <cell r="L1467">
            <v>8432000</v>
          </cell>
          <cell r="M1467">
            <v>0</v>
          </cell>
          <cell r="N1467">
            <v>0</v>
          </cell>
        </row>
        <row r="1468">
          <cell r="A1468">
            <v>2006</v>
          </cell>
          <cell r="C1468" t="str">
            <v>DC</v>
          </cell>
          <cell r="D1468">
            <v>111000</v>
          </cell>
          <cell r="E1468">
            <v>0</v>
          </cell>
          <cell r="F1468">
            <v>486658000</v>
          </cell>
          <cell r="G1468">
            <v>0</v>
          </cell>
          <cell r="H1468">
            <v>1247449000</v>
          </cell>
          <cell r="I1468">
            <v>17750000</v>
          </cell>
          <cell r="J1468">
            <v>0</v>
          </cell>
          <cell r="K1468">
            <v>0</v>
          </cell>
          <cell r="L1468">
            <v>21043000</v>
          </cell>
          <cell r="M1468">
            <v>0</v>
          </cell>
          <cell r="N1468">
            <v>0</v>
          </cell>
        </row>
        <row r="1469">
          <cell r="A1469">
            <v>2006</v>
          </cell>
          <cell r="C1469" t="str">
            <v>FL</v>
          </cell>
          <cell r="D1469">
            <v>4952804000</v>
          </cell>
          <cell r="E1469">
            <v>0</v>
          </cell>
          <cell r="F1469">
            <v>3799305000</v>
          </cell>
          <cell r="G1469">
            <v>0</v>
          </cell>
          <cell r="H1469">
            <v>14396739000</v>
          </cell>
          <cell r="I1469">
            <v>70830000</v>
          </cell>
          <cell r="J1469">
            <v>0</v>
          </cell>
          <cell r="K1469">
            <v>0</v>
          </cell>
          <cell r="L1469">
            <v>118135000</v>
          </cell>
          <cell r="M1469">
            <v>0</v>
          </cell>
          <cell r="N1469">
            <v>0</v>
          </cell>
        </row>
        <row r="1470">
          <cell r="A1470">
            <v>2006</v>
          </cell>
          <cell r="C1470" t="str">
            <v>GA</v>
          </cell>
          <cell r="D1470">
            <v>3538211000</v>
          </cell>
          <cell r="E1470">
            <v>0</v>
          </cell>
          <cell r="F1470">
            <v>1846958000</v>
          </cell>
          <cell r="G1470">
            <v>0</v>
          </cell>
          <cell r="H1470">
            <v>6698746000</v>
          </cell>
          <cell r="I1470">
            <v>6659000</v>
          </cell>
          <cell r="J1470">
            <v>0</v>
          </cell>
          <cell r="K1470">
            <v>0</v>
          </cell>
          <cell r="L1470">
            <v>26008000</v>
          </cell>
          <cell r="M1470">
            <v>0</v>
          </cell>
          <cell r="N1470">
            <v>0</v>
          </cell>
        </row>
        <row r="1471">
          <cell r="A1471">
            <v>2006</v>
          </cell>
          <cell r="C1471" t="str">
            <v>HI</v>
          </cell>
          <cell r="D1471">
            <v>414270000</v>
          </cell>
          <cell r="E1471">
            <v>0</v>
          </cell>
          <cell r="F1471">
            <v>510070000</v>
          </cell>
          <cell r="G1471">
            <v>0</v>
          </cell>
          <cell r="H1471">
            <v>953526000</v>
          </cell>
          <cell r="I1471">
            <v>3786000</v>
          </cell>
          <cell r="J1471">
            <v>0</v>
          </cell>
          <cell r="K1471">
            <v>0</v>
          </cell>
          <cell r="L1471">
            <v>6977000</v>
          </cell>
          <cell r="M1471">
            <v>0</v>
          </cell>
          <cell r="N1471">
            <v>0</v>
          </cell>
        </row>
        <row r="1472">
          <cell r="A1472">
            <v>2006</v>
          </cell>
          <cell r="C1472" t="str">
            <v>ID</v>
          </cell>
          <cell r="D1472">
            <v>637176000</v>
          </cell>
          <cell r="E1472">
            <v>0</v>
          </cell>
          <cell r="F1472">
            <v>208257000</v>
          </cell>
          <cell r="G1472">
            <v>0</v>
          </cell>
          <cell r="H1472">
            <v>1185419000</v>
          </cell>
          <cell r="I1472">
            <v>3124000</v>
          </cell>
          <cell r="J1472">
            <v>0</v>
          </cell>
          <cell r="K1472">
            <v>0</v>
          </cell>
          <cell r="L1472">
            <v>6026000</v>
          </cell>
          <cell r="M1472">
            <v>0</v>
          </cell>
          <cell r="N1472">
            <v>0</v>
          </cell>
        </row>
        <row r="1473">
          <cell r="A1473">
            <v>2006</v>
          </cell>
          <cell r="C1473" t="str">
            <v>IL</v>
          </cell>
          <cell r="D1473">
            <v>1268107000</v>
          </cell>
          <cell r="E1473">
            <v>0</v>
          </cell>
          <cell r="F1473">
            <v>2575471000</v>
          </cell>
          <cell r="G1473">
            <v>0</v>
          </cell>
          <cell r="H1473">
            <v>9020997000</v>
          </cell>
          <cell r="I1473">
            <v>66000</v>
          </cell>
          <cell r="J1473">
            <v>0</v>
          </cell>
          <cell r="K1473">
            <v>0</v>
          </cell>
          <cell r="L1473">
            <v>2695000</v>
          </cell>
          <cell r="M1473">
            <v>0</v>
          </cell>
          <cell r="N1473">
            <v>0</v>
          </cell>
        </row>
        <row r="1474">
          <cell r="A1474">
            <v>2006</v>
          </cell>
          <cell r="C1474" t="str">
            <v>IN</v>
          </cell>
          <cell r="D1474">
            <v>2366740000</v>
          </cell>
          <cell r="E1474">
            <v>0</v>
          </cell>
          <cell r="F1474">
            <v>725429000</v>
          </cell>
          <cell r="G1474">
            <v>0</v>
          </cell>
          <cell r="H1474">
            <v>4773046000</v>
          </cell>
          <cell r="I1474">
            <v>3688000</v>
          </cell>
          <cell r="J1474">
            <v>0</v>
          </cell>
          <cell r="K1474">
            <v>0</v>
          </cell>
          <cell r="L1474">
            <v>15532000</v>
          </cell>
          <cell r="M1474">
            <v>0</v>
          </cell>
          <cell r="N1474">
            <v>0</v>
          </cell>
        </row>
        <row r="1475">
          <cell r="A1475">
            <v>2006</v>
          </cell>
          <cell r="C1475" t="str">
            <v>IA</v>
          </cell>
          <cell r="D1475">
            <v>1730047000</v>
          </cell>
          <cell r="E1475">
            <v>0</v>
          </cell>
          <cell r="F1475">
            <v>435417000</v>
          </cell>
          <cell r="G1475">
            <v>0</v>
          </cell>
          <cell r="H1475">
            <v>2716512000</v>
          </cell>
          <cell r="I1475">
            <v>3682000</v>
          </cell>
          <cell r="J1475">
            <v>0</v>
          </cell>
          <cell r="K1475">
            <v>0</v>
          </cell>
          <cell r="L1475">
            <v>8589000</v>
          </cell>
          <cell r="M1475">
            <v>0</v>
          </cell>
          <cell r="N1475">
            <v>0</v>
          </cell>
        </row>
        <row r="1476">
          <cell r="A1476">
            <v>2006</v>
          </cell>
          <cell r="C1476" t="str">
            <v>KS</v>
          </cell>
          <cell r="D1476">
            <v>718581000</v>
          </cell>
          <cell r="E1476">
            <v>0</v>
          </cell>
          <cell r="F1476">
            <v>389595000</v>
          </cell>
          <cell r="G1476">
            <v>0</v>
          </cell>
          <cell r="H1476">
            <v>2184323000</v>
          </cell>
          <cell r="I1476">
            <v>1058000</v>
          </cell>
          <cell r="J1476">
            <v>0</v>
          </cell>
          <cell r="K1476">
            <v>0</v>
          </cell>
          <cell r="L1476">
            <v>7692000</v>
          </cell>
          <cell r="M1476">
            <v>0</v>
          </cell>
          <cell r="N1476">
            <v>0</v>
          </cell>
        </row>
        <row r="1477">
          <cell r="A1477">
            <v>2006</v>
          </cell>
          <cell r="C1477" t="str">
            <v>KY</v>
          </cell>
          <cell r="D1477">
            <v>1119159000</v>
          </cell>
          <cell r="E1477">
            <v>0</v>
          </cell>
          <cell r="F1477">
            <v>631788000</v>
          </cell>
          <cell r="G1477">
            <v>0</v>
          </cell>
          <cell r="H1477">
            <v>4598087000</v>
          </cell>
          <cell r="I1477">
            <v>5540000</v>
          </cell>
          <cell r="J1477">
            <v>0</v>
          </cell>
          <cell r="K1477">
            <v>0</v>
          </cell>
          <cell r="L1477">
            <v>15915000</v>
          </cell>
          <cell r="M1477">
            <v>0</v>
          </cell>
          <cell r="N1477">
            <v>0</v>
          </cell>
        </row>
        <row r="1478">
          <cell r="A1478">
            <v>2006</v>
          </cell>
          <cell r="C1478" t="str">
            <v>LA</v>
          </cell>
          <cell r="D1478">
            <v>2280873000</v>
          </cell>
          <cell r="E1478">
            <v>0</v>
          </cell>
          <cell r="F1478">
            <v>697905000</v>
          </cell>
          <cell r="G1478">
            <v>0</v>
          </cell>
          <cell r="H1478">
            <v>3893622000</v>
          </cell>
          <cell r="I1478">
            <v>7604000</v>
          </cell>
          <cell r="J1478">
            <v>0</v>
          </cell>
          <cell r="K1478">
            <v>0</v>
          </cell>
          <cell r="L1478">
            <v>17304000</v>
          </cell>
          <cell r="M1478">
            <v>0</v>
          </cell>
          <cell r="N1478">
            <v>0</v>
          </cell>
        </row>
        <row r="1479">
          <cell r="A1479">
            <v>2006</v>
          </cell>
          <cell r="C1479" t="str">
            <v>ME</v>
          </cell>
          <cell r="D1479">
            <v>74001000</v>
          </cell>
          <cell r="E1479">
            <v>0</v>
          </cell>
          <cell r="F1479">
            <v>493232000</v>
          </cell>
          <cell r="G1479">
            <v>0</v>
          </cell>
          <cell r="H1479">
            <v>1831213000</v>
          </cell>
          <cell r="I1479">
            <v>0</v>
          </cell>
          <cell r="J1479">
            <v>0</v>
          </cell>
          <cell r="K1479">
            <v>0</v>
          </cell>
          <cell r="L1479">
            <v>2401000</v>
          </cell>
          <cell r="M1479">
            <v>0</v>
          </cell>
          <cell r="N1479">
            <v>0</v>
          </cell>
        </row>
        <row r="1480">
          <cell r="A1480">
            <v>2006</v>
          </cell>
          <cell r="C1480" t="str">
            <v>MD</v>
          </cell>
          <cell r="D1480">
            <v>144392000</v>
          </cell>
          <cell r="E1480">
            <v>0</v>
          </cell>
          <cell r="F1480">
            <v>1520803000</v>
          </cell>
          <cell r="G1480">
            <v>0</v>
          </cell>
          <cell r="H1480">
            <v>4796527000</v>
          </cell>
          <cell r="I1480">
            <v>3409000</v>
          </cell>
          <cell r="J1480">
            <v>0</v>
          </cell>
          <cell r="K1480">
            <v>0</v>
          </cell>
          <cell r="L1480">
            <v>18070000</v>
          </cell>
          <cell r="M1480">
            <v>0</v>
          </cell>
          <cell r="N1480">
            <v>0</v>
          </cell>
        </row>
        <row r="1481">
          <cell r="A1481">
            <v>2006</v>
          </cell>
          <cell r="C1481" t="str">
            <v>MA</v>
          </cell>
          <cell r="D1481">
            <v>494197000</v>
          </cell>
          <cell r="E1481">
            <v>0</v>
          </cell>
          <cell r="F1481">
            <v>1006555000</v>
          </cell>
          <cell r="G1481">
            <v>0</v>
          </cell>
          <cell r="H1481">
            <v>8882636000</v>
          </cell>
          <cell r="I1481">
            <v>13200000</v>
          </cell>
          <cell r="J1481">
            <v>0</v>
          </cell>
          <cell r="K1481">
            <v>0</v>
          </cell>
          <cell r="L1481">
            <v>24093000</v>
          </cell>
          <cell r="M1481">
            <v>0</v>
          </cell>
          <cell r="N1481">
            <v>0</v>
          </cell>
        </row>
        <row r="1482">
          <cell r="A1482">
            <v>2006</v>
          </cell>
          <cell r="C1482" t="str">
            <v>MI</v>
          </cell>
          <cell r="D1482">
            <v>2863823000</v>
          </cell>
          <cell r="E1482">
            <v>0</v>
          </cell>
          <cell r="F1482">
            <v>3453632000</v>
          </cell>
          <cell r="G1482">
            <v>0</v>
          </cell>
          <cell r="H1482">
            <v>5835381000</v>
          </cell>
          <cell r="I1482">
            <v>5215000</v>
          </cell>
          <cell r="J1482">
            <v>0</v>
          </cell>
          <cell r="K1482">
            <v>0</v>
          </cell>
          <cell r="L1482">
            <v>14398000</v>
          </cell>
          <cell r="M1482">
            <v>0</v>
          </cell>
          <cell r="N1482">
            <v>0</v>
          </cell>
        </row>
        <row r="1483">
          <cell r="A1483">
            <v>2006</v>
          </cell>
          <cell r="C1483" t="str">
            <v>MN</v>
          </cell>
          <cell r="D1483">
            <v>1228819000</v>
          </cell>
          <cell r="E1483">
            <v>0</v>
          </cell>
          <cell r="F1483">
            <v>898514000</v>
          </cell>
          <cell r="G1483">
            <v>0</v>
          </cell>
          <cell r="H1483">
            <v>6507549000</v>
          </cell>
          <cell r="I1483">
            <v>9738000</v>
          </cell>
          <cell r="J1483">
            <v>0</v>
          </cell>
          <cell r="K1483">
            <v>0</v>
          </cell>
          <cell r="L1483">
            <v>33237000</v>
          </cell>
          <cell r="M1483">
            <v>0</v>
          </cell>
          <cell r="N1483">
            <v>0</v>
          </cell>
        </row>
        <row r="1484">
          <cell r="A1484">
            <v>2006</v>
          </cell>
          <cell r="C1484" t="str">
            <v>MS</v>
          </cell>
          <cell r="D1484">
            <v>2061525000</v>
          </cell>
          <cell r="E1484">
            <v>0</v>
          </cell>
          <cell r="F1484">
            <v>346447000</v>
          </cell>
          <cell r="G1484">
            <v>0</v>
          </cell>
          <cell r="H1484">
            <v>3302450000</v>
          </cell>
          <cell r="I1484">
            <v>3628000</v>
          </cell>
          <cell r="J1484">
            <v>0</v>
          </cell>
          <cell r="K1484">
            <v>0</v>
          </cell>
          <cell r="L1484">
            <v>7427000</v>
          </cell>
          <cell r="M1484">
            <v>0</v>
          </cell>
          <cell r="N1484">
            <v>0</v>
          </cell>
        </row>
        <row r="1485">
          <cell r="A1485">
            <v>2006</v>
          </cell>
          <cell r="C1485" t="str">
            <v>MO</v>
          </cell>
          <cell r="D1485">
            <v>1581045000</v>
          </cell>
          <cell r="E1485">
            <v>0</v>
          </cell>
          <cell r="F1485">
            <v>1357083000</v>
          </cell>
          <cell r="G1485">
            <v>0</v>
          </cell>
          <cell r="H1485">
            <v>4719316000</v>
          </cell>
          <cell r="I1485">
            <v>15352000</v>
          </cell>
          <cell r="J1485">
            <v>0</v>
          </cell>
          <cell r="K1485">
            <v>0</v>
          </cell>
          <cell r="L1485">
            <v>36545000</v>
          </cell>
          <cell r="M1485">
            <v>0</v>
          </cell>
          <cell r="N1485">
            <v>0</v>
          </cell>
        </row>
        <row r="1486">
          <cell r="A1486">
            <v>2006</v>
          </cell>
          <cell r="C1486" t="str">
            <v>MT</v>
          </cell>
          <cell r="D1486">
            <v>47288000</v>
          </cell>
          <cell r="E1486">
            <v>0</v>
          </cell>
          <cell r="F1486">
            <v>356215000</v>
          </cell>
          <cell r="G1486">
            <v>0</v>
          </cell>
          <cell r="H1486">
            <v>626547000</v>
          </cell>
          <cell r="I1486">
            <v>2505000</v>
          </cell>
          <cell r="J1486">
            <v>0</v>
          </cell>
          <cell r="K1486">
            <v>0</v>
          </cell>
          <cell r="L1486">
            <v>5188000</v>
          </cell>
          <cell r="M1486">
            <v>0</v>
          </cell>
          <cell r="N1486">
            <v>0</v>
          </cell>
        </row>
        <row r="1487">
          <cell r="A1487">
            <v>2006</v>
          </cell>
          <cell r="C1487" t="str">
            <v>NE</v>
          </cell>
          <cell r="D1487">
            <v>530001000</v>
          </cell>
          <cell r="E1487">
            <v>0</v>
          </cell>
          <cell r="F1487">
            <v>408070000</v>
          </cell>
          <cell r="G1487">
            <v>0</v>
          </cell>
          <cell r="H1487">
            <v>1261370000</v>
          </cell>
          <cell r="I1487">
            <v>93000</v>
          </cell>
          <cell r="J1487">
            <v>0</v>
          </cell>
          <cell r="K1487">
            <v>0</v>
          </cell>
          <cell r="L1487">
            <v>1412000</v>
          </cell>
          <cell r="M1487">
            <v>0</v>
          </cell>
          <cell r="N1487">
            <v>0</v>
          </cell>
        </row>
        <row r="1488">
          <cell r="A1488">
            <v>2006</v>
          </cell>
          <cell r="C1488" t="str">
            <v>NV</v>
          </cell>
          <cell r="D1488">
            <v>547493000</v>
          </cell>
          <cell r="E1488">
            <v>0</v>
          </cell>
          <cell r="F1488">
            <v>336766000</v>
          </cell>
          <cell r="G1488">
            <v>0</v>
          </cell>
          <cell r="H1488">
            <v>1117187000</v>
          </cell>
          <cell r="I1488">
            <v>4698000</v>
          </cell>
          <cell r="J1488">
            <v>0</v>
          </cell>
          <cell r="K1488">
            <v>0</v>
          </cell>
          <cell r="L1488">
            <v>8539000</v>
          </cell>
          <cell r="M1488">
            <v>0</v>
          </cell>
          <cell r="N1488">
            <v>0</v>
          </cell>
        </row>
        <row r="1489">
          <cell r="A1489">
            <v>2006</v>
          </cell>
          <cell r="C1489" t="str">
            <v>NH</v>
          </cell>
          <cell r="D1489">
            <v>5709000</v>
          </cell>
          <cell r="E1489">
            <v>0</v>
          </cell>
          <cell r="F1489">
            <v>123779000</v>
          </cell>
          <cell r="G1489">
            <v>0</v>
          </cell>
          <cell r="H1489">
            <v>1054108000</v>
          </cell>
          <cell r="I1489">
            <v>87000</v>
          </cell>
          <cell r="J1489">
            <v>0</v>
          </cell>
          <cell r="K1489">
            <v>0</v>
          </cell>
          <cell r="L1489">
            <v>1264000</v>
          </cell>
          <cell r="M1489">
            <v>0</v>
          </cell>
          <cell r="N1489">
            <v>0</v>
          </cell>
        </row>
        <row r="1490">
          <cell r="A1490">
            <v>2006</v>
          </cell>
          <cell r="C1490" t="str">
            <v>NJ</v>
          </cell>
          <cell r="D1490">
            <v>846499000</v>
          </cell>
          <cell r="E1490">
            <v>0</v>
          </cell>
          <cell r="F1490">
            <v>1144592000</v>
          </cell>
          <cell r="G1490">
            <v>0</v>
          </cell>
          <cell r="H1490">
            <v>9508762000</v>
          </cell>
          <cell r="I1490">
            <v>11286000</v>
          </cell>
          <cell r="J1490">
            <v>0</v>
          </cell>
          <cell r="K1490">
            <v>0</v>
          </cell>
          <cell r="L1490">
            <v>20720000</v>
          </cell>
          <cell r="M1490">
            <v>0</v>
          </cell>
          <cell r="N1490">
            <v>0</v>
          </cell>
        </row>
        <row r="1491">
          <cell r="A1491">
            <v>2006</v>
          </cell>
          <cell r="C1491" t="str">
            <v>NM</v>
          </cell>
          <cell r="D1491">
            <v>492668000</v>
          </cell>
          <cell r="E1491">
            <v>0</v>
          </cell>
          <cell r="F1491">
            <v>388060000</v>
          </cell>
          <cell r="G1491">
            <v>0</v>
          </cell>
          <cell r="H1491">
            <v>2235077000</v>
          </cell>
          <cell r="I1491">
            <v>422000</v>
          </cell>
          <cell r="J1491">
            <v>0</v>
          </cell>
          <cell r="K1491">
            <v>0</v>
          </cell>
          <cell r="L1491">
            <v>3671000</v>
          </cell>
          <cell r="M1491">
            <v>0</v>
          </cell>
          <cell r="N1491">
            <v>0</v>
          </cell>
        </row>
        <row r="1492">
          <cell r="A1492">
            <v>2006</v>
          </cell>
          <cell r="C1492" t="str">
            <v>NY</v>
          </cell>
          <cell r="D1492">
            <v>5732021000</v>
          </cell>
          <cell r="E1492">
            <v>0</v>
          </cell>
          <cell r="F1492">
            <v>4589657000</v>
          </cell>
          <cell r="G1492">
            <v>0</v>
          </cell>
          <cell r="H1492">
            <v>32246729000</v>
          </cell>
          <cell r="I1492">
            <v>508732000</v>
          </cell>
          <cell r="J1492">
            <v>0</v>
          </cell>
          <cell r="K1492">
            <v>0</v>
          </cell>
          <cell r="L1492">
            <v>604814000</v>
          </cell>
          <cell r="M1492">
            <v>0</v>
          </cell>
          <cell r="N1492">
            <v>0</v>
          </cell>
        </row>
        <row r="1493">
          <cell r="A1493">
            <v>2006</v>
          </cell>
          <cell r="C1493" t="str">
            <v>NC</v>
          </cell>
          <cell r="D1493">
            <v>3730307000</v>
          </cell>
          <cell r="E1493">
            <v>0</v>
          </cell>
          <cell r="F1493">
            <v>2993208000</v>
          </cell>
          <cell r="G1493">
            <v>0</v>
          </cell>
          <cell r="H1493">
            <v>6956414000</v>
          </cell>
          <cell r="I1493">
            <v>19164000</v>
          </cell>
          <cell r="J1493">
            <v>0</v>
          </cell>
          <cell r="K1493">
            <v>0</v>
          </cell>
          <cell r="L1493">
            <v>57186000</v>
          </cell>
          <cell r="M1493">
            <v>0</v>
          </cell>
          <cell r="N1493">
            <v>0</v>
          </cell>
        </row>
        <row r="1494">
          <cell r="A1494">
            <v>2006</v>
          </cell>
          <cell r="C1494" t="str">
            <v>ND</v>
          </cell>
          <cell r="D1494">
            <v>3638000</v>
          </cell>
          <cell r="E1494">
            <v>0</v>
          </cell>
          <cell r="F1494">
            <v>76685000</v>
          </cell>
          <cell r="G1494">
            <v>0</v>
          </cell>
          <cell r="H1494">
            <v>494099000</v>
          </cell>
          <cell r="I1494">
            <v>733000</v>
          </cell>
          <cell r="J1494">
            <v>0</v>
          </cell>
          <cell r="K1494">
            <v>0</v>
          </cell>
          <cell r="L1494">
            <v>2012000</v>
          </cell>
          <cell r="M1494">
            <v>0</v>
          </cell>
          <cell r="N1494">
            <v>0</v>
          </cell>
        </row>
        <row r="1495">
          <cell r="A1495">
            <v>2006</v>
          </cell>
          <cell r="C1495" t="str">
            <v>OH</v>
          </cell>
          <cell r="D1495">
            <v>2725709000</v>
          </cell>
          <cell r="E1495">
            <v>0</v>
          </cell>
          <cell r="F1495">
            <v>3934112000</v>
          </cell>
          <cell r="G1495">
            <v>0</v>
          </cell>
          <cell r="H1495">
            <v>12595259000</v>
          </cell>
          <cell r="I1495">
            <v>15761000</v>
          </cell>
          <cell r="J1495">
            <v>0</v>
          </cell>
          <cell r="K1495">
            <v>0</v>
          </cell>
          <cell r="L1495">
            <v>52005000</v>
          </cell>
          <cell r="M1495">
            <v>0</v>
          </cell>
          <cell r="N1495">
            <v>0</v>
          </cell>
        </row>
        <row r="1496">
          <cell r="A1496">
            <v>2006</v>
          </cell>
          <cell r="C1496" t="str">
            <v>OK</v>
          </cell>
          <cell r="D1496">
            <v>843199000</v>
          </cell>
          <cell r="E1496">
            <v>0</v>
          </cell>
          <cell r="F1496">
            <v>550751000</v>
          </cell>
          <cell r="G1496">
            <v>0</v>
          </cell>
          <cell r="H1496">
            <v>3231062000</v>
          </cell>
          <cell r="I1496">
            <v>3673000</v>
          </cell>
          <cell r="J1496">
            <v>0</v>
          </cell>
          <cell r="K1496">
            <v>0</v>
          </cell>
          <cell r="L1496">
            <v>21663000</v>
          </cell>
          <cell r="M1496">
            <v>0</v>
          </cell>
          <cell r="N1496">
            <v>0</v>
          </cell>
        </row>
        <row r="1497">
          <cell r="A1497">
            <v>2006</v>
          </cell>
          <cell r="C1497" t="str">
            <v>OR</v>
          </cell>
          <cell r="D1497">
            <v>986820000</v>
          </cell>
          <cell r="E1497">
            <v>0</v>
          </cell>
          <cell r="F1497">
            <v>885442000</v>
          </cell>
          <cell r="G1497">
            <v>0</v>
          </cell>
          <cell r="H1497">
            <v>2453700000</v>
          </cell>
          <cell r="I1497">
            <v>2290000</v>
          </cell>
          <cell r="J1497">
            <v>0</v>
          </cell>
          <cell r="K1497">
            <v>0</v>
          </cell>
          <cell r="L1497">
            <v>8672000</v>
          </cell>
          <cell r="M1497">
            <v>0</v>
          </cell>
          <cell r="N1497">
            <v>0</v>
          </cell>
        </row>
        <row r="1498">
          <cell r="A1498">
            <v>2006</v>
          </cell>
          <cell r="C1498" t="str">
            <v>PA</v>
          </cell>
          <cell r="D1498">
            <v>1874889000</v>
          </cell>
          <cell r="E1498">
            <v>0</v>
          </cell>
          <cell r="F1498">
            <v>3755939000</v>
          </cell>
          <cell r="G1498">
            <v>0</v>
          </cell>
          <cell r="H1498">
            <v>14556605000</v>
          </cell>
          <cell r="I1498">
            <v>4305000</v>
          </cell>
          <cell r="J1498">
            <v>0</v>
          </cell>
          <cell r="K1498">
            <v>0</v>
          </cell>
          <cell r="L1498">
            <v>15923000</v>
          </cell>
          <cell r="M1498">
            <v>0</v>
          </cell>
          <cell r="N1498">
            <v>0</v>
          </cell>
        </row>
        <row r="1499">
          <cell r="A1499">
            <v>2006</v>
          </cell>
          <cell r="C1499" t="str">
            <v>RI</v>
          </cell>
          <cell r="D1499">
            <v>3664000</v>
          </cell>
          <cell r="E1499">
            <v>0</v>
          </cell>
          <cell r="F1499">
            <v>158443000</v>
          </cell>
          <cell r="G1499">
            <v>0</v>
          </cell>
          <cell r="H1499">
            <v>1731234000</v>
          </cell>
          <cell r="I1499">
            <v>2227000</v>
          </cell>
          <cell r="J1499">
            <v>0</v>
          </cell>
          <cell r="K1499">
            <v>0</v>
          </cell>
          <cell r="L1499">
            <v>3603000</v>
          </cell>
          <cell r="M1499">
            <v>0</v>
          </cell>
          <cell r="N1499">
            <v>0</v>
          </cell>
        </row>
        <row r="1500">
          <cell r="A1500">
            <v>2006</v>
          </cell>
          <cell r="C1500" t="str">
            <v>SC</v>
          </cell>
          <cell r="D1500">
            <v>3735755000</v>
          </cell>
          <cell r="E1500">
            <v>0</v>
          </cell>
          <cell r="F1500">
            <v>976987000</v>
          </cell>
          <cell r="G1500">
            <v>0</v>
          </cell>
          <cell r="H1500">
            <v>4005652000</v>
          </cell>
          <cell r="I1500">
            <v>1348000</v>
          </cell>
          <cell r="J1500">
            <v>0</v>
          </cell>
          <cell r="K1500">
            <v>0</v>
          </cell>
          <cell r="L1500">
            <v>8506000</v>
          </cell>
          <cell r="M1500">
            <v>0</v>
          </cell>
          <cell r="N1500">
            <v>0</v>
          </cell>
        </row>
        <row r="1501">
          <cell r="A1501">
            <v>2006</v>
          </cell>
          <cell r="C1501" t="str">
            <v>SD</v>
          </cell>
          <cell r="D1501">
            <v>34354000</v>
          </cell>
          <cell r="E1501">
            <v>0</v>
          </cell>
          <cell r="F1501">
            <v>117681000</v>
          </cell>
          <cell r="G1501">
            <v>0</v>
          </cell>
          <cell r="H1501">
            <v>503509000</v>
          </cell>
          <cell r="I1501">
            <v>7000</v>
          </cell>
          <cell r="J1501">
            <v>0</v>
          </cell>
          <cell r="K1501">
            <v>0</v>
          </cell>
          <cell r="L1501">
            <v>4634000</v>
          </cell>
          <cell r="M1501">
            <v>0</v>
          </cell>
          <cell r="N1501">
            <v>0</v>
          </cell>
        </row>
        <row r="1502">
          <cell r="A1502">
            <v>2006</v>
          </cell>
          <cell r="C1502" t="str">
            <v>TN</v>
          </cell>
          <cell r="D1502">
            <v>2131142000</v>
          </cell>
          <cell r="E1502">
            <v>0</v>
          </cell>
          <cell r="F1502">
            <v>1411670000</v>
          </cell>
          <cell r="G1502">
            <v>0</v>
          </cell>
          <cell r="H1502">
            <v>5864420000</v>
          </cell>
          <cell r="I1502">
            <v>13691000</v>
          </cell>
          <cell r="J1502">
            <v>0</v>
          </cell>
          <cell r="K1502">
            <v>0</v>
          </cell>
          <cell r="L1502">
            <v>26134000</v>
          </cell>
          <cell r="M1502">
            <v>0</v>
          </cell>
          <cell r="N1502">
            <v>0</v>
          </cell>
        </row>
        <row r="1503">
          <cell r="A1503">
            <v>2006</v>
          </cell>
          <cell r="C1503" t="str">
            <v>TX</v>
          </cell>
          <cell r="D1503">
            <v>6478561000</v>
          </cell>
          <cell r="E1503">
            <v>0</v>
          </cell>
          <cell r="F1503">
            <v>2364496000</v>
          </cell>
          <cell r="G1503">
            <v>0</v>
          </cell>
          <cell r="H1503">
            <v>16576750000</v>
          </cell>
          <cell r="I1503">
            <v>19528000</v>
          </cell>
          <cell r="J1503">
            <v>0</v>
          </cell>
          <cell r="K1503">
            <v>0</v>
          </cell>
          <cell r="L1503">
            <v>63091000</v>
          </cell>
          <cell r="M1503">
            <v>0</v>
          </cell>
          <cell r="N1503">
            <v>0</v>
          </cell>
        </row>
        <row r="1504">
          <cell r="A1504">
            <v>2006</v>
          </cell>
          <cell r="C1504" t="str">
            <v>US</v>
          </cell>
          <cell r="D1504">
            <v>83932749000</v>
          </cell>
          <cell r="E1504">
            <v>0</v>
          </cell>
          <cell r="F1504">
            <v>68095640000</v>
          </cell>
          <cell r="G1504">
            <v>0</v>
          </cell>
          <cell r="H1504">
            <v>269521598000</v>
          </cell>
          <cell r="I1504">
            <v>1132958000</v>
          </cell>
          <cell r="J1504">
            <v>0</v>
          </cell>
          <cell r="K1504">
            <v>0</v>
          </cell>
          <cell r="L1504">
            <v>1857773000</v>
          </cell>
          <cell r="M1504">
            <v>0</v>
          </cell>
          <cell r="N1504">
            <v>0</v>
          </cell>
        </row>
        <row r="1505">
          <cell r="A1505">
            <v>2006</v>
          </cell>
          <cell r="C1505" t="str">
            <v>UT</v>
          </cell>
          <cell r="D1505">
            <v>851138000</v>
          </cell>
          <cell r="E1505">
            <v>0</v>
          </cell>
          <cell r="F1505">
            <v>436497000</v>
          </cell>
          <cell r="G1505">
            <v>0</v>
          </cell>
          <cell r="H1505">
            <v>1684313000</v>
          </cell>
          <cell r="I1505">
            <v>3043000</v>
          </cell>
          <cell r="J1505">
            <v>0</v>
          </cell>
          <cell r="K1505">
            <v>0</v>
          </cell>
          <cell r="L1505">
            <v>8874000</v>
          </cell>
          <cell r="M1505">
            <v>0</v>
          </cell>
          <cell r="N1505">
            <v>0</v>
          </cell>
        </row>
        <row r="1506">
          <cell r="A1506">
            <v>2006</v>
          </cell>
          <cell r="C1506" t="str">
            <v>VT</v>
          </cell>
          <cell r="D1506">
            <v>225000</v>
          </cell>
          <cell r="E1506">
            <v>0</v>
          </cell>
          <cell r="F1506">
            <v>138923000</v>
          </cell>
          <cell r="G1506">
            <v>0</v>
          </cell>
          <cell r="H1506">
            <v>790083000</v>
          </cell>
          <cell r="I1506">
            <v>172000</v>
          </cell>
          <cell r="J1506">
            <v>0</v>
          </cell>
          <cell r="K1506">
            <v>0</v>
          </cell>
          <cell r="L1506">
            <v>1329000</v>
          </cell>
          <cell r="M1506">
            <v>0</v>
          </cell>
          <cell r="N1506">
            <v>0</v>
          </cell>
        </row>
        <row r="1507">
          <cell r="A1507">
            <v>2006</v>
          </cell>
          <cell r="C1507" t="str">
            <v>VA</v>
          </cell>
          <cell r="D1507">
            <v>2246254000</v>
          </cell>
          <cell r="E1507">
            <v>0</v>
          </cell>
          <cell r="F1507">
            <v>1646259000</v>
          </cell>
          <cell r="G1507">
            <v>0</v>
          </cell>
          <cell r="H1507">
            <v>4938576000</v>
          </cell>
          <cell r="I1507">
            <v>9160000</v>
          </cell>
          <cell r="J1507">
            <v>0</v>
          </cell>
          <cell r="K1507">
            <v>0</v>
          </cell>
          <cell r="L1507">
            <v>28126000</v>
          </cell>
          <cell r="M1507">
            <v>0</v>
          </cell>
          <cell r="N1507">
            <v>0</v>
          </cell>
        </row>
        <row r="1508">
          <cell r="A1508">
            <v>2006</v>
          </cell>
          <cell r="C1508" t="str">
            <v>WA</v>
          </cell>
          <cell r="D1508">
            <v>2231656000</v>
          </cell>
          <cell r="E1508">
            <v>0</v>
          </cell>
          <cell r="F1508">
            <v>2029960000</v>
          </cell>
          <cell r="G1508">
            <v>0</v>
          </cell>
          <cell r="H1508">
            <v>4591377000</v>
          </cell>
          <cell r="I1508">
            <v>59504000</v>
          </cell>
          <cell r="J1508">
            <v>0</v>
          </cell>
          <cell r="K1508">
            <v>0</v>
          </cell>
          <cell r="L1508">
            <v>71145000</v>
          </cell>
          <cell r="M1508">
            <v>0</v>
          </cell>
          <cell r="N1508">
            <v>0</v>
          </cell>
        </row>
        <row r="1509">
          <cell r="A1509">
            <v>2006</v>
          </cell>
          <cell r="C1509" t="str">
            <v>WV</v>
          </cell>
          <cell r="D1509">
            <v>237490000</v>
          </cell>
          <cell r="E1509">
            <v>0</v>
          </cell>
          <cell r="F1509">
            <v>306178000</v>
          </cell>
          <cell r="G1509">
            <v>0</v>
          </cell>
          <cell r="H1509">
            <v>2093070000</v>
          </cell>
          <cell r="I1509">
            <v>199000</v>
          </cell>
          <cell r="J1509">
            <v>0</v>
          </cell>
          <cell r="K1509">
            <v>0</v>
          </cell>
          <cell r="L1509">
            <v>6850000</v>
          </cell>
          <cell r="M1509">
            <v>0</v>
          </cell>
          <cell r="N1509">
            <v>0</v>
          </cell>
        </row>
        <row r="1510">
          <cell r="A1510">
            <v>2006</v>
          </cell>
          <cell r="C1510" t="str">
            <v>WI</v>
          </cell>
          <cell r="D1510">
            <v>977522000</v>
          </cell>
          <cell r="E1510">
            <v>0</v>
          </cell>
          <cell r="F1510">
            <v>1485650000</v>
          </cell>
          <cell r="G1510">
            <v>0</v>
          </cell>
          <cell r="H1510">
            <v>4688005000</v>
          </cell>
          <cell r="I1510">
            <v>21352000</v>
          </cell>
          <cell r="J1510">
            <v>0</v>
          </cell>
          <cell r="K1510">
            <v>0</v>
          </cell>
          <cell r="L1510">
            <v>23930000</v>
          </cell>
          <cell r="M1510">
            <v>0</v>
          </cell>
          <cell r="N1510">
            <v>0</v>
          </cell>
        </row>
        <row r="1511">
          <cell r="A1511">
            <v>2006</v>
          </cell>
          <cell r="C1511" t="str">
            <v>WY</v>
          </cell>
          <cell r="D1511">
            <v>684347000</v>
          </cell>
          <cell r="E1511">
            <v>0</v>
          </cell>
          <cell r="F1511">
            <v>227456000</v>
          </cell>
          <cell r="G1511">
            <v>0</v>
          </cell>
          <cell r="H1511">
            <v>454744000</v>
          </cell>
          <cell r="I1511">
            <v>6130000</v>
          </cell>
          <cell r="J1511">
            <v>0</v>
          </cell>
          <cell r="K1511">
            <v>0</v>
          </cell>
          <cell r="L1511">
            <v>11455000</v>
          </cell>
          <cell r="M1511">
            <v>0</v>
          </cell>
          <cell r="N1511">
            <v>0</v>
          </cell>
        </row>
        <row r="1512">
          <cell r="A1512">
            <v>2007</v>
          </cell>
          <cell r="C1512" t="str">
            <v>AL</v>
          </cell>
          <cell r="D1512">
            <v>3714393000</v>
          </cell>
          <cell r="E1512">
            <v>0</v>
          </cell>
          <cell r="F1512">
            <v>875002000</v>
          </cell>
          <cell r="G1512">
            <v>0</v>
          </cell>
          <cell r="H1512">
            <v>3916495000</v>
          </cell>
          <cell r="I1512">
            <v>957000</v>
          </cell>
          <cell r="J1512">
            <v>0</v>
          </cell>
          <cell r="K1512">
            <v>0</v>
          </cell>
          <cell r="L1512">
            <v>10788000</v>
          </cell>
          <cell r="M1512">
            <v>0</v>
          </cell>
          <cell r="N1512">
            <v>0</v>
          </cell>
        </row>
        <row r="1513">
          <cell r="A1513">
            <v>2007</v>
          </cell>
          <cell r="C1513" t="str">
            <v>AK</v>
          </cell>
          <cell r="D1513">
            <v>191781000</v>
          </cell>
          <cell r="E1513">
            <v>0</v>
          </cell>
          <cell r="F1513">
            <v>166984000</v>
          </cell>
          <cell r="G1513">
            <v>0</v>
          </cell>
          <cell r="H1513">
            <v>1028364000</v>
          </cell>
          <cell r="I1513">
            <v>15102000</v>
          </cell>
          <cell r="J1513">
            <v>0</v>
          </cell>
          <cell r="K1513">
            <v>0</v>
          </cell>
          <cell r="L1513">
            <v>16807000</v>
          </cell>
          <cell r="M1513">
            <v>0</v>
          </cell>
          <cell r="N1513">
            <v>0</v>
          </cell>
        </row>
        <row r="1514">
          <cell r="A1514">
            <v>2007</v>
          </cell>
          <cell r="C1514" t="str">
            <v>AZ</v>
          </cell>
          <cell r="D1514">
            <v>686890000</v>
          </cell>
          <cell r="E1514">
            <v>0</v>
          </cell>
          <cell r="F1514">
            <v>1610112000</v>
          </cell>
          <cell r="G1514">
            <v>0</v>
          </cell>
          <cell r="H1514">
            <v>4905754000</v>
          </cell>
          <cell r="I1514">
            <v>2008000</v>
          </cell>
          <cell r="J1514">
            <v>0</v>
          </cell>
          <cell r="K1514">
            <v>0</v>
          </cell>
          <cell r="L1514">
            <v>10142000</v>
          </cell>
          <cell r="M1514">
            <v>0</v>
          </cell>
          <cell r="N1514">
            <v>0</v>
          </cell>
        </row>
        <row r="1515">
          <cell r="A1515">
            <v>2007</v>
          </cell>
          <cell r="C1515" t="str">
            <v>AR</v>
          </cell>
          <cell r="D1515">
            <v>895899000</v>
          </cell>
          <cell r="E1515">
            <v>0</v>
          </cell>
          <cell r="F1515">
            <v>267550000</v>
          </cell>
          <cell r="G1515">
            <v>0</v>
          </cell>
          <cell r="H1515">
            <v>3065914000</v>
          </cell>
          <cell r="I1515">
            <v>2610000</v>
          </cell>
          <cell r="J1515">
            <v>0</v>
          </cell>
          <cell r="K1515">
            <v>0</v>
          </cell>
          <cell r="L1515">
            <v>2950000</v>
          </cell>
          <cell r="M1515">
            <v>0</v>
          </cell>
          <cell r="N1515">
            <v>0</v>
          </cell>
        </row>
        <row r="1516">
          <cell r="A1516">
            <v>2007</v>
          </cell>
          <cell r="C1516" t="str">
            <v>CA</v>
          </cell>
          <cell r="D1516">
            <v>13069591000</v>
          </cell>
          <cell r="E1516">
            <v>0</v>
          </cell>
          <cell r="F1516">
            <v>12370522000</v>
          </cell>
          <cell r="G1516">
            <v>0</v>
          </cell>
          <cell r="H1516">
            <v>26943357000</v>
          </cell>
          <cell r="I1516">
            <v>81981000</v>
          </cell>
          <cell r="J1516">
            <v>0</v>
          </cell>
          <cell r="K1516">
            <v>0</v>
          </cell>
          <cell r="L1516">
            <v>136502000</v>
          </cell>
          <cell r="M1516">
            <v>0</v>
          </cell>
          <cell r="N1516">
            <v>0</v>
          </cell>
        </row>
        <row r="1517">
          <cell r="A1517">
            <v>2007</v>
          </cell>
          <cell r="C1517" t="str">
            <v>CO</v>
          </cell>
          <cell r="D1517">
            <v>1458236000</v>
          </cell>
          <cell r="E1517">
            <v>0</v>
          </cell>
          <cell r="F1517">
            <v>926736000</v>
          </cell>
          <cell r="G1517">
            <v>0</v>
          </cell>
          <cell r="H1517">
            <v>2596754000</v>
          </cell>
          <cell r="I1517">
            <v>123207000</v>
          </cell>
          <cell r="J1517">
            <v>0</v>
          </cell>
          <cell r="K1517">
            <v>0</v>
          </cell>
          <cell r="L1517">
            <v>133924000</v>
          </cell>
          <cell r="M1517">
            <v>0</v>
          </cell>
          <cell r="N1517">
            <v>0</v>
          </cell>
        </row>
        <row r="1518">
          <cell r="A1518">
            <v>2007</v>
          </cell>
          <cell r="C1518" t="str">
            <v>CT</v>
          </cell>
          <cell r="D1518">
            <v>403927000</v>
          </cell>
          <cell r="E1518">
            <v>0</v>
          </cell>
          <cell r="F1518">
            <v>674852000</v>
          </cell>
          <cell r="G1518">
            <v>0</v>
          </cell>
          <cell r="H1518">
            <v>3300780000</v>
          </cell>
          <cell r="I1518">
            <v>2995000</v>
          </cell>
          <cell r="J1518">
            <v>0</v>
          </cell>
          <cell r="K1518">
            <v>0</v>
          </cell>
          <cell r="L1518">
            <v>10020000</v>
          </cell>
          <cell r="M1518">
            <v>0</v>
          </cell>
          <cell r="N1518">
            <v>0</v>
          </cell>
        </row>
        <row r="1519">
          <cell r="A1519">
            <v>2007</v>
          </cell>
          <cell r="C1519" t="str">
            <v>DE</v>
          </cell>
          <cell r="D1519">
            <v>15815000</v>
          </cell>
          <cell r="E1519">
            <v>0</v>
          </cell>
          <cell r="F1519">
            <v>371619000</v>
          </cell>
          <cell r="G1519">
            <v>0</v>
          </cell>
          <cell r="H1519">
            <v>939275000</v>
          </cell>
          <cell r="I1519">
            <v>6750000</v>
          </cell>
          <cell r="J1519">
            <v>0</v>
          </cell>
          <cell r="K1519">
            <v>0</v>
          </cell>
          <cell r="L1519">
            <v>17025000</v>
          </cell>
          <cell r="M1519">
            <v>0</v>
          </cell>
          <cell r="N1519">
            <v>0</v>
          </cell>
        </row>
        <row r="1520">
          <cell r="A1520">
            <v>2007</v>
          </cell>
          <cell r="C1520" t="str">
            <v>DC</v>
          </cell>
          <cell r="D1520">
            <v>122000</v>
          </cell>
          <cell r="E1520">
            <v>0</v>
          </cell>
          <cell r="F1520">
            <v>333628000</v>
          </cell>
          <cell r="G1520">
            <v>0</v>
          </cell>
          <cell r="H1520">
            <v>1238544000</v>
          </cell>
          <cell r="I1520">
            <v>50285000</v>
          </cell>
          <cell r="J1520">
            <v>0</v>
          </cell>
          <cell r="K1520">
            <v>0</v>
          </cell>
          <cell r="L1520">
            <v>53082000</v>
          </cell>
          <cell r="M1520">
            <v>0</v>
          </cell>
          <cell r="N1520">
            <v>0</v>
          </cell>
        </row>
        <row r="1521">
          <cell r="A1521">
            <v>2007</v>
          </cell>
          <cell r="C1521" t="str">
            <v>FL</v>
          </cell>
          <cell r="D1521">
            <v>5262942000</v>
          </cell>
          <cell r="E1521">
            <v>0</v>
          </cell>
          <cell r="F1521">
            <v>3990784000</v>
          </cell>
          <cell r="G1521">
            <v>0</v>
          </cell>
          <cell r="H1521">
            <v>14394495000</v>
          </cell>
          <cell r="I1521">
            <v>117415000</v>
          </cell>
          <cell r="J1521">
            <v>0</v>
          </cell>
          <cell r="K1521">
            <v>0</v>
          </cell>
          <cell r="L1521">
            <v>176821000</v>
          </cell>
          <cell r="M1521">
            <v>0</v>
          </cell>
          <cell r="N1521">
            <v>0</v>
          </cell>
        </row>
        <row r="1522">
          <cell r="A1522">
            <v>2007</v>
          </cell>
          <cell r="C1522" t="str">
            <v>GA</v>
          </cell>
          <cell r="D1522">
            <v>4045564000</v>
          </cell>
          <cell r="E1522">
            <v>0</v>
          </cell>
          <cell r="F1522">
            <v>1941396000</v>
          </cell>
          <cell r="G1522">
            <v>0</v>
          </cell>
          <cell r="H1522">
            <v>7712026000</v>
          </cell>
          <cell r="I1522">
            <v>9391000</v>
          </cell>
          <cell r="J1522">
            <v>0</v>
          </cell>
          <cell r="K1522">
            <v>0</v>
          </cell>
          <cell r="L1522">
            <v>26908000</v>
          </cell>
          <cell r="M1522">
            <v>0</v>
          </cell>
          <cell r="N1522">
            <v>0</v>
          </cell>
        </row>
        <row r="1523">
          <cell r="A1523">
            <v>2007</v>
          </cell>
          <cell r="C1523" t="str">
            <v>HI</v>
          </cell>
          <cell r="D1523">
            <v>407839000</v>
          </cell>
          <cell r="E1523">
            <v>0</v>
          </cell>
          <cell r="F1523">
            <v>639887000</v>
          </cell>
          <cell r="G1523">
            <v>0</v>
          </cell>
          <cell r="H1523">
            <v>1028200000</v>
          </cell>
          <cell r="I1523">
            <v>4372000</v>
          </cell>
          <cell r="J1523">
            <v>0</v>
          </cell>
          <cell r="K1523">
            <v>0</v>
          </cell>
          <cell r="L1523">
            <v>8906000</v>
          </cell>
          <cell r="M1523">
            <v>0</v>
          </cell>
          <cell r="N1523">
            <v>0</v>
          </cell>
        </row>
        <row r="1524">
          <cell r="A1524">
            <v>2007</v>
          </cell>
          <cell r="C1524" t="str">
            <v>ID</v>
          </cell>
          <cell r="D1524">
            <v>707330000</v>
          </cell>
          <cell r="E1524">
            <v>0</v>
          </cell>
          <cell r="F1524">
            <v>199314000</v>
          </cell>
          <cell r="G1524">
            <v>0</v>
          </cell>
          <cell r="H1524">
            <v>1212570000</v>
          </cell>
          <cell r="I1524">
            <v>479000</v>
          </cell>
          <cell r="J1524">
            <v>0</v>
          </cell>
          <cell r="K1524">
            <v>0</v>
          </cell>
          <cell r="L1524">
            <v>4024000</v>
          </cell>
          <cell r="M1524">
            <v>0</v>
          </cell>
          <cell r="N1524">
            <v>0</v>
          </cell>
        </row>
        <row r="1525">
          <cell r="A1525">
            <v>2007</v>
          </cell>
          <cell r="C1525" t="str">
            <v>IL</v>
          </cell>
          <cell r="D1525">
            <v>1257174000</v>
          </cell>
          <cell r="E1525">
            <v>0</v>
          </cell>
          <cell r="F1525">
            <v>2757307000</v>
          </cell>
          <cell r="G1525">
            <v>0</v>
          </cell>
          <cell r="H1525">
            <v>9602741000</v>
          </cell>
          <cell r="I1525">
            <v>1227000</v>
          </cell>
          <cell r="J1525">
            <v>0</v>
          </cell>
          <cell r="K1525">
            <v>0</v>
          </cell>
          <cell r="L1525">
            <v>8102000</v>
          </cell>
          <cell r="M1525">
            <v>0</v>
          </cell>
          <cell r="N1525">
            <v>0</v>
          </cell>
        </row>
        <row r="1526">
          <cell r="A1526">
            <v>2007</v>
          </cell>
          <cell r="C1526" t="str">
            <v>IN</v>
          </cell>
          <cell r="D1526">
            <v>2571093000</v>
          </cell>
          <cell r="E1526">
            <v>0</v>
          </cell>
          <cell r="F1526">
            <v>746643000</v>
          </cell>
          <cell r="G1526">
            <v>0</v>
          </cell>
          <cell r="H1526">
            <v>5253980000</v>
          </cell>
          <cell r="I1526">
            <v>1473000</v>
          </cell>
          <cell r="J1526">
            <v>0</v>
          </cell>
          <cell r="K1526">
            <v>0</v>
          </cell>
          <cell r="L1526">
            <v>12683000</v>
          </cell>
          <cell r="M1526">
            <v>0</v>
          </cell>
          <cell r="N1526">
            <v>0</v>
          </cell>
        </row>
        <row r="1527">
          <cell r="A1527">
            <v>2007</v>
          </cell>
          <cell r="C1527" t="str">
            <v>IA</v>
          </cell>
          <cell r="D1527">
            <v>1842558000</v>
          </cell>
          <cell r="E1527">
            <v>0</v>
          </cell>
          <cell r="F1527">
            <v>470905000</v>
          </cell>
          <cell r="G1527">
            <v>0</v>
          </cell>
          <cell r="H1527">
            <v>2788766000</v>
          </cell>
          <cell r="I1527">
            <v>847000</v>
          </cell>
          <cell r="J1527">
            <v>0</v>
          </cell>
          <cell r="K1527">
            <v>0</v>
          </cell>
          <cell r="L1527">
            <v>5388000</v>
          </cell>
          <cell r="M1527">
            <v>0</v>
          </cell>
          <cell r="N1527">
            <v>0</v>
          </cell>
        </row>
        <row r="1528">
          <cell r="A1528">
            <v>2007</v>
          </cell>
          <cell r="C1528" t="str">
            <v>KS</v>
          </cell>
          <cell r="D1528">
            <v>1378334000</v>
          </cell>
          <cell r="E1528">
            <v>0</v>
          </cell>
          <cell r="F1528">
            <v>371100000</v>
          </cell>
          <cell r="G1528">
            <v>0</v>
          </cell>
          <cell r="H1528">
            <v>2257254000</v>
          </cell>
          <cell r="I1528">
            <v>19000</v>
          </cell>
          <cell r="J1528">
            <v>0</v>
          </cell>
          <cell r="K1528">
            <v>0</v>
          </cell>
          <cell r="L1528">
            <v>4864000</v>
          </cell>
          <cell r="M1528">
            <v>0</v>
          </cell>
          <cell r="N1528">
            <v>0</v>
          </cell>
        </row>
        <row r="1529">
          <cell r="A1529">
            <v>2007</v>
          </cell>
          <cell r="C1529" t="str">
            <v>KY</v>
          </cell>
          <cell r="D1529">
            <v>1370425000</v>
          </cell>
          <cell r="E1529">
            <v>0</v>
          </cell>
          <cell r="F1529">
            <v>646447000</v>
          </cell>
          <cell r="G1529">
            <v>0</v>
          </cell>
          <cell r="H1529">
            <v>4569784000</v>
          </cell>
          <cell r="I1529">
            <v>4631000</v>
          </cell>
          <cell r="J1529">
            <v>0</v>
          </cell>
          <cell r="K1529">
            <v>0</v>
          </cell>
          <cell r="L1529">
            <v>14307000</v>
          </cell>
          <cell r="M1529">
            <v>0</v>
          </cell>
          <cell r="N1529">
            <v>0</v>
          </cell>
        </row>
        <row r="1530">
          <cell r="A1530">
            <v>2007</v>
          </cell>
          <cell r="C1530" t="str">
            <v>LA</v>
          </cell>
          <cell r="D1530">
            <v>2057341000</v>
          </cell>
          <cell r="E1530">
            <v>0</v>
          </cell>
          <cell r="F1530">
            <v>727950000</v>
          </cell>
          <cell r="G1530">
            <v>0</v>
          </cell>
          <cell r="H1530">
            <v>4052934000</v>
          </cell>
          <cell r="I1530">
            <v>3489000</v>
          </cell>
          <cell r="J1530">
            <v>0</v>
          </cell>
          <cell r="K1530">
            <v>0</v>
          </cell>
          <cell r="L1530">
            <v>16193000</v>
          </cell>
          <cell r="M1530">
            <v>0</v>
          </cell>
          <cell r="N1530">
            <v>0</v>
          </cell>
        </row>
        <row r="1531">
          <cell r="A1531">
            <v>2007</v>
          </cell>
          <cell r="C1531" t="str">
            <v>ME</v>
          </cell>
          <cell r="D1531">
            <v>72550000</v>
          </cell>
          <cell r="E1531">
            <v>0</v>
          </cell>
          <cell r="F1531">
            <v>500642000</v>
          </cell>
          <cell r="G1531">
            <v>0</v>
          </cell>
          <cell r="H1531">
            <v>1836499000</v>
          </cell>
          <cell r="I1531">
            <v>29000</v>
          </cell>
          <cell r="J1531">
            <v>0</v>
          </cell>
          <cell r="K1531">
            <v>0</v>
          </cell>
          <cell r="L1531">
            <v>3147000</v>
          </cell>
          <cell r="M1531">
            <v>0</v>
          </cell>
          <cell r="N1531">
            <v>0</v>
          </cell>
        </row>
        <row r="1532">
          <cell r="A1532">
            <v>2007</v>
          </cell>
          <cell r="C1532" t="str">
            <v>MD</v>
          </cell>
          <cell r="D1532">
            <v>164987000</v>
          </cell>
          <cell r="E1532">
            <v>0</v>
          </cell>
          <cell r="F1532">
            <v>1560352000</v>
          </cell>
          <cell r="G1532">
            <v>0</v>
          </cell>
          <cell r="H1532">
            <v>5088104000</v>
          </cell>
          <cell r="I1532">
            <v>12713000</v>
          </cell>
          <cell r="J1532">
            <v>0</v>
          </cell>
          <cell r="K1532">
            <v>0</v>
          </cell>
          <cell r="L1532">
            <v>32649000</v>
          </cell>
          <cell r="M1532">
            <v>0</v>
          </cell>
          <cell r="N1532">
            <v>0</v>
          </cell>
        </row>
        <row r="1533">
          <cell r="A1533">
            <v>2007</v>
          </cell>
          <cell r="C1533" t="str">
            <v>MA</v>
          </cell>
          <cell r="D1533">
            <v>487726000</v>
          </cell>
          <cell r="E1533">
            <v>0</v>
          </cell>
          <cell r="F1533">
            <v>1031539000</v>
          </cell>
          <cell r="G1533">
            <v>0</v>
          </cell>
          <cell r="H1533">
            <v>9564685000</v>
          </cell>
          <cell r="I1533">
            <v>10365000</v>
          </cell>
          <cell r="J1533">
            <v>0</v>
          </cell>
          <cell r="K1533">
            <v>0</v>
          </cell>
          <cell r="L1533">
            <v>16122000</v>
          </cell>
          <cell r="M1533">
            <v>0</v>
          </cell>
          <cell r="N1533">
            <v>0</v>
          </cell>
        </row>
        <row r="1534">
          <cell r="A1534">
            <v>2007</v>
          </cell>
          <cell r="C1534" t="str">
            <v>MI</v>
          </cell>
          <cell r="D1534">
            <v>2908380000</v>
          </cell>
          <cell r="E1534">
            <v>0</v>
          </cell>
          <cell r="F1534">
            <v>3279541000</v>
          </cell>
          <cell r="G1534">
            <v>0</v>
          </cell>
          <cell r="H1534">
            <v>7252531000</v>
          </cell>
          <cell r="I1534">
            <v>5457000</v>
          </cell>
          <cell r="J1534">
            <v>0</v>
          </cell>
          <cell r="K1534">
            <v>0</v>
          </cell>
          <cell r="L1534">
            <v>29328000</v>
          </cell>
          <cell r="M1534">
            <v>0</v>
          </cell>
          <cell r="N1534">
            <v>0</v>
          </cell>
        </row>
        <row r="1535">
          <cell r="A1535">
            <v>2007</v>
          </cell>
          <cell r="C1535" t="str">
            <v>MN</v>
          </cell>
          <cell r="D1535">
            <v>1370329000</v>
          </cell>
          <cell r="E1535">
            <v>0</v>
          </cell>
          <cell r="F1535">
            <v>966942000</v>
          </cell>
          <cell r="G1535">
            <v>0</v>
          </cell>
          <cell r="H1535">
            <v>6902474000</v>
          </cell>
          <cell r="I1535">
            <v>22831000</v>
          </cell>
          <cell r="J1535">
            <v>0</v>
          </cell>
          <cell r="K1535">
            <v>0</v>
          </cell>
          <cell r="L1535">
            <v>36705000</v>
          </cell>
          <cell r="M1535">
            <v>0</v>
          </cell>
          <cell r="N1535">
            <v>0</v>
          </cell>
        </row>
        <row r="1536">
          <cell r="A1536">
            <v>2007</v>
          </cell>
          <cell r="C1536" t="str">
            <v>MS</v>
          </cell>
          <cell r="D1536">
            <v>2300260000</v>
          </cell>
          <cell r="E1536">
            <v>0</v>
          </cell>
          <cell r="F1536">
            <v>387963000</v>
          </cell>
          <cell r="G1536">
            <v>0</v>
          </cell>
          <cell r="H1536">
            <v>3497996000</v>
          </cell>
          <cell r="I1536">
            <v>10223000</v>
          </cell>
          <cell r="J1536">
            <v>0</v>
          </cell>
          <cell r="K1536">
            <v>0</v>
          </cell>
          <cell r="L1536">
            <v>14223000</v>
          </cell>
          <cell r="M1536">
            <v>0</v>
          </cell>
          <cell r="N1536">
            <v>0</v>
          </cell>
        </row>
        <row r="1537">
          <cell r="A1537">
            <v>2007</v>
          </cell>
          <cell r="C1537" t="str">
            <v>MO</v>
          </cell>
          <cell r="D1537">
            <v>1724153000</v>
          </cell>
          <cell r="E1537">
            <v>0</v>
          </cell>
          <cell r="F1537">
            <v>1408688000</v>
          </cell>
          <cell r="G1537">
            <v>0</v>
          </cell>
          <cell r="H1537">
            <v>4420852000</v>
          </cell>
          <cell r="I1537">
            <v>7660000</v>
          </cell>
          <cell r="J1537">
            <v>0</v>
          </cell>
          <cell r="K1537">
            <v>0</v>
          </cell>
          <cell r="L1537">
            <v>19174000</v>
          </cell>
          <cell r="M1537">
            <v>0</v>
          </cell>
          <cell r="N1537">
            <v>0</v>
          </cell>
        </row>
        <row r="1538">
          <cell r="A1538">
            <v>2007</v>
          </cell>
          <cell r="C1538" t="str">
            <v>MT</v>
          </cell>
          <cell r="D1538">
            <v>61770000</v>
          </cell>
          <cell r="E1538">
            <v>0</v>
          </cell>
          <cell r="F1538">
            <v>360542000</v>
          </cell>
          <cell r="G1538">
            <v>0</v>
          </cell>
          <cell r="H1538">
            <v>601927000</v>
          </cell>
          <cell r="I1538">
            <v>2627000</v>
          </cell>
          <cell r="J1538">
            <v>0</v>
          </cell>
          <cell r="K1538">
            <v>0</v>
          </cell>
          <cell r="L1538">
            <v>5541000</v>
          </cell>
          <cell r="M1538">
            <v>0</v>
          </cell>
          <cell r="N1538">
            <v>0</v>
          </cell>
        </row>
        <row r="1539">
          <cell r="A1539">
            <v>2007</v>
          </cell>
          <cell r="C1539" t="str">
            <v>NE</v>
          </cell>
          <cell r="D1539">
            <v>733826000</v>
          </cell>
          <cell r="E1539">
            <v>0</v>
          </cell>
          <cell r="F1539">
            <v>415106000</v>
          </cell>
          <cell r="G1539">
            <v>0</v>
          </cell>
          <cell r="H1539">
            <v>1287925000</v>
          </cell>
          <cell r="I1539">
            <v>8000</v>
          </cell>
          <cell r="J1539">
            <v>0</v>
          </cell>
          <cell r="K1539">
            <v>0</v>
          </cell>
          <cell r="L1539">
            <v>1107000</v>
          </cell>
          <cell r="M1539">
            <v>0</v>
          </cell>
          <cell r="N1539">
            <v>0</v>
          </cell>
        </row>
        <row r="1540">
          <cell r="A1540">
            <v>2007</v>
          </cell>
          <cell r="C1540" t="str">
            <v>NV</v>
          </cell>
          <cell r="D1540">
            <v>594504000</v>
          </cell>
          <cell r="E1540">
            <v>0</v>
          </cell>
          <cell r="F1540">
            <v>364151000</v>
          </cell>
          <cell r="G1540">
            <v>0</v>
          </cell>
          <cell r="H1540">
            <v>1243218000</v>
          </cell>
          <cell r="I1540">
            <v>1296000</v>
          </cell>
          <cell r="J1540">
            <v>0</v>
          </cell>
          <cell r="K1540">
            <v>0</v>
          </cell>
          <cell r="L1540">
            <v>4712000</v>
          </cell>
          <cell r="M1540">
            <v>0</v>
          </cell>
          <cell r="N1540">
            <v>0</v>
          </cell>
        </row>
        <row r="1541">
          <cell r="A1541">
            <v>2007</v>
          </cell>
          <cell r="C1541" t="str">
            <v>NH</v>
          </cell>
          <cell r="D1541">
            <v>10590000</v>
          </cell>
          <cell r="E1541">
            <v>0</v>
          </cell>
          <cell r="F1541">
            <v>137766000</v>
          </cell>
          <cell r="G1541">
            <v>0</v>
          </cell>
          <cell r="H1541">
            <v>1071825000</v>
          </cell>
          <cell r="I1541">
            <v>962000</v>
          </cell>
          <cell r="J1541">
            <v>0</v>
          </cell>
          <cell r="K1541">
            <v>0</v>
          </cell>
          <cell r="L1541">
            <v>2080000</v>
          </cell>
          <cell r="M1541">
            <v>0</v>
          </cell>
          <cell r="N1541">
            <v>0</v>
          </cell>
        </row>
        <row r="1542">
          <cell r="A1542">
            <v>2007</v>
          </cell>
          <cell r="C1542" t="str">
            <v>NJ</v>
          </cell>
          <cell r="D1542">
            <v>1036138000</v>
          </cell>
          <cell r="E1542">
            <v>0</v>
          </cell>
          <cell r="F1542">
            <v>1575576000</v>
          </cell>
          <cell r="G1542">
            <v>0</v>
          </cell>
          <cell r="H1542">
            <v>8858318000</v>
          </cell>
          <cell r="I1542">
            <v>66978000</v>
          </cell>
          <cell r="J1542">
            <v>0</v>
          </cell>
          <cell r="K1542">
            <v>0</v>
          </cell>
          <cell r="L1542">
            <v>75059000</v>
          </cell>
          <cell r="M1542">
            <v>0</v>
          </cell>
          <cell r="N1542">
            <v>0</v>
          </cell>
        </row>
        <row r="1543">
          <cell r="A1543">
            <v>2007</v>
          </cell>
          <cell r="C1543" t="str">
            <v>NM</v>
          </cell>
          <cell r="D1543">
            <v>534321000</v>
          </cell>
          <cell r="E1543">
            <v>0</v>
          </cell>
          <cell r="F1543">
            <v>490100000</v>
          </cell>
          <cell r="G1543">
            <v>0</v>
          </cell>
          <cell r="H1543">
            <v>2702959000</v>
          </cell>
          <cell r="I1543">
            <v>1437000</v>
          </cell>
          <cell r="J1543">
            <v>0</v>
          </cell>
          <cell r="K1543">
            <v>0</v>
          </cell>
          <cell r="L1543">
            <v>6111000</v>
          </cell>
          <cell r="M1543">
            <v>0</v>
          </cell>
          <cell r="N1543">
            <v>0</v>
          </cell>
        </row>
        <row r="1544">
          <cell r="A1544">
            <v>2007</v>
          </cell>
          <cell r="C1544" t="str">
            <v>NY</v>
          </cell>
          <cell r="D1544">
            <v>6220255000</v>
          </cell>
          <cell r="E1544">
            <v>0</v>
          </cell>
          <cell r="F1544">
            <v>4876514000</v>
          </cell>
          <cell r="G1544">
            <v>0</v>
          </cell>
          <cell r="H1544">
            <v>32510718000</v>
          </cell>
          <cell r="I1544">
            <v>648892000</v>
          </cell>
          <cell r="J1544">
            <v>0</v>
          </cell>
          <cell r="K1544">
            <v>0</v>
          </cell>
          <cell r="L1544">
            <v>774196000</v>
          </cell>
          <cell r="M1544">
            <v>0</v>
          </cell>
          <cell r="N1544">
            <v>0</v>
          </cell>
        </row>
        <row r="1545">
          <cell r="A1545">
            <v>2007</v>
          </cell>
          <cell r="C1545" t="str">
            <v>NC</v>
          </cell>
          <cell r="D1545">
            <v>4143973000</v>
          </cell>
          <cell r="E1545">
            <v>0</v>
          </cell>
          <cell r="F1545">
            <v>2710506000</v>
          </cell>
          <cell r="G1545">
            <v>0</v>
          </cell>
          <cell r="H1545">
            <v>7665434000</v>
          </cell>
          <cell r="I1545">
            <v>13223000</v>
          </cell>
          <cell r="J1545">
            <v>0</v>
          </cell>
          <cell r="K1545">
            <v>0</v>
          </cell>
          <cell r="L1545">
            <v>45469000</v>
          </cell>
          <cell r="M1545">
            <v>0</v>
          </cell>
          <cell r="N1545">
            <v>0</v>
          </cell>
        </row>
        <row r="1546">
          <cell r="A1546">
            <v>2007</v>
          </cell>
          <cell r="C1546" t="str">
            <v>ND</v>
          </cell>
          <cell r="D1546">
            <v>5402000</v>
          </cell>
          <cell r="E1546">
            <v>0</v>
          </cell>
          <cell r="F1546">
            <v>86983000</v>
          </cell>
          <cell r="G1546">
            <v>0</v>
          </cell>
          <cell r="H1546">
            <v>465883000</v>
          </cell>
          <cell r="I1546">
            <v>1393000</v>
          </cell>
          <cell r="J1546">
            <v>0</v>
          </cell>
          <cell r="K1546">
            <v>0</v>
          </cell>
          <cell r="L1546">
            <v>2931000</v>
          </cell>
          <cell r="M1546">
            <v>0</v>
          </cell>
          <cell r="N1546">
            <v>0</v>
          </cell>
        </row>
        <row r="1547">
          <cell r="A1547">
            <v>2007</v>
          </cell>
          <cell r="C1547" t="str">
            <v>OH</v>
          </cell>
          <cell r="D1547">
            <v>2844090000</v>
          </cell>
          <cell r="E1547">
            <v>0</v>
          </cell>
          <cell r="F1547">
            <v>3873906000</v>
          </cell>
          <cell r="G1547">
            <v>0</v>
          </cell>
          <cell r="H1547">
            <v>12463163000</v>
          </cell>
          <cell r="I1547">
            <v>13184000</v>
          </cell>
          <cell r="J1547">
            <v>0</v>
          </cell>
          <cell r="K1547">
            <v>0</v>
          </cell>
          <cell r="L1547">
            <v>55281000</v>
          </cell>
          <cell r="M1547">
            <v>0</v>
          </cell>
          <cell r="N1547">
            <v>0</v>
          </cell>
        </row>
        <row r="1548">
          <cell r="A1548">
            <v>2007</v>
          </cell>
          <cell r="C1548" t="str">
            <v>OK</v>
          </cell>
          <cell r="D1548">
            <v>1012826000</v>
          </cell>
          <cell r="E1548">
            <v>0</v>
          </cell>
          <cell r="F1548">
            <v>649746000</v>
          </cell>
          <cell r="G1548">
            <v>0</v>
          </cell>
          <cell r="H1548">
            <v>3488936000</v>
          </cell>
          <cell r="I1548">
            <v>10804000</v>
          </cell>
          <cell r="J1548">
            <v>0</v>
          </cell>
          <cell r="K1548">
            <v>0</v>
          </cell>
          <cell r="L1548">
            <v>24500000</v>
          </cell>
          <cell r="M1548">
            <v>0</v>
          </cell>
          <cell r="N1548">
            <v>0</v>
          </cell>
        </row>
        <row r="1549">
          <cell r="A1549">
            <v>2007</v>
          </cell>
          <cell r="C1549" t="str">
            <v>OR</v>
          </cell>
          <cell r="D1549">
            <v>1018809000</v>
          </cell>
          <cell r="E1549">
            <v>0</v>
          </cell>
          <cell r="F1549">
            <v>942785000</v>
          </cell>
          <cell r="G1549">
            <v>0</v>
          </cell>
          <cell r="H1549">
            <v>2314280000</v>
          </cell>
          <cell r="I1549">
            <v>863000</v>
          </cell>
          <cell r="J1549">
            <v>0</v>
          </cell>
          <cell r="K1549">
            <v>0</v>
          </cell>
          <cell r="L1549">
            <v>5604000</v>
          </cell>
          <cell r="M1549">
            <v>0</v>
          </cell>
          <cell r="N1549">
            <v>0</v>
          </cell>
        </row>
        <row r="1550">
          <cell r="A1550">
            <v>2007</v>
          </cell>
          <cell r="C1550" t="str">
            <v>PA</v>
          </cell>
          <cell r="D1550">
            <v>1842140000</v>
          </cell>
          <cell r="E1550">
            <v>0</v>
          </cell>
          <cell r="F1550">
            <v>3657437000</v>
          </cell>
          <cell r="G1550">
            <v>0</v>
          </cell>
          <cell r="H1550">
            <v>14303507000</v>
          </cell>
          <cell r="I1550">
            <v>2367000</v>
          </cell>
          <cell r="J1550">
            <v>0</v>
          </cell>
          <cell r="K1550">
            <v>0</v>
          </cell>
          <cell r="L1550">
            <v>11333000</v>
          </cell>
          <cell r="M1550">
            <v>0</v>
          </cell>
          <cell r="N1550">
            <v>0</v>
          </cell>
        </row>
        <row r="1551">
          <cell r="A1551">
            <v>2007</v>
          </cell>
          <cell r="C1551" t="str">
            <v>RI</v>
          </cell>
          <cell r="D1551">
            <v>5330000</v>
          </cell>
          <cell r="E1551">
            <v>0</v>
          </cell>
          <cell r="F1551">
            <v>169916000</v>
          </cell>
          <cell r="G1551">
            <v>0</v>
          </cell>
          <cell r="H1551">
            <v>1561053000</v>
          </cell>
          <cell r="I1551">
            <v>9000</v>
          </cell>
          <cell r="J1551">
            <v>0</v>
          </cell>
          <cell r="K1551">
            <v>0</v>
          </cell>
          <cell r="L1551">
            <v>951000</v>
          </cell>
          <cell r="M1551">
            <v>0</v>
          </cell>
          <cell r="N1551">
            <v>0</v>
          </cell>
        </row>
        <row r="1552">
          <cell r="A1552">
            <v>2007</v>
          </cell>
          <cell r="C1552" t="str">
            <v>SC</v>
          </cell>
          <cell r="D1552">
            <v>3949511000</v>
          </cell>
          <cell r="E1552">
            <v>0</v>
          </cell>
          <cell r="F1552">
            <v>1087963000</v>
          </cell>
          <cell r="G1552">
            <v>0</v>
          </cell>
          <cell r="H1552">
            <v>4513562000</v>
          </cell>
          <cell r="I1552">
            <v>12816000</v>
          </cell>
          <cell r="J1552">
            <v>0</v>
          </cell>
          <cell r="K1552">
            <v>0</v>
          </cell>
          <cell r="L1552">
            <v>17065000</v>
          </cell>
          <cell r="M1552">
            <v>0</v>
          </cell>
          <cell r="N1552">
            <v>0</v>
          </cell>
        </row>
        <row r="1553">
          <cell r="A1553">
            <v>2007</v>
          </cell>
          <cell r="C1553" t="str">
            <v>SD</v>
          </cell>
          <cell r="D1553">
            <v>38477000</v>
          </cell>
          <cell r="E1553">
            <v>0</v>
          </cell>
          <cell r="F1553">
            <v>138378000</v>
          </cell>
          <cell r="G1553">
            <v>0</v>
          </cell>
          <cell r="H1553">
            <v>481327000</v>
          </cell>
          <cell r="I1553">
            <v>915000</v>
          </cell>
          <cell r="J1553">
            <v>0</v>
          </cell>
          <cell r="K1553">
            <v>0</v>
          </cell>
          <cell r="L1553">
            <v>5966000</v>
          </cell>
          <cell r="M1553">
            <v>0</v>
          </cell>
          <cell r="N1553">
            <v>0</v>
          </cell>
        </row>
        <row r="1554">
          <cell r="A1554">
            <v>2007</v>
          </cell>
          <cell r="C1554" t="str">
            <v>TN</v>
          </cell>
          <cell r="D1554">
            <v>2407743000</v>
          </cell>
          <cell r="E1554">
            <v>0</v>
          </cell>
          <cell r="F1554">
            <v>1514921000</v>
          </cell>
          <cell r="G1554">
            <v>0</v>
          </cell>
          <cell r="H1554">
            <v>5784440000</v>
          </cell>
          <cell r="I1554">
            <v>10445000</v>
          </cell>
          <cell r="J1554">
            <v>0</v>
          </cell>
          <cell r="K1554">
            <v>0</v>
          </cell>
          <cell r="L1554">
            <v>20237000</v>
          </cell>
          <cell r="M1554">
            <v>0</v>
          </cell>
          <cell r="N1554">
            <v>0</v>
          </cell>
        </row>
        <row r="1555">
          <cell r="A1555">
            <v>2007</v>
          </cell>
          <cell r="C1555" t="str">
            <v>TX</v>
          </cell>
          <cell r="D1555">
            <v>6789055000</v>
          </cell>
          <cell r="E1555">
            <v>0</v>
          </cell>
          <cell r="F1555">
            <v>3483531000</v>
          </cell>
          <cell r="G1555">
            <v>0</v>
          </cell>
          <cell r="H1555">
            <v>16994418000</v>
          </cell>
          <cell r="I1555">
            <v>39642000</v>
          </cell>
          <cell r="J1555">
            <v>0</v>
          </cell>
          <cell r="K1555">
            <v>0</v>
          </cell>
          <cell r="L1555">
            <v>77606000</v>
          </cell>
          <cell r="M1555">
            <v>0</v>
          </cell>
          <cell r="N1555">
            <v>0</v>
          </cell>
        </row>
        <row r="1556">
          <cell r="A1556">
            <v>2007</v>
          </cell>
          <cell r="C1556" t="str">
            <v>US</v>
          </cell>
          <cell r="D1556">
            <v>91431530000</v>
          </cell>
          <cell r="E1556">
            <v>0</v>
          </cell>
          <cell r="F1556">
            <v>72067142000</v>
          </cell>
          <cell r="G1556">
            <v>0</v>
          </cell>
          <cell r="H1556">
            <v>277239741000</v>
          </cell>
          <cell r="I1556">
            <v>1430449000</v>
          </cell>
          <cell r="J1556">
            <v>0</v>
          </cell>
          <cell r="K1556">
            <v>0</v>
          </cell>
          <cell r="L1556">
            <v>2128434000</v>
          </cell>
          <cell r="M1556">
            <v>0</v>
          </cell>
          <cell r="N1556">
            <v>0</v>
          </cell>
        </row>
        <row r="1557">
          <cell r="A1557">
            <v>2007</v>
          </cell>
          <cell r="C1557" t="str">
            <v>UT</v>
          </cell>
          <cell r="D1557">
            <v>931058000</v>
          </cell>
          <cell r="E1557">
            <v>0</v>
          </cell>
          <cell r="F1557">
            <v>505154000</v>
          </cell>
          <cell r="G1557">
            <v>0</v>
          </cell>
          <cell r="H1557">
            <v>1652605000</v>
          </cell>
          <cell r="I1557">
            <v>4366000</v>
          </cell>
          <cell r="J1557">
            <v>0</v>
          </cell>
          <cell r="K1557">
            <v>0</v>
          </cell>
          <cell r="L1557">
            <v>9188000</v>
          </cell>
          <cell r="M1557">
            <v>0</v>
          </cell>
          <cell r="N1557">
            <v>0</v>
          </cell>
        </row>
        <row r="1558">
          <cell r="A1558">
            <v>2007</v>
          </cell>
          <cell r="C1558" t="str">
            <v>VT</v>
          </cell>
          <cell r="D1558">
            <v>215000</v>
          </cell>
          <cell r="E1558">
            <v>0</v>
          </cell>
          <cell r="F1558">
            <v>154188000</v>
          </cell>
          <cell r="G1558">
            <v>0</v>
          </cell>
          <cell r="H1558">
            <v>850684000</v>
          </cell>
          <cell r="I1558">
            <v>57000</v>
          </cell>
          <cell r="J1558">
            <v>0</v>
          </cell>
          <cell r="K1558">
            <v>0</v>
          </cell>
          <cell r="L1558">
            <v>1413000</v>
          </cell>
          <cell r="M1558">
            <v>0</v>
          </cell>
          <cell r="N1558">
            <v>0</v>
          </cell>
        </row>
        <row r="1559">
          <cell r="A1559">
            <v>2007</v>
          </cell>
          <cell r="C1559" t="str">
            <v>VA</v>
          </cell>
          <cell r="D1559">
            <v>2458176000</v>
          </cell>
          <cell r="E1559">
            <v>0</v>
          </cell>
          <cell r="F1559">
            <v>1511803000</v>
          </cell>
          <cell r="G1559">
            <v>0</v>
          </cell>
          <cell r="H1559">
            <v>5047534000</v>
          </cell>
          <cell r="I1559">
            <v>8399000</v>
          </cell>
          <cell r="J1559">
            <v>0</v>
          </cell>
          <cell r="K1559">
            <v>0</v>
          </cell>
          <cell r="L1559">
            <v>19291000</v>
          </cell>
          <cell r="M1559">
            <v>0</v>
          </cell>
          <cell r="N1559">
            <v>0</v>
          </cell>
        </row>
        <row r="1560">
          <cell r="A1560">
            <v>2007</v>
          </cell>
          <cell r="C1560" t="str">
            <v>WA</v>
          </cell>
          <cell r="D1560">
            <v>2469310000</v>
          </cell>
          <cell r="E1560">
            <v>0</v>
          </cell>
          <cell r="F1560">
            <v>2015927000</v>
          </cell>
          <cell r="G1560">
            <v>0</v>
          </cell>
          <cell r="H1560">
            <v>4731288000</v>
          </cell>
          <cell r="I1560">
            <v>42354000</v>
          </cell>
          <cell r="J1560">
            <v>0</v>
          </cell>
          <cell r="K1560">
            <v>0</v>
          </cell>
          <cell r="L1560">
            <v>77756000</v>
          </cell>
          <cell r="M1560">
            <v>0</v>
          </cell>
          <cell r="N1560">
            <v>0</v>
          </cell>
        </row>
        <row r="1561">
          <cell r="A1561">
            <v>2007</v>
          </cell>
          <cell r="C1561" t="str">
            <v>WV</v>
          </cell>
          <cell r="D1561">
            <v>267128000</v>
          </cell>
          <cell r="E1561">
            <v>0</v>
          </cell>
          <cell r="F1561">
            <v>307944000</v>
          </cell>
          <cell r="G1561">
            <v>0</v>
          </cell>
          <cell r="H1561">
            <v>2111542000</v>
          </cell>
          <cell r="I1561">
            <v>545000</v>
          </cell>
          <cell r="J1561">
            <v>0</v>
          </cell>
          <cell r="K1561">
            <v>0</v>
          </cell>
          <cell r="L1561">
            <v>6606000</v>
          </cell>
          <cell r="M1561">
            <v>0</v>
          </cell>
          <cell r="N1561">
            <v>0</v>
          </cell>
        </row>
        <row r="1562">
          <cell r="A1562">
            <v>2007</v>
          </cell>
          <cell r="C1562" t="str">
            <v>WI</v>
          </cell>
          <cell r="D1562">
            <v>1041231000</v>
          </cell>
          <cell r="E1562">
            <v>0</v>
          </cell>
          <cell r="F1562">
            <v>1540995000</v>
          </cell>
          <cell r="G1562">
            <v>0</v>
          </cell>
          <cell r="H1562">
            <v>4694064000</v>
          </cell>
          <cell r="I1562">
            <v>32108000</v>
          </cell>
          <cell r="J1562">
            <v>0</v>
          </cell>
          <cell r="K1562">
            <v>0</v>
          </cell>
          <cell r="L1562">
            <v>34664000</v>
          </cell>
          <cell r="M1562">
            <v>0</v>
          </cell>
          <cell r="N1562">
            <v>0</v>
          </cell>
        </row>
        <row r="1563">
          <cell r="A1563">
            <v>2007</v>
          </cell>
          <cell r="C1563" t="str">
            <v>WY</v>
          </cell>
          <cell r="D1563">
            <v>650013000</v>
          </cell>
          <cell r="E1563">
            <v>0</v>
          </cell>
          <cell r="F1563">
            <v>270899000</v>
          </cell>
          <cell r="G1563">
            <v>0</v>
          </cell>
          <cell r="H1563">
            <v>468003000</v>
          </cell>
          <cell r="I1563">
            <v>16243000</v>
          </cell>
          <cell r="J1563">
            <v>0</v>
          </cell>
          <cell r="K1563">
            <v>0</v>
          </cell>
          <cell r="L1563">
            <v>22983000</v>
          </cell>
          <cell r="M1563">
            <v>0</v>
          </cell>
          <cell r="N1563">
            <v>0</v>
          </cell>
        </row>
        <row r="1564">
          <cell r="A1564">
            <v>2008</v>
          </cell>
          <cell r="C1564" t="str">
            <v>AL</v>
          </cell>
          <cell r="D1564">
            <v>3533270000</v>
          </cell>
          <cell r="E1564">
            <v>0</v>
          </cell>
          <cell r="F1564">
            <v>1009312000</v>
          </cell>
          <cell r="G1564">
            <v>0</v>
          </cell>
          <cell r="H1564">
            <v>3740752000</v>
          </cell>
          <cell r="I1564">
            <v>17900000</v>
          </cell>
          <cell r="J1564">
            <v>0</v>
          </cell>
          <cell r="K1564">
            <v>0</v>
          </cell>
          <cell r="L1564">
            <v>33286000</v>
          </cell>
          <cell r="M1564">
            <v>0</v>
          </cell>
          <cell r="N1564">
            <v>0</v>
          </cell>
        </row>
        <row r="1565">
          <cell r="A1565">
            <v>2008</v>
          </cell>
          <cell r="C1565" t="str">
            <v>AK</v>
          </cell>
          <cell r="D1565">
            <v>210904000</v>
          </cell>
          <cell r="E1565">
            <v>0</v>
          </cell>
          <cell r="F1565">
            <v>188699000</v>
          </cell>
          <cell r="G1565">
            <v>0</v>
          </cell>
          <cell r="H1565">
            <v>982234000</v>
          </cell>
          <cell r="I1565">
            <v>8806000</v>
          </cell>
          <cell r="J1565">
            <v>0</v>
          </cell>
          <cell r="K1565">
            <v>0</v>
          </cell>
          <cell r="L1565">
            <v>11484000</v>
          </cell>
          <cell r="M1565">
            <v>0</v>
          </cell>
          <cell r="N1565">
            <v>0</v>
          </cell>
        </row>
        <row r="1566">
          <cell r="A1566">
            <v>2008</v>
          </cell>
          <cell r="C1566" t="str">
            <v>AZ</v>
          </cell>
          <cell r="D1566">
            <v>673398000</v>
          </cell>
          <cell r="E1566">
            <v>0</v>
          </cell>
          <cell r="F1566">
            <v>1778636000</v>
          </cell>
          <cell r="G1566">
            <v>0</v>
          </cell>
          <cell r="H1566">
            <v>5500711000</v>
          </cell>
          <cell r="I1566">
            <v>2229000</v>
          </cell>
          <cell r="J1566">
            <v>0</v>
          </cell>
          <cell r="K1566">
            <v>0</v>
          </cell>
          <cell r="L1566">
            <v>13439000</v>
          </cell>
          <cell r="M1566">
            <v>0</v>
          </cell>
          <cell r="N1566">
            <v>0</v>
          </cell>
        </row>
        <row r="1567">
          <cell r="A1567">
            <v>2008</v>
          </cell>
          <cell r="C1567" t="str">
            <v>AR</v>
          </cell>
          <cell r="D1567">
            <v>989224000</v>
          </cell>
          <cell r="E1567">
            <v>0</v>
          </cell>
          <cell r="F1567">
            <v>280194000</v>
          </cell>
          <cell r="G1567">
            <v>0</v>
          </cell>
          <cell r="H1567">
            <v>3181292000</v>
          </cell>
          <cell r="I1567">
            <v>1049000</v>
          </cell>
          <cell r="J1567">
            <v>0</v>
          </cell>
          <cell r="K1567">
            <v>0</v>
          </cell>
          <cell r="L1567">
            <v>1292000</v>
          </cell>
          <cell r="M1567">
            <v>0</v>
          </cell>
          <cell r="N1567">
            <v>0</v>
          </cell>
        </row>
        <row r="1568">
          <cell r="A1568">
            <v>2008</v>
          </cell>
          <cell r="C1568" t="str">
            <v>CA</v>
          </cell>
          <cell r="D1568">
            <v>13579275000</v>
          </cell>
          <cell r="E1568">
            <v>0</v>
          </cell>
          <cell r="F1568">
            <v>13770440000</v>
          </cell>
          <cell r="G1568">
            <v>0</v>
          </cell>
          <cell r="H1568">
            <v>30181282000</v>
          </cell>
          <cell r="I1568">
            <v>113726000</v>
          </cell>
          <cell r="J1568">
            <v>0</v>
          </cell>
          <cell r="K1568">
            <v>0</v>
          </cell>
          <cell r="L1568">
            <v>170186000</v>
          </cell>
          <cell r="M1568">
            <v>0</v>
          </cell>
          <cell r="N1568">
            <v>0</v>
          </cell>
        </row>
        <row r="1569">
          <cell r="A1569">
            <v>2008</v>
          </cell>
          <cell r="C1569" t="str">
            <v>CO</v>
          </cell>
          <cell r="D1569">
            <v>1579381000</v>
          </cell>
          <cell r="E1569">
            <v>0</v>
          </cell>
          <cell r="F1569">
            <v>942631000</v>
          </cell>
          <cell r="G1569">
            <v>0</v>
          </cell>
          <cell r="H1569">
            <v>2775411000</v>
          </cell>
          <cell r="I1569">
            <v>11835000</v>
          </cell>
          <cell r="J1569">
            <v>0</v>
          </cell>
          <cell r="K1569">
            <v>0</v>
          </cell>
          <cell r="L1569">
            <v>17125000</v>
          </cell>
          <cell r="M1569">
            <v>0</v>
          </cell>
          <cell r="N1569">
            <v>0</v>
          </cell>
        </row>
        <row r="1570">
          <cell r="A1570">
            <v>2008</v>
          </cell>
          <cell r="C1570" t="str">
            <v>CT</v>
          </cell>
          <cell r="D1570">
            <v>426031000</v>
          </cell>
          <cell r="E1570">
            <v>0</v>
          </cell>
          <cell r="F1570">
            <v>746297000</v>
          </cell>
          <cell r="G1570">
            <v>0</v>
          </cell>
          <cell r="H1570">
            <v>3640333000</v>
          </cell>
          <cell r="I1570">
            <v>8161000</v>
          </cell>
          <cell r="J1570">
            <v>0</v>
          </cell>
          <cell r="K1570">
            <v>0</v>
          </cell>
          <cell r="L1570">
            <v>18510000</v>
          </cell>
          <cell r="M1570">
            <v>0</v>
          </cell>
          <cell r="N1570">
            <v>0</v>
          </cell>
        </row>
        <row r="1571">
          <cell r="A1571">
            <v>2008</v>
          </cell>
          <cell r="C1571" t="str">
            <v>DE</v>
          </cell>
          <cell r="D1571">
            <v>17603000</v>
          </cell>
          <cell r="E1571">
            <v>0</v>
          </cell>
          <cell r="F1571">
            <v>408029000</v>
          </cell>
          <cell r="G1571">
            <v>0</v>
          </cell>
          <cell r="H1571">
            <v>1074916000</v>
          </cell>
          <cell r="I1571">
            <v>201000</v>
          </cell>
          <cell r="J1571">
            <v>0</v>
          </cell>
          <cell r="K1571">
            <v>0</v>
          </cell>
          <cell r="L1571">
            <v>9621000</v>
          </cell>
          <cell r="M1571">
            <v>0</v>
          </cell>
          <cell r="N1571">
            <v>0</v>
          </cell>
        </row>
        <row r="1572">
          <cell r="A1572">
            <v>2008</v>
          </cell>
          <cell r="C1572" t="str">
            <v>DC</v>
          </cell>
          <cell r="D1572">
            <v>8116000</v>
          </cell>
          <cell r="E1572">
            <v>0</v>
          </cell>
          <cell r="F1572">
            <v>440511000</v>
          </cell>
          <cell r="G1572">
            <v>0</v>
          </cell>
          <cell r="H1572">
            <v>1489146000</v>
          </cell>
          <cell r="I1572">
            <v>120188000</v>
          </cell>
          <cell r="J1572">
            <v>0</v>
          </cell>
          <cell r="K1572">
            <v>0</v>
          </cell>
          <cell r="L1572">
            <v>123097000</v>
          </cell>
          <cell r="M1572">
            <v>0</v>
          </cell>
          <cell r="N1572">
            <v>0</v>
          </cell>
        </row>
        <row r="1573">
          <cell r="A1573">
            <v>2008</v>
          </cell>
          <cell r="C1573" t="str">
            <v>FL</v>
          </cell>
          <cell r="D1573">
            <v>5546274000</v>
          </cell>
          <cell r="E1573">
            <v>0</v>
          </cell>
          <cell r="F1573">
            <v>4350884000</v>
          </cell>
          <cell r="G1573">
            <v>0</v>
          </cell>
          <cell r="H1573">
            <v>15134162000</v>
          </cell>
          <cell r="I1573">
            <v>128289000</v>
          </cell>
          <cell r="J1573">
            <v>0</v>
          </cell>
          <cell r="K1573">
            <v>0</v>
          </cell>
          <cell r="L1573">
            <v>182430000</v>
          </cell>
          <cell r="M1573">
            <v>0</v>
          </cell>
          <cell r="N1573">
            <v>0</v>
          </cell>
        </row>
        <row r="1574">
          <cell r="A1574">
            <v>2008</v>
          </cell>
          <cell r="C1574" t="str">
            <v>GA</v>
          </cell>
          <cell r="D1574">
            <v>4277929000</v>
          </cell>
          <cell r="E1574">
            <v>0</v>
          </cell>
          <cell r="F1574">
            <v>2261962000</v>
          </cell>
          <cell r="G1574">
            <v>0</v>
          </cell>
          <cell r="H1574">
            <v>7644638000</v>
          </cell>
          <cell r="I1574">
            <v>16941000</v>
          </cell>
          <cell r="J1574">
            <v>0</v>
          </cell>
          <cell r="K1574">
            <v>0</v>
          </cell>
          <cell r="L1574">
            <v>36138000</v>
          </cell>
          <cell r="M1574">
            <v>0</v>
          </cell>
          <cell r="N1574">
            <v>0</v>
          </cell>
        </row>
        <row r="1575">
          <cell r="A1575">
            <v>2008</v>
          </cell>
          <cell r="C1575" t="str">
            <v>HI</v>
          </cell>
          <cell r="D1575">
            <v>446284000</v>
          </cell>
          <cell r="E1575">
            <v>0</v>
          </cell>
          <cell r="F1575">
            <v>705448000</v>
          </cell>
          <cell r="G1575">
            <v>0</v>
          </cell>
          <cell r="H1575">
            <v>1036638000</v>
          </cell>
          <cell r="I1575">
            <v>6216000</v>
          </cell>
          <cell r="J1575">
            <v>0</v>
          </cell>
          <cell r="K1575">
            <v>0</v>
          </cell>
          <cell r="L1575">
            <v>10319000</v>
          </cell>
          <cell r="M1575">
            <v>0</v>
          </cell>
          <cell r="N1575">
            <v>0</v>
          </cell>
        </row>
        <row r="1576">
          <cell r="A1576">
            <v>2008</v>
          </cell>
          <cell r="C1576" t="str">
            <v>ID</v>
          </cell>
          <cell r="D1576">
            <v>797850000</v>
          </cell>
          <cell r="E1576">
            <v>0</v>
          </cell>
          <cell r="F1576">
            <v>202288000</v>
          </cell>
          <cell r="G1576">
            <v>0</v>
          </cell>
          <cell r="H1576">
            <v>1327956000</v>
          </cell>
          <cell r="I1576">
            <v>234000</v>
          </cell>
          <cell r="J1576">
            <v>0</v>
          </cell>
          <cell r="K1576">
            <v>0</v>
          </cell>
          <cell r="L1576">
            <v>3128000</v>
          </cell>
          <cell r="M1576">
            <v>0</v>
          </cell>
          <cell r="N1576">
            <v>0</v>
          </cell>
        </row>
        <row r="1577">
          <cell r="A1577">
            <v>2008</v>
          </cell>
          <cell r="C1577" t="str">
            <v>IL</v>
          </cell>
          <cell r="D1577">
            <v>1255738000</v>
          </cell>
          <cell r="E1577">
            <v>0</v>
          </cell>
          <cell r="F1577">
            <v>2890540000</v>
          </cell>
          <cell r="G1577">
            <v>0</v>
          </cell>
          <cell r="H1577">
            <v>11349417000</v>
          </cell>
          <cell r="I1577">
            <v>2548000</v>
          </cell>
          <cell r="J1577">
            <v>0</v>
          </cell>
          <cell r="K1577">
            <v>0</v>
          </cell>
          <cell r="L1577">
            <v>7073000</v>
          </cell>
          <cell r="M1577">
            <v>0</v>
          </cell>
          <cell r="N1577">
            <v>0</v>
          </cell>
        </row>
        <row r="1578">
          <cell r="A1578">
            <v>2008</v>
          </cell>
          <cell r="C1578" t="str">
            <v>IN</v>
          </cell>
          <cell r="D1578">
            <v>2625072000</v>
          </cell>
          <cell r="E1578">
            <v>0</v>
          </cell>
          <cell r="F1578">
            <v>793650000</v>
          </cell>
          <cell r="G1578">
            <v>0</v>
          </cell>
          <cell r="H1578">
            <v>6440573000</v>
          </cell>
          <cell r="I1578">
            <v>515000</v>
          </cell>
          <cell r="J1578">
            <v>0</v>
          </cell>
          <cell r="K1578">
            <v>0</v>
          </cell>
          <cell r="L1578">
            <v>15268000</v>
          </cell>
          <cell r="M1578">
            <v>0</v>
          </cell>
          <cell r="N1578">
            <v>0</v>
          </cell>
        </row>
        <row r="1579">
          <cell r="A1579">
            <v>2008</v>
          </cell>
          <cell r="C1579" t="str">
            <v>IA</v>
          </cell>
          <cell r="D1579">
            <v>2025458000</v>
          </cell>
          <cell r="E1579">
            <v>0</v>
          </cell>
          <cell r="F1579">
            <v>504873000</v>
          </cell>
          <cell r="G1579">
            <v>0</v>
          </cell>
          <cell r="H1579">
            <v>3033171000</v>
          </cell>
          <cell r="I1579">
            <v>0</v>
          </cell>
          <cell r="J1579">
            <v>0</v>
          </cell>
          <cell r="K1579">
            <v>0</v>
          </cell>
          <cell r="L1579">
            <v>3048000</v>
          </cell>
          <cell r="M1579">
            <v>0</v>
          </cell>
          <cell r="N1579">
            <v>0</v>
          </cell>
        </row>
        <row r="1580">
          <cell r="A1580">
            <v>2008</v>
          </cell>
          <cell r="C1580" t="str">
            <v>KS</v>
          </cell>
          <cell r="D1580">
            <v>1587356000</v>
          </cell>
          <cell r="E1580">
            <v>0</v>
          </cell>
          <cell r="F1580">
            <v>461112000</v>
          </cell>
          <cell r="G1580">
            <v>0</v>
          </cell>
          <cell r="H1580">
            <v>2438425000</v>
          </cell>
          <cell r="I1580">
            <v>23000</v>
          </cell>
          <cell r="J1580">
            <v>0</v>
          </cell>
          <cell r="K1580">
            <v>0</v>
          </cell>
          <cell r="L1580">
            <v>5885000</v>
          </cell>
          <cell r="M1580">
            <v>0</v>
          </cell>
          <cell r="N1580">
            <v>0</v>
          </cell>
        </row>
        <row r="1581">
          <cell r="A1581">
            <v>2008</v>
          </cell>
          <cell r="C1581" t="str">
            <v>KY</v>
          </cell>
          <cell r="D1581">
            <v>1513889000</v>
          </cell>
          <cell r="E1581">
            <v>0</v>
          </cell>
          <cell r="F1581">
            <v>781320000</v>
          </cell>
          <cell r="G1581">
            <v>0</v>
          </cell>
          <cell r="H1581">
            <v>4867673000</v>
          </cell>
          <cell r="I1581">
            <v>12912000</v>
          </cell>
          <cell r="J1581">
            <v>0</v>
          </cell>
          <cell r="K1581">
            <v>0</v>
          </cell>
          <cell r="L1581">
            <v>23943000</v>
          </cell>
          <cell r="M1581">
            <v>0</v>
          </cell>
          <cell r="N1581">
            <v>0</v>
          </cell>
        </row>
        <row r="1582">
          <cell r="A1582">
            <v>2008</v>
          </cell>
          <cell r="C1582" t="str">
            <v>LA</v>
          </cell>
          <cell r="D1582">
            <v>2155257000</v>
          </cell>
          <cell r="E1582">
            <v>0</v>
          </cell>
          <cell r="F1582">
            <v>796907000</v>
          </cell>
          <cell r="G1582">
            <v>0</v>
          </cell>
          <cell r="H1582">
            <v>4708750000</v>
          </cell>
          <cell r="I1582">
            <v>4419000</v>
          </cell>
          <cell r="J1582">
            <v>0</v>
          </cell>
          <cell r="K1582">
            <v>0</v>
          </cell>
          <cell r="L1582">
            <v>18983000</v>
          </cell>
          <cell r="M1582">
            <v>0</v>
          </cell>
          <cell r="N1582">
            <v>0</v>
          </cell>
        </row>
        <row r="1583">
          <cell r="A1583">
            <v>2008</v>
          </cell>
          <cell r="C1583" t="str">
            <v>ME</v>
          </cell>
          <cell r="D1583">
            <v>74638000</v>
          </cell>
          <cell r="E1583">
            <v>0</v>
          </cell>
          <cell r="F1583">
            <v>501016000</v>
          </cell>
          <cell r="G1583">
            <v>0</v>
          </cell>
          <cell r="H1583">
            <v>1824715000</v>
          </cell>
          <cell r="I1583">
            <v>97000</v>
          </cell>
          <cell r="J1583">
            <v>0</v>
          </cell>
          <cell r="K1583">
            <v>0</v>
          </cell>
          <cell r="L1583">
            <v>3553000</v>
          </cell>
          <cell r="M1583">
            <v>0</v>
          </cell>
          <cell r="N1583">
            <v>0</v>
          </cell>
        </row>
        <row r="1584">
          <cell r="A1584">
            <v>2008</v>
          </cell>
          <cell r="C1584" t="str">
            <v>MD</v>
          </cell>
          <cell r="D1584">
            <v>167812000</v>
          </cell>
          <cell r="E1584">
            <v>0</v>
          </cell>
          <cell r="F1584">
            <v>1705596000</v>
          </cell>
          <cell r="G1584">
            <v>0</v>
          </cell>
          <cell r="H1584">
            <v>5254317000</v>
          </cell>
          <cell r="I1584">
            <v>1283000</v>
          </cell>
          <cell r="J1584">
            <v>0</v>
          </cell>
          <cell r="K1584">
            <v>0</v>
          </cell>
          <cell r="L1584">
            <v>19544000</v>
          </cell>
          <cell r="M1584">
            <v>0</v>
          </cell>
          <cell r="N1584">
            <v>0</v>
          </cell>
        </row>
        <row r="1585">
          <cell r="A1585">
            <v>2008</v>
          </cell>
          <cell r="C1585" t="str">
            <v>MA</v>
          </cell>
          <cell r="D1585">
            <v>879911000</v>
          </cell>
          <cell r="E1585">
            <v>0</v>
          </cell>
          <cell r="F1585">
            <v>1150826000</v>
          </cell>
          <cell r="G1585">
            <v>0</v>
          </cell>
          <cell r="H1585">
            <v>9521370000</v>
          </cell>
          <cell r="I1585">
            <v>12140000</v>
          </cell>
          <cell r="J1585">
            <v>0</v>
          </cell>
          <cell r="K1585">
            <v>0</v>
          </cell>
          <cell r="L1585">
            <v>16930000</v>
          </cell>
          <cell r="M1585">
            <v>0</v>
          </cell>
          <cell r="N1585">
            <v>0</v>
          </cell>
        </row>
        <row r="1586">
          <cell r="A1586">
            <v>2008</v>
          </cell>
          <cell r="C1586" t="str">
            <v>MI</v>
          </cell>
          <cell r="D1586">
            <v>2952662000</v>
          </cell>
          <cell r="E1586">
            <v>0</v>
          </cell>
          <cell r="F1586">
            <v>3583551000</v>
          </cell>
          <cell r="G1586">
            <v>0</v>
          </cell>
          <cell r="H1586">
            <v>7534189000</v>
          </cell>
          <cell r="I1586">
            <v>41120000</v>
          </cell>
          <cell r="J1586">
            <v>0</v>
          </cell>
          <cell r="K1586">
            <v>0</v>
          </cell>
          <cell r="L1586">
            <v>57282000</v>
          </cell>
          <cell r="M1586">
            <v>0</v>
          </cell>
          <cell r="N1586">
            <v>0</v>
          </cell>
        </row>
        <row r="1587">
          <cell r="A1587">
            <v>2008</v>
          </cell>
          <cell r="C1587" t="str">
            <v>MN</v>
          </cell>
          <cell r="D1587">
            <v>1438314000</v>
          </cell>
          <cell r="E1587">
            <v>0</v>
          </cell>
          <cell r="F1587">
            <v>1080009000</v>
          </cell>
          <cell r="G1587">
            <v>0</v>
          </cell>
          <cell r="H1587">
            <v>7432194000</v>
          </cell>
          <cell r="I1587">
            <v>8642000</v>
          </cell>
          <cell r="J1587">
            <v>0</v>
          </cell>
          <cell r="K1587">
            <v>0</v>
          </cell>
          <cell r="L1587">
            <v>28583000</v>
          </cell>
          <cell r="M1587">
            <v>0</v>
          </cell>
          <cell r="N1587">
            <v>0</v>
          </cell>
        </row>
        <row r="1588">
          <cell r="A1588">
            <v>2008</v>
          </cell>
          <cell r="C1588" t="str">
            <v>MS</v>
          </cell>
          <cell r="D1588">
            <v>2553336000</v>
          </cell>
          <cell r="E1588">
            <v>0</v>
          </cell>
          <cell r="F1588">
            <v>398263000</v>
          </cell>
          <cell r="G1588">
            <v>0</v>
          </cell>
          <cell r="H1588">
            <v>3702119000</v>
          </cell>
          <cell r="I1588">
            <v>12155000</v>
          </cell>
          <cell r="J1588">
            <v>0</v>
          </cell>
          <cell r="K1588">
            <v>0</v>
          </cell>
          <cell r="L1588">
            <v>22213000</v>
          </cell>
          <cell r="M1588">
            <v>0</v>
          </cell>
          <cell r="N1588">
            <v>0</v>
          </cell>
        </row>
        <row r="1589">
          <cell r="A1589">
            <v>2008</v>
          </cell>
          <cell r="C1589" t="str">
            <v>MO</v>
          </cell>
          <cell r="D1589">
            <v>1746205000</v>
          </cell>
          <cell r="E1589">
            <v>0</v>
          </cell>
          <cell r="F1589">
            <v>1487512000</v>
          </cell>
          <cell r="G1589">
            <v>0</v>
          </cell>
          <cell r="H1589">
            <v>4810997000</v>
          </cell>
          <cell r="I1589">
            <v>1087000</v>
          </cell>
          <cell r="J1589">
            <v>0</v>
          </cell>
          <cell r="K1589">
            <v>0</v>
          </cell>
          <cell r="L1589">
            <v>16098000</v>
          </cell>
          <cell r="M1589">
            <v>0</v>
          </cell>
          <cell r="N1589">
            <v>0</v>
          </cell>
        </row>
        <row r="1590">
          <cell r="A1590">
            <v>2008</v>
          </cell>
          <cell r="C1590" t="str">
            <v>MT</v>
          </cell>
          <cell r="D1590">
            <v>63192000</v>
          </cell>
          <cell r="E1590">
            <v>0</v>
          </cell>
          <cell r="F1590">
            <v>398418000</v>
          </cell>
          <cell r="G1590">
            <v>0</v>
          </cell>
          <cell r="H1590">
            <v>635340000</v>
          </cell>
          <cell r="I1590">
            <v>4783000</v>
          </cell>
          <cell r="J1590">
            <v>0</v>
          </cell>
          <cell r="K1590">
            <v>0</v>
          </cell>
          <cell r="L1590">
            <v>7565000</v>
          </cell>
          <cell r="M1590">
            <v>0</v>
          </cell>
          <cell r="N1590">
            <v>0</v>
          </cell>
        </row>
        <row r="1591">
          <cell r="A1591">
            <v>2008</v>
          </cell>
          <cell r="C1591" t="str">
            <v>NE</v>
          </cell>
          <cell r="D1591">
            <v>833142000</v>
          </cell>
          <cell r="E1591">
            <v>0</v>
          </cell>
          <cell r="F1591">
            <v>416697000</v>
          </cell>
          <cell r="G1591">
            <v>0</v>
          </cell>
          <cell r="H1591">
            <v>1304361000</v>
          </cell>
          <cell r="I1591">
            <v>820000</v>
          </cell>
          <cell r="J1591">
            <v>0</v>
          </cell>
          <cell r="K1591">
            <v>0</v>
          </cell>
          <cell r="L1591">
            <v>1782000</v>
          </cell>
          <cell r="M1591">
            <v>0</v>
          </cell>
          <cell r="N1591">
            <v>0</v>
          </cell>
        </row>
        <row r="1592">
          <cell r="A1592">
            <v>2008</v>
          </cell>
          <cell r="C1592" t="str">
            <v>NV</v>
          </cell>
          <cell r="D1592">
            <v>644370000</v>
          </cell>
          <cell r="E1592">
            <v>0</v>
          </cell>
          <cell r="F1592">
            <v>384189000</v>
          </cell>
          <cell r="G1592">
            <v>0</v>
          </cell>
          <cell r="H1592">
            <v>1195452000</v>
          </cell>
          <cell r="I1592">
            <v>670000</v>
          </cell>
          <cell r="J1592">
            <v>0</v>
          </cell>
          <cell r="K1592">
            <v>0</v>
          </cell>
          <cell r="L1592">
            <v>6682000</v>
          </cell>
          <cell r="M1592">
            <v>0</v>
          </cell>
          <cell r="N1592">
            <v>0</v>
          </cell>
        </row>
        <row r="1593">
          <cell r="A1593">
            <v>2008</v>
          </cell>
          <cell r="C1593" t="str">
            <v>NH</v>
          </cell>
          <cell r="D1593">
            <v>11815000</v>
          </cell>
          <cell r="E1593">
            <v>0</v>
          </cell>
          <cell r="F1593">
            <v>149368000</v>
          </cell>
          <cell r="G1593">
            <v>0</v>
          </cell>
          <cell r="H1593">
            <v>1150860000</v>
          </cell>
          <cell r="I1593">
            <v>1323000</v>
          </cell>
          <cell r="J1593">
            <v>0</v>
          </cell>
          <cell r="K1593">
            <v>0</v>
          </cell>
          <cell r="L1593">
            <v>2722000</v>
          </cell>
          <cell r="M1593">
            <v>0</v>
          </cell>
          <cell r="N1593">
            <v>0</v>
          </cell>
        </row>
        <row r="1594">
          <cell r="A1594">
            <v>2008</v>
          </cell>
          <cell r="C1594" t="str">
            <v>NJ</v>
          </cell>
          <cell r="D1594">
            <v>1183581000</v>
          </cell>
          <cell r="E1594">
            <v>0</v>
          </cell>
          <cell r="F1594">
            <v>1590230000</v>
          </cell>
          <cell r="G1594">
            <v>0</v>
          </cell>
          <cell r="H1594">
            <v>9312596000</v>
          </cell>
          <cell r="I1594">
            <v>71294000</v>
          </cell>
          <cell r="J1594">
            <v>0</v>
          </cell>
          <cell r="K1594">
            <v>0</v>
          </cell>
          <cell r="L1594">
            <v>85449000</v>
          </cell>
          <cell r="M1594">
            <v>0</v>
          </cell>
          <cell r="N1594">
            <v>0</v>
          </cell>
        </row>
        <row r="1595">
          <cell r="A1595">
            <v>2008</v>
          </cell>
          <cell r="C1595" t="str">
            <v>NM</v>
          </cell>
          <cell r="D1595">
            <v>614468000</v>
          </cell>
          <cell r="E1595">
            <v>0</v>
          </cell>
          <cell r="F1595">
            <v>532744000</v>
          </cell>
          <cell r="G1595">
            <v>0</v>
          </cell>
          <cell r="H1595">
            <v>3107860000</v>
          </cell>
          <cell r="I1595">
            <v>1897000</v>
          </cell>
          <cell r="J1595">
            <v>0</v>
          </cell>
          <cell r="K1595">
            <v>0</v>
          </cell>
          <cell r="L1595">
            <v>8158000</v>
          </cell>
          <cell r="M1595">
            <v>0</v>
          </cell>
          <cell r="N1595">
            <v>0</v>
          </cell>
        </row>
        <row r="1596">
          <cell r="A1596">
            <v>2008</v>
          </cell>
          <cell r="C1596" t="str">
            <v>NY</v>
          </cell>
          <cell r="D1596">
            <v>6410627000</v>
          </cell>
          <cell r="E1596">
            <v>0</v>
          </cell>
          <cell r="F1596">
            <v>5038188000</v>
          </cell>
          <cell r="G1596">
            <v>0</v>
          </cell>
          <cell r="H1596">
            <v>31549414000</v>
          </cell>
          <cell r="I1596">
            <v>644084000</v>
          </cell>
          <cell r="J1596">
            <v>0</v>
          </cell>
          <cell r="K1596">
            <v>0</v>
          </cell>
          <cell r="L1596">
            <v>761194000</v>
          </cell>
          <cell r="M1596">
            <v>0</v>
          </cell>
          <cell r="N1596">
            <v>0</v>
          </cell>
        </row>
        <row r="1597">
          <cell r="A1597">
            <v>2008</v>
          </cell>
          <cell r="C1597" t="str">
            <v>NC</v>
          </cell>
          <cell r="D1597">
            <v>4642152000</v>
          </cell>
          <cell r="E1597">
            <v>0</v>
          </cell>
          <cell r="F1597">
            <v>2828517000</v>
          </cell>
          <cell r="G1597">
            <v>0</v>
          </cell>
          <cell r="H1597">
            <v>8176391000</v>
          </cell>
          <cell r="I1597">
            <v>16897000</v>
          </cell>
          <cell r="J1597">
            <v>0</v>
          </cell>
          <cell r="K1597">
            <v>0</v>
          </cell>
          <cell r="L1597">
            <v>51772000</v>
          </cell>
          <cell r="M1597">
            <v>0</v>
          </cell>
          <cell r="N1597">
            <v>0</v>
          </cell>
        </row>
        <row r="1598">
          <cell r="A1598">
            <v>2008</v>
          </cell>
          <cell r="C1598" t="str">
            <v>ND</v>
          </cell>
          <cell r="D1598">
            <v>4519000</v>
          </cell>
          <cell r="E1598">
            <v>0</v>
          </cell>
          <cell r="F1598">
            <v>89591000</v>
          </cell>
          <cell r="G1598">
            <v>0</v>
          </cell>
          <cell r="H1598">
            <v>507110000</v>
          </cell>
          <cell r="I1598">
            <v>447000</v>
          </cell>
          <cell r="J1598">
            <v>0</v>
          </cell>
          <cell r="K1598">
            <v>0</v>
          </cell>
          <cell r="L1598">
            <v>1256000</v>
          </cell>
          <cell r="M1598">
            <v>0</v>
          </cell>
          <cell r="N1598">
            <v>0</v>
          </cell>
        </row>
        <row r="1599">
          <cell r="A1599">
            <v>2008</v>
          </cell>
          <cell r="C1599" t="str">
            <v>OH</v>
          </cell>
          <cell r="D1599">
            <v>2969136000</v>
          </cell>
          <cell r="E1599">
            <v>0</v>
          </cell>
          <cell r="F1599">
            <v>4129955000</v>
          </cell>
          <cell r="G1599">
            <v>0</v>
          </cell>
          <cell r="H1599">
            <v>11596739000</v>
          </cell>
          <cell r="I1599">
            <v>18145000</v>
          </cell>
          <cell r="J1599">
            <v>0</v>
          </cell>
          <cell r="K1599">
            <v>0</v>
          </cell>
          <cell r="L1599">
            <v>53437000</v>
          </cell>
          <cell r="M1599">
            <v>0</v>
          </cell>
          <cell r="N1599">
            <v>0</v>
          </cell>
        </row>
        <row r="1600">
          <cell r="A1600">
            <v>2008</v>
          </cell>
          <cell r="C1600" t="str">
            <v>OK</v>
          </cell>
          <cell r="D1600">
            <v>1082703000</v>
          </cell>
          <cell r="E1600">
            <v>0</v>
          </cell>
          <cell r="F1600">
            <v>661743000</v>
          </cell>
          <cell r="G1600">
            <v>0</v>
          </cell>
          <cell r="H1600">
            <v>3846788000</v>
          </cell>
          <cell r="I1600">
            <v>17326000</v>
          </cell>
          <cell r="J1600">
            <v>0</v>
          </cell>
          <cell r="K1600">
            <v>0</v>
          </cell>
          <cell r="L1600">
            <v>27899000</v>
          </cell>
          <cell r="M1600">
            <v>0</v>
          </cell>
          <cell r="N1600">
            <v>0</v>
          </cell>
        </row>
        <row r="1601">
          <cell r="A1601">
            <v>2008</v>
          </cell>
          <cell r="C1601" t="str">
            <v>OR</v>
          </cell>
          <cell r="D1601">
            <v>1081352000</v>
          </cell>
          <cell r="E1601">
            <v>0</v>
          </cell>
          <cell r="F1601">
            <v>858141000</v>
          </cell>
          <cell r="G1601">
            <v>0</v>
          </cell>
          <cell r="H1601">
            <v>2627367000</v>
          </cell>
          <cell r="I1601">
            <v>558000</v>
          </cell>
          <cell r="J1601">
            <v>0</v>
          </cell>
          <cell r="K1601">
            <v>0</v>
          </cell>
          <cell r="L1601">
            <v>4180000</v>
          </cell>
          <cell r="M1601">
            <v>0</v>
          </cell>
          <cell r="N1601">
            <v>0</v>
          </cell>
        </row>
        <row r="1602">
          <cell r="A1602">
            <v>2008</v>
          </cell>
          <cell r="C1602" t="str">
            <v>PA</v>
          </cell>
          <cell r="D1602">
            <v>1961739000</v>
          </cell>
          <cell r="E1602">
            <v>0</v>
          </cell>
          <cell r="F1602">
            <v>4037325000</v>
          </cell>
          <cell r="G1602">
            <v>0</v>
          </cell>
          <cell r="H1602">
            <v>13990077000</v>
          </cell>
          <cell r="I1602">
            <v>133000</v>
          </cell>
          <cell r="J1602">
            <v>0</v>
          </cell>
          <cell r="K1602">
            <v>0</v>
          </cell>
          <cell r="L1602">
            <v>10549000</v>
          </cell>
          <cell r="M1602">
            <v>0</v>
          </cell>
          <cell r="N1602">
            <v>0</v>
          </cell>
        </row>
        <row r="1603">
          <cell r="A1603">
            <v>2008</v>
          </cell>
          <cell r="C1603" t="str">
            <v>RI</v>
          </cell>
          <cell r="D1603">
            <v>4992000</v>
          </cell>
          <cell r="E1603">
            <v>0</v>
          </cell>
          <cell r="F1603">
            <v>185215000</v>
          </cell>
          <cell r="G1603">
            <v>0</v>
          </cell>
          <cell r="H1603">
            <v>1777036000</v>
          </cell>
          <cell r="I1603">
            <v>1232000</v>
          </cell>
          <cell r="J1603">
            <v>0</v>
          </cell>
          <cell r="K1603">
            <v>0</v>
          </cell>
          <cell r="L1603">
            <v>2054000</v>
          </cell>
          <cell r="M1603">
            <v>0</v>
          </cell>
          <cell r="N1603">
            <v>0</v>
          </cell>
        </row>
        <row r="1604">
          <cell r="A1604">
            <v>2008</v>
          </cell>
          <cell r="C1604" t="str">
            <v>SC</v>
          </cell>
          <cell r="D1604">
            <v>4198371000</v>
          </cell>
          <cell r="E1604">
            <v>0</v>
          </cell>
          <cell r="F1604">
            <v>1180767000</v>
          </cell>
          <cell r="G1604">
            <v>0</v>
          </cell>
          <cell r="H1604">
            <v>4457837000</v>
          </cell>
          <cell r="I1604">
            <v>218000</v>
          </cell>
          <cell r="J1604">
            <v>0</v>
          </cell>
          <cell r="K1604">
            <v>0</v>
          </cell>
          <cell r="L1604">
            <v>6506000</v>
          </cell>
          <cell r="M1604">
            <v>0</v>
          </cell>
          <cell r="N1604">
            <v>0</v>
          </cell>
        </row>
        <row r="1605">
          <cell r="A1605">
            <v>2008</v>
          </cell>
          <cell r="C1605" t="str">
            <v>SD</v>
          </cell>
          <cell r="D1605">
            <v>40982000</v>
          </cell>
          <cell r="E1605">
            <v>0</v>
          </cell>
          <cell r="F1605">
            <v>152313000</v>
          </cell>
          <cell r="G1605">
            <v>0</v>
          </cell>
          <cell r="H1605">
            <v>525282000</v>
          </cell>
          <cell r="I1605">
            <v>2333000</v>
          </cell>
          <cell r="J1605">
            <v>0</v>
          </cell>
          <cell r="K1605">
            <v>0</v>
          </cell>
          <cell r="L1605">
            <v>3249000</v>
          </cell>
          <cell r="M1605">
            <v>0</v>
          </cell>
          <cell r="N1605">
            <v>0</v>
          </cell>
        </row>
        <row r="1606">
          <cell r="A1606">
            <v>2008</v>
          </cell>
          <cell r="C1606" t="str">
            <v>TN</v>
          </cell>
          <cell r="D1606">
            <v>2393156000</v>
          </cell>
          <cell r="E1606">
            <v>0</v>
          </cell>
          <cell r="F1606">
            <v>1566333000</v>
          </cell>
          <cell r="G1606">
            <v>0</v>
          </cell>
          <cell r="H1606">
            <v>6308750000</v>
          </cell>
          <cell r="I1606">
            <v>7765000</v>
          </cell>
          <cell r="J1606">
            <v>0</v>
          </cell>
          <cell r="K1606">
            <v>0</v>
          </cell>
          <cell r="L1606">
            <v>24028000</v>
          </cell>
          <cell r="M1606">
            <v>0</v>
          </cell>
          <cell r="N1606">
            <v>0</v>
          </cell>
        </row>
        <row r="1607">
          <cell r="A1607">
            <v>2008</v>
          </cell>
          <cell r="C1607" t="str">
            <v>TX</v>
          </cell>
          <cell r="D1607">
            <v>7456263000</v>
          </cell>
          <cell r="E1607">
            <v>0</v>
          </cell>
          <cell r="F1607">
            <v>3402468000</v>
          </cell>
          <cell r="G1607">
            <v>0</v>
          </cell>
          <cell r="H1607">
            <v>19289572000</v>
          </cell>
          <cell r="I1607">
            <v>42270000</v>
          </cell>
          <cell r="J1607">
            <v>0</v>
          </cell>
          <cell r="K1607">
            <v>0</v>
          </cell>
          <cell r="L1607">
            <v>78538000</v>
          </cell>
          <cell r="M1607">
            <v>0</v>
          </cell>
          <cell r="N1607">
            <v>0</v>
          </cell>
        </row>
        <row r="1608">
          <cell r="A1608">
            <v>2008</v>
          </cell>
          <cell r="C1608" t="str">
            <v>US</v>
          </cell>
          <cell r="D1608">
            <v>97269765000</v>
          </cell>
          <cell r="E1608">
            <v>0</v>
          </cell>
          <cell r="F1608">
            <v>77537308000</v>
          </cell>
          <cell r="G1608">
            <v>0</v>
          </cell>
          <cell r="H1608">
            <v>292526112000</v>
          </cell>
          <cell r="I1608">
            <v>1446326000</v>
          </cell>
          <cell r="J1608">
            <v>0</v>
          </cell>
          <cell r="K1608">
            <v>0</v>
          </cell>
          <cell r="L1608">
            <v>2166755000</v>
          </cell>
          <cell r="M1608">
            <v>0</v>
          </cell>
          <cell r="N1608">
            <v>0</v>
          </cell>
        </row>
        <row r="1609">
          <cell r="A1609">
            <v>2008</v>
          </cell>
          <cell r="C1609" t="str">
            <v>UT</v>
          </cell>
          <cell r="D1609">
            <v>991132000</v>
          </cell>
          <cell r="E1609">
            <v>0</v>
          </cell>
          <cell r="F1609">
            <v>549768000</v>
          </cell>
          <cell r="G1609">
            <v>0</v>
          </cell>
          <cell r="H1609">
            <v>1718330000</v>
          </cell>
          <cell r="I1609">
            <v>4779000</v>
          </cell>
          <cell r="J1609">
            <v>0</v>
          </cell>
          <cell r="K1609">
            <v>0</v>
          </cell>
          <cell r="L1609">
            <v>16566000</v>
          </cell>
          <cell r="M1609">
            <v>0</v>
          </cell>
          <cell r="N1609">
            <v>0</v>
          </cell>
        </row>
        <row r="1610">
          <cell r="A1610">
            <v>2008</v>
          </cell>
          <cell r="C1610" t="str">
            <v>VT</v>
          </cell>
          <cell r="D1610">
            <v>307000</v>
          </cell>
          <cell r="E1610">
            <v>0</v>
          </cell>
          <cell r="F1610">
            <v>170706000</v>
          </cell>
          <cell r="G1610">
            <v>0</v>
          </cell>
          <cell r="H1610">
            <v>877425000</v>
          </cell>
          <cell r="I1610">
            <v>1000</v>
          </cell>
          <cell r="J1610">
            <v>0</v>
          </cell>
          <cell r="K1610">
            <v>0</v>
          </cell>
          <cell r="L1610">
            <v>872000</v>
          </cell>
          <cell r="M1610">
            <v>0</v>
          </cell>
          <cell r="N1610">
            <v>0</v>
          </cell>
        </row>
        <row r="1611">
          <cell r="A1611">
            <v>2008</v>
          </cell>
          <cell r="C1611" t="str">
            <v>VA</v>
          </cell>
          <cell r="D1611">
            <v>2664870000</v>
          </cell>
          <cell r="E1611">
            <v>0</v>
          </cell>
          <cell r="F1611">
            <v>1320643000</v>
          </cell>
          <cell r="G1611">
            <v>0</v>
          </cell>
          <cell r="H1611">
            <v>5376851000</v>
          </cell>
          <cell r="I1611">
            <v>6383000</v>
          </cell>
          <cell r="J1611">
            <v>0</v>
          </cell>
          <cell r="K1611">
            <v>0</v>
          </cell>
          <cell r="L1611">
            <v>22991000</v>
          </cell>
          <cell r="M1611">
            <v>0</v>
          </cell>
          <cell r="N1611">
            <v>0</v>
          </cell>
        </row>
        <row r="1612">
          <cell r="A1612">
            <v>2008</v>
          </cell>
          <cell r="C1612" t="str">
            <v>WA</v>
          </cell>
          <cell r="D1612">
            <v>2809733000</v>
          </cell>
          <cell r="E1612">
            <v>0</v>
          </cell>
          <cell r="F1612">
            <v>2175780000</v>
          </cell>
          <cell r="G1612">
            <v>0</v>
          </cell>
          <cell r="H1612">
            <v>5106082000</v>
          </cell>
          <cell r="I1612">
            <v>36247000</v>
          </cell>
          <cell r="J1612">
            <v>0</v>
          </cell>
          <cell r="K1612">
            <v>0</v>
          </cell>
          <cell r="L1612">
            <v>62873000</v>
          </cell>
          <cell r="M1612">
            <v>0</v>
          </cell>
          <cell r="N1612">
            <v>0</v>
          </cell>
        </row>
        <row r="1613">
          <cell r="A1613">
            <v>2008</v>
          </cell>
          <cell r="C1613" t="str">
            <v>WV</v>
          </cell>
          <cell r="D1613">
            <v>343487000</v>
          </cell>
          <cell r="E1613">
            <v>0</v>
          </cell>
          <cell r="F1613">
            <v>348141000</v>
          </cell>
          <cell r="G1613">
            <v>0</v>
          </cell>
          <cell r="H1613">
            <v>2216245000</v>
          </cell>
          <cell r="I1613">
            <v>3471000</v>
          </cell>
          <cell r="J1613">
            <v>0</v>
          </cell>
          <cell r="K1613">
            <v>0</v>
          </cell>
          <cell r="L1613">
            <v>7445000</v>
          </cell>
          <cell r="M1613">
            <v>0</v>
          </cell>
          <cell r="N1613">
            <v>0</v>
          </cell>
        </row>
        <row r="1614">
          <cell r="A1614">
            <v>2008</v>
          </cell>
          <cell r="C1614" t="str">
            <v>WI</v>
          </cell>
          <cell r="D1614">
            <v>1054277000</v>
          </cell>
          <cell r="E1614">
            <v>0</v>
          </cell>
          <cell r="F1614">
            <v>1819344000</v>
          </cell>
          <cell r="G1614">
            <v>0</v>
          </cell>
          <cell r="H1614">
            <v>4753407000</v>
          </cell>
          <cell r="I1614">
            <v>16397000</v>
          </cell>
          <cell r="J1614">
            <v>0</v>
          </cell>
          <cell r="K1614">
            <v>0</v>
          </cell>
          <cell r="L1614">
            <v>18276000</v>
          </cell>
          <cell r="M1614">
            <v>0</v>
          </cell>
          <cell r="N1614">
            <v>0</v>
          </cell>
        </row>
        <row r="1615">
          <cell r="A1615">
            <v>2008</v>
          </cell>
          <cell r="C1615" t="str">
            <v>WY</v>
          </cell>
          <cell r="D1615">
            <v>748212000</v>
          </cell>
          <cell r="E1615">
            <v>0</v>
          </cell>
          <cell r="F1615">
            <v>330218000</v>
          </cell>
          <cell r="G1615">
            <v>0</v>
          </cell>
          <cell r="H1615">
            <v>491559000</v>
          </cell>
          <cell r="I1615">
            <v>14137000</v>
          </cell>
          <cell r="J1615">
            <v>0</v>
          </cell>
          <cell r="K1615">
            <v>0</v>
          </cell>
          <cell r="L1615">
            <v>32254000</v>
          </cell>
          <cell r="M1615">
            <v>0</v>
          </cell>
          <cell r="N1615">
            <v>0</v>
          </cell>
        </row>
        <row r="1616">
          <cell r="A1616">
            <v>2009</v>
          </cell>
          <cell r="C1616" t="str">
            <v>AL</v>
          </cell>
          <cell r="D1616">
            <v>0</v>
          </cell>
          <cell r="E1616">
            <v>4051722000</v>
          </cell>
          <cell r="F1616">
            <v>905316000</v>
          </cell>
          <cell r="G1616">
            <v>3976120000</v>
          </cell>
          <cell r="H1616">
            <v>4581730000</v>
          </cell>
          <cell r="I1616">
            <v>1642000</v>
          </cell>
          <cell r="J1616">
            <v>147959000</v>
          </cell>
          <cell r="K1616">
            <v>0</v>
          </cell>
          <cell r="L1616">
            <v>9241000</v>
          </cell>
          <cell r="M1616">
            <v>144850000</v>
          </cell>
          <cell r="N1616">
            <v>0</v>
          </cell>
        </row>
        <row r="1617">
          <cell r="A1617">
            <v>2009</v>
          </cell>
          <cell r="C1617" t="str">
            <v>AK</v>
          </cell>
          <cell r="D1617">
            <v>0</v>
          </cell>
          <cell r="E1617">
            <v>250717000</v>
          </cell>
          <cell r="F1617">
            <v>214300000</v>
          </cell>
          <cell r="G1617">
            <v>269017000</v>
          </cell>
          <cell r="H1617">
            <v>1053731000</v>
          </cell>
          <cell r="I1617">
            <v>140551000</v>
          </cell>
          <cell r="J1617">
            <v>46999000</v>
          </cell>
          <cell r="K1617">
            <v>0</v>
          </cell>
          <cell r="L1617">
            <v>2805000</v>
          </cell>
          <cell r="M1617">
            <v>6461000</v>
          </cell>
          <cell r="N1617">
            <v>0</v>
          </cell>
        </row>
        <row r="1618">
          <cell r="A1618">
            <v>2009</v>
          </cell>
          <cell r="C1618" t="str">
            <v>AZ</v>
          </cell>
          <cell r="D1618">
            <v>0</v>
          </cell>
          <cell r="E1618">
            <v>726692000</v>
          </cell>
          <cell r="F1618">
            <v>1898110000</v>
          </cell>
          <cell r="G1618">
            <v>949006000</v>
          </cell>
          <cell r="H1618">
            <v>6286579000</v>
          </cell>
          <cell r="I1618">
            <v>700000</v>
          </cell>
          <cell r="J1618">
            <v>15714000</v>
          </cell>
          <cell r="K1618">
            <v>0</v>
          </cell>
          <cell r="L1618">
            <v>9078000</v>
          </cell>
          <cell r="M1618">
            <v>15022000</v>
          </cell>
          <cell r="N1618">
            <v>0</v>
          </cell>
        </row>
        <row r="1619">
          <cell r="A1619">
            <v>2009</v>
          </cell>
          <cell r="C1619" t="str">
            <v>AR</v>
          </cell>
          <cell r="D1619">
            <v>0</v>
          </cell>
          <cell r="E1619">
            <v>994777000</v>
          </cell>
          <cell r="F1619">
            <v>246050000</v>
          </cell>
          <cell r="G1619">
            <v>873888000</v>
          </cell>
          <cell r="H1619">
            <v>3297149000</v>
          </cell>
          <cell r="I1619">
            <v>43000</v>
          </cell>
          <cell r="J1619">
            <v>105566000</v>
          </cell>
          <cell r="K1619">
            <v>0</v>
          </cell>
          <cell r="L1619">
            <v>1262000</v>
          </cell>
          <cell r="M1619">
            <v>29229000</v>
          </cell>
          <cell r="N1619">
            <v>0</v>
          </cell>
        </row>
        <row r="1620">
          <cell r="A1620">
            <v>2009</v>
          </cell>
          <cell r="C1620" t="str">
            <v>CA</v>
          </cell>
          <cell r="D1620">
            <v>0</v>
          </cell>
          <cell r="E1620">
            <v>14965208000</v>
          </cell>
          <cell r="F1620">
            <v>13001648000</v>
          </cell>
          <cell r="G1620">
            <v>17995319000</v>
          </cell>
          <cell r="H1620">
            <v>31290185000</v>
          </cell>
          <cell r="I1620">
            <v>69740000</v>
          </cell>
          <cell r="J1620">
            <v>1221057000</v>
          </cell>
          <cell r="K1620">
            <v>0</v>
          </cell>
          <cell r="L1620">
            <v>62032000</v>
          </cell>
          <cell r="M1620">
            <v>738975000</v>
          </cell>
          <cell r="N1620">
            <v>0</v>
          </cell>
        </row>
        <row r="1621">
          <cell r="A1621">
            <v>2009</v>
          </cell>
          <cell r="C1621" t="str">
            <v>CO</v>
          </cell>
          <cell r="D1621">
            <v>0</v>
          </cell>
          <cell r="E1621">
            <v>1673775000</v>
          </cell>
          <cell r="F1621">
            <v>1280688000</v>
          </cell>
          <cell r="G1621">
            <v>2157745000</v>
          </cell>
          <cell r="H1621">
            <v>2906820000</v>
          </cell>
          <cell r="I1621">
            <v>444000</v>
          </cell>
          <cell r="J1621">
            <v>49556000</v>
          </cell>
          <cell r="K1621">
            <v>0</v>
          </cell>
          <cell r="L1621">
            <v>14482000</v>
          </cell>
          <cell r="M1621">
            <v>18330000</v>
          </cell>
          <cell r="N1621">
            <v>0</v>
          </cell>
        </row>
        <row r="1622">
          <cell r="A1622">
            <v>2009</v>
          </cell>
          <cell r="C1622" t="str">
            <v>CT</v>
          </cell>
          <cell r="D1622">
            <v>0</v>
          </cell>
          <cell r="E1622">
            <v>443282000</v>
          </cell>
          <cell r="F1622">
            <v>805304000</v>
          </cell>
          <cell r="G1622">
            <v>1424414000</v>
          </cell>
          <cell r="H1622">
            <v>4006055000</v>
          </cell>
          <cell r="I1622">
            <v>6464000</v>
          </cell>
          <cell r="J1622">
            <v>2612000</v>
          </cell>
          <cell r="K1622">
            <v>0</v>
          </cell>
          <cell r="L1622">
            <v>4687000</v>
          </cell>
          <cell r="M1622">
            <v>10389000</v>
          </cell>
          <cell r="N1622">
            <v>0</v>
          </cell>
        </row>
        <row r="1623">
          <cell r="A1623">
            <v>2009</v>
          </cell>
          <cell r="C1623" t="str">
            <v>DE</v>
          </cell>
          <cell r="D1623">
            <v>0</v>
          </cell>
          <cell r="E1623">
            <v>16719000</v>
          </cell>
          <cell r="F1623">
            <v>406551000</v>
          </cell>
          <cell r="G1623">
            <v>58107000</v>
          </cell>
          <cell r="H1623">
            <v>1138934000</v>
          </cell>
          <cell r="I1623">
            <v>400000</v>
          </cell>
          <cell r="J1623">
            <v>0</v>
          </cell>
          <cell r="K1623">
            <v>0</v>
          </cell>
          <cell r="L1623">
            <v>4719000</v>
          </cell>
          <cell r="M1623">
            <v>956000</v>
          </cell>
          <cell r="N1623">
            <v>0</v>
          </cell>
        </row>
        <row r="1624">
          <cell r="A1624">
            <v>2009</v>
          </cell>
          <cell r="C1624" t="str">
            <v>DC</v>
          </cell>
          <cell r="D1624">
            <v>0</v>
          </cell>
          <cell r="E1624">
            <v>16510000</v>
          </cell>
          <cell r="F1624">
            <v>508549000</v>
          </cell>
          <cell r="G1624">
            <v>95494000</v>
          </cell>
          <cell r="H1624">
            <v>1714605000</v>
          </cell>
          <cell r="I1624">
            <v>16298000</v>
          </cell>
          <cell r="J1624">
            <v>51334000</v>
          </cell>
          <cell r="K1624">
            <v>0</v>
          </cell>
          <cell r="L1624">
            <v>1886000</v>
          </cell>
          <cell r="M1624">
            <v>89000</v>
          </cell>
          <cell r="N1624">
            <v>0</v>
          </cell>
        </row>
        <row r="1625">
          <cell r="A1625">
            <v>2009</v>
          </cell>
          <cell r="C1625" t="str">
            <v>FL</v>
          </cell>
          <cell r="D1625">
            <v>0</v>
          </cell>
          <cell r="E1625">
            <v>6440222000</v>
          </cell>
          <cell r="F1625">
            <v>4615600000</v>
          </cell>
          <cell r="G1625">
            <v>7645823000</v>
          </cell>
          <cell r="H1625">
            <v>15627606000</v>
          </cell>
          <cell r="I1625">
            <v>136726000</v>
          </cell>
          <cell r="J1625">
            <v>389290000</v>
          </cell>
          <cell r="K1625">
            <v>0</v>
          </cell>
          <cell r="L1625">
            <v>64400000</v>
          </cell>
          <cell r="M1625">
            <v>157887000</v>
          </cell>
          <cell r="N1625">
            <v>0</v>
          </cell>
        </row>
        <row r="1626">
          <cell r="A1626">
            <v>2009</v>
          </cell>
          <cell r="C1626" t="str">
            <v>GA</v>
          </cell>
          <cell r="D1626">
            <v>0</v>
          </cell>
          <cell r="E1626">
            <v>3629295000</v>
          </cell>
          <cell r="F1626">
            <v>2002756000</v>
          </cell>
          <cell r="G1626">
            <v>3856707000</v>
          </cell>
          <cell r="H1626">
            <v>7779551000</v>
          </cell>
          <cell r="I1626">
            <v>15254000</v>
          </cell>
          <cell r="J1626">
            <v>140213000</v>
          </cell>
          <cell r="K1626">
            <v>0</v>
          </cell>
          <cell r="L1626">
            <v>17919000</v>
          </cell>
          <cell r="M1626">
            <v>226477000</v>
          </cell>
          <cell r="N1626">
            <v>0</v>
          </cell>
        </row>
        <row r="1627">
          <cell r="A1627">
            <v>2009</v>
          </cell>
          <cell r="C1627" t="str">
            <v>HI</v>
          </cell>
          <cell r="D1627">
            <v>0</v>
          </cell>
          <cell r="E1627">
            <v>479930000</v>
          </cell>
          <cell r="F1627">
            <v>693800000</v>
          </cell>
          <cell r="G1627">
            <v>568247000</v>
          </cell>
          <cell r="H1627">
            <v>1101210000</v>
          </cell>
          <cell r="I1627">
            <v>7878000</v>
          </cell>
          <cell r="J1627">
            <v>27159000</v>
          </cell>
          <cell r="K1627">
            <v>0</v>
          </cell>
          <cell r="L1627">
            <v>4333000</v>
          </cell>
          <cell r="M1627">
            <v>5799000</v>
          </cell>
          <cell r="N1627">
            <v>0</v>
          </cell>
        </row>
        <row r="1628">
          <cell r="A1628">
            <v>2009</v>
          </cell>
          <cell r="C1628" t="str">
            <v>ID</v>
          </cell>
          <cell r="D1628">
            <v>0</v>
          </cell>
          <cell r="E1628">
            <v>849717000</v>
          </cell>
          <cell r="F1628">
            <v>206297000</v>
          </cell>
          <cell r="G1628">
            <v>809702000</v>
          </cell>
          <cell r="H1628">
            <v>1433877000</v>
          </cell>
          <cell r="I1628">
            <v>260000</v>
          </cell>
          <cell r="J1628">
            <v>37349000</v>
          </cell>
          <cell r="K1628">
            <v>0</v>
          </cell>
          <cell r="L1628">
            <v>4405000</v>
          </cell>
          <cell r="M1628">
            <v>7062000</v>
          </cell>
          <cell r="N1628">
            <v>0</v>
          </cell>
        </row>
        <row r="1629">
          <cell r="A1629">
            <v>2009</v>
          </cell>
          <cell r="C1629" t="str">
            <v>IL</v>
          </cell>
          <cell r="D1629">
            <v>0</v>
          </cell>
          <cell r="E1629">
            <v>1251976000</v>
          </cell>
          <cell r="F1629">
            <v>3104005000</v>
          </cell>
          <cell r="G1629">
            <v>2395174000</v>
          </cell>
          <cell r="H1629">
            <v>12308687000</v>
          </cell>
          <cell r="I1629">
            <v>1400000</v>
          </cell>
          <cell r="J1629">
            <v>50140000</v>
          </cell>
          <cell r="K1629">
            <v>0</v>
          </cell>
          <cell r="L1629">
            <v>7020000</v>
          </cell>
          <cell r="M1629">
            <v>55459000</v>
          </cell>
          <cell r="N1629">
            <v>0</v>
          </cell>
        </row>
        <row r="1630">
          <cell r="A1630">
            <v>2009</v>
          </cell>
          <cell r="C1630" t="str">
            <v>IN</v>
          </cell>
          <cell r="D1630">
            <v>0</v>
          </cell>
          <cell r="E1630">
            <v>3034412000</v>
          </cell>
          <cell r="F1630">
            <v>799595000</v>
          </cell>
          <cell r="G1630">
            <v>3209074000</v>
          </cell>
          <cell r="H1630">
            <v>5604842000</v>
          </cell>
          <cell r="I1630">
            <v>3182000</v>
          </cell>
          <cell r="J1630">
            <v>133224000</v>
          </cell>
          <cell r="K1630">
            <v>0</v>
          </cell>
          <cell r="L1630">
            <v>6296000</v>
          </cell>
          <cell r="M1630">
            <v>138976000</v>
          </cell>
          <cell r="N1630">
            <v>0</v>
          </cell>
        </row>
        <row r="1631">
          <cell r="A1631">
            <v>2009</v>
          </cell>
          <cell r="C1631" t="str">
            <v>IA</v>
          </cell>
          <cell r="D1631">
            <v>0</v>
          </cell>
          <cell r="E1631">
            <v>2308368000</v>
          </cell>
          <cell r="F1631">
            <v>533058000</v>
          </cell>
          <cell r="G1631">
            <v>2551142000</v>
          </cell>
          <cell r="H1631">
            <v>3338860000</v>
          </cell>
          <cell r="I1631">
            <v>136000</v>
          </cell>
          <cell r="J1631">
            <v>116556000</v>
          </cell>
          <cell r="K1631">
            <v>0</v>
          </cell>
          <cell r="L1631">
            <v>4431000</v>
          </cell>
          <cell r="M1631">
            <v>110443000</v>
          </cell>
          <cell r="N1631">
            <v>0</v>
          </cell>
        </row>
        <row r="1632">
          <cell r="A1632">
            <v>2009</v>
          </cell>
          <cell r="C1632" t="str">
            <v>KS</v>
          </cell>
          <cell r="D1632">
            <v>0</v>
          </cell>
          <cell r="E1632">
            <v>1848516000</v>
          </cell>
          <cell r="F1632">
            <v>464795000</v>
          </cell>
          <cell r="G1632">
            <v>1755169000</v>
          </cell>
          <cell r="H1632">
            <v>2522085000</v>
          </cell>
          <cell r="I1632">
            <v>95000</v>
          </cell>
          <cell r="J1632">
            <v>90497000</v>
          </cell>
          <cell r="K1632">
            <v>0</v>
          </cell>
          <cell r="L1632">
            <v>7979000</v>
          </cell>
          <cell r="M1632">
            <v>29654000</v>
          </cell>
          <cell r="N1632">
            <v>0</v>
          </cell>
        </row>
        <row r="1633">
          <cell r="A1633">
            <v>2009</v>
          </cell>
          <cell r="C1633" t="str">
            <v>KY</v>
          </cell>
          <cell r="D1633">
            <v>0</v>
          </cell>
          <cell r="E1633">
            <v>1703418000</v>
          </cell>
          <cell r="F1633">
            <v>924920000</v>
          </cell>
          <cell r="G1633">
            <v>1517591000</v>
          </cell>
          <cell r="H1633">
            <v>5488327000</v>
          </cell>
          <cell r="I1633">
            <v>5871000</v>
          </cell>
          <cell r="J1633">
            <v>178892000</v>
          </cell>
          <cell r="K1633">
            <v>0</v>
          </cell>
          <cell r="L1633">
            <v>15901000</v>
          </cell>
          <cell r="M1633">
            <v>54029000</v>
          </cell>
          <cell r="N1633">
            <v>0</v>
          </cell>
        </row>
        <row r="1634">
          <cell r="A1634">
            <v>2009</v>
          </cell>
          <cell r="C1634" t="str">
            <v>LA</v>
          </cell>
          <cell r="D1634">
            <v>0</v>
          </cell>
          <cell r="E1634">
            <v>3385789000</v>
          </cell>
          <cell r="F1634">
            <v>857482000</v>
          </cell>
          <cell r="G1634">
            <v>4299158000</v>
          </cell>
          <cell r="H1634">
            <v>4951113000</v>
          </cell>
          <cell r="I1634">
            <v>10500000</v>
          </cell>
          <cell r="J1634">
            <v>78355000</v>
          </cell>
          <cell r="K1634">
            <v>0</v>
          </cell>
          <cell r="L1634">
            <v>15930000</v>
          </cell>
          <cell r="M1634">
            <v>94176000</v>
          </cell>
          <cell r="N1634">
            <v>0</v>
          </cell>
        </row>
        <row r="1635">
          <cell r="A1635">
            <v>2009</v>
          </cell>
          <cell r="C1635" t="str">
            <v>ME</v>
          </cell>
          <cell r="D1635">
            <v>0</v>
          </cell>
          <cell r="E1635">
            <v>78308000</v>
          </cell>
          <cell r="F1635">
            <v>579842000</v>
          </cell>
          <cell r="G1635">
            <v>138049000</v>
          </cell>
          <cell r="H1635">
            <v>2134619000</v>
          </cell>
          <cell r="I1635">
            <v>318000</v>
          </cell>
          <cell r="J1635">
            <v>197000</v>
          </cell>
          <cell r="K1635">
            <v>0</v>
          </cell>
          <cell r="L1635">
            <v>1304000</v>
          </cell>
          <cell r="M1635">
            <v>2566000</v>
          </cell>
          <cell r="N1635">
            <v>0</v>
          </cell>
        </row>
        <row r="1636">
          <cell r="A1636">
            <v>2009</v>
          </cell>
          <cell r="C1636" t="str">
            <v>MD</v>
          </cell>
          <cell r="D1636">
            <v>0</v>
          </cell>
          <cell r="E1636">
            <v>185481000</v>
          </cell>
          <cell r="F1636">
            <v>1800237000</v>
          </cell>
          <cell r="G1636">
            <v>501845000</v>
          </cell>
          <cell r="H1636">
            <v>5961273000</v>
          </cell>
          <cell r="I1636">
            <v>730000</v>
          </cell>
          <cell r="J1636">
            <v>35679000</v>
          </cell>
          <cell r="K1636">
            <v>0</v>
          </cell>
          <cell r="L1636">
            <v>21996000</v>
          </cell>
          <cell r="M1636">
            <v>2195000</v>
          </cell>
          <cell r="N1636">
            <v>0</v>
          </cell>
        </row>
        <row r="1637">
          <cell r="A1637">
            <v>2009</v>
          </cell>
          <cell r="C1637" t="str">
            <v>MA</v>
          </cell>
          <cell r="D1637">
            <v>0</v>
          </cell>
          <cell r="E1637">
            <v>980138000</v>
          </cell>
          <cell r="F1637">
            <v>1140245000</v>
          </cell>
          <cell r="G1637">
            <v>1821174000</v>
          </cell>
          <cell r="H1637">
            <v>9920007000</v>
          </cell>
          <cell r="I1637">
            <v>10694000</v>
          </cell>
          <cell r="J1637">
            <v>46166000</v>
          </cell>
          <cell r="K1637">
            <v>0</v>
          </cell>
          <cell r="L1637">
            <v>7172000</v>
          </cell>
          <cell r="M1637">
            <v>6311000</v>
          </cell>
          <cell r="N1637">
            <v>0</v>
          </cell>
        </row>
        <row r="1638">
          <cell r="A1638">
            <v>2009</v>
          </cell>
          <cell r="C1638" t="str">
            <v>MI</v>
          </cell>
          <cell r="D1638">
            <v>0</v>
          </cell>
          <cell r="E1638">
            <v>3094399000</v>
          </cell>
          <cell r="F1638">
            <v>3891501000</v>
          </cell>
          <cell r="G1638">
            <v>3305851000</v>
          </cell>
          <cell r="H1638">
            <v>8348601000</v>
          </cell>
          <cell r="I1638">
            <v>8656000</v>
          </cell>
          <cell r="J1638">
            <v>31685000</v>
          </cell>
          <cell r="K1638">
            <v>0</v>
          </cell>
          <cell r="L1638">
            <v>22572000</v>
          </cell>
          <cell r="M1638">
            <v>17929000</v>
          </cell>
          <cell r="N1638">
            <v>0</v>
          </cell>
        </row>
        <row r="1639">
          <cell r="A1639">
            <v>2009</v>
          </cell>
          <cell r="C1639" t="str">
            <v>MN</v>
          </cell>
          <cell r="D1639">
            <v>0</v>
          </cell>
          <cell r="E1639">
            <v>1581024000</v>
          </cell>
          <cell r="F1639">
            <v>1240308000</v>
          </cell>
          <cell r="G1639">
            <v>1857018000</v>
          </cell>
          <cell r="H1639">
            <v>8184007000</v>
          </cell>
          <cell r="I1639">
            <v>4710000</v>
          </cell>
          <cell r="J1639">
            <v>11437000</v>
          </cell>
          <cell r="K1639">
            <v>0</v>
          </cell>
          <cell r="L1639">
            <v>16082000</v>
          </cell>
          <cell r="M1639">
            <v>43172000</v>
          </cell>
          <cell r="N1639">
            <v>0</v>
          </cell>
        </row>
        <row r="1640">
          <cell r="A1640">
            <v>2009</v>
          </cell>
          <cell r="C1640" t="str">
            <v>MS</v>
          </cell>
          <cell r="D1640">
            <v>0</v>
          </cell>
          <cell r="E1640">
            <v>2710008000</v>
          </cell>
          <cell r="F1640">
            <v>427110000</v>
          </cell>
          <cell r="G1640">
            <v>2903711000</v>
          </cell>
          <cell r="H1640">
            <v>4313489000</v>
          </cell>
          <cell r="I1640">
            <v>16200000</v>
          </cell>
          <cell r="J1640">
            <v>64045000</v>
          </cell>
          <cell r="K1640">
            <v>0</v>
          </cell>
          <cell r="L1640">
            <v>5590000</v>
          </cell>
          <cell r="M1640">
            <v>88539000</v>
          </cell>
          <cell r="N1640">
            <v>0</v>
          </cell>
        </row>
        <row r="1641">
          <cell r="A1641">
            <v>2009</v>
          </cell>
          <cell r="C1641" t="str">
            <v>MO</v>
          </cell>
          <cell r="D1641">
            <v>0</v>
          </cell>
          <cell r="E1641">
            <v>2172459000</v>
          </cell>
          <cell r="F1641">
            <v>1536812000</v>
          </cell>
          <cell r="G1641">
            <v>2782004000</v>
          </cell>
          <cell r="H1641">
            <v>5421445000</v>
          </cell>
          <cell r="I1641">
            <v>43665000</v>
          </cell>
          <cell r="J1641">
            <v>70781000</v>
          </cell>
          <cell r="K1641">
            <v>0</v>
          </cell>
          <cell r="L1641">
            <v>15837000</v>
          </cell>
          <cell r="M1641">
            <v>74974000</v>
          </cell>
          <cell r="N1641">
            <v>0</v>
          </cell>
        </row>
        <row r="1642">
          <cell r="A1642">
            <v>2009</v>
          </cell>
          <cell r="C1642" t="str">
            <v>MT</v>
          </cell>
          <cell r="D1642">
            <v>0</v>
          </cell>
          <cell r="E1642">
            <v>79089000</v>
          </cell>
          <cell r="F1642">
            <v>216725000</v>
          </cell>
          <cell r="G1642">
            <v>114898000</v>
          </cell>
          <cell r="H1642">
            <v>937841000</v>
          </cell>
          <cell r="I1642">
            <v>3556000</v>
          </cell>
          <cell r="J1642">
            <v>313000</v>
          </cell>
          <cell r="K1642">
            <v>0</v>
          </cell>
          <cell r="L1642">
            <v>3777000</v>
          </cell>
          <cell r="M1642">
            <v>1396000</v>
          </cell>
          <cell r="N1642">
            <v>0</v>
          </cell>
        </row>
        <row r="1643">
          <cell r="A1643">
            <v>2009</v>
          </cell>
          <cell r="C1643" t="str">
            <v>NE</v>
          </cell>
          <cell r="D1643">
            <v>0</v>
          </cell>
          <cell r="E1643">
            <v>746165000</v>
          </cell>
          <cell r="F1643">
            <v>392093000</v>
          </cell>
          <cell r="G1643">
            <v>869713000</v>
          </cell>
          <cell r="H1643">
            <v>1351463000</v>
          </cell>
          <cell r="I1643">
            <v>137000</v>
          </cell>
          <cell r="J1643">
            <v>12461000</v>
          </cell>
          <cell r="K1643">
            <v>0</v>
          </cell>
          <cell r="L1643">
            <v>512000</v>
          </cell>
          <cell r="M1643">
            <v>13255000</v>
          </cell>
          <cell r="N1643">
            <v>0</v>
          </cell>
        </row>
        <row r="1644">
          <cell r="A1644">
            <v>2009</v>
          </cell>
          <cell r="C1644" t="str">
            <v>NV</v>
          </cell>
          <cell r="D1644">
            <v>0</v>
          </cell>
          <cell r="E1644">
            <v>584503000</v>
          </cell>
          <cell r="F1644">
            <v>367457000</v>
          </cell>
          <cell r="G1644">
            <v>1002833000</v>
          </cell>
          <cell r="H1644">
            <v>1416125000</v>
          </cell>
          <cell r="I1644">
            <v>1048000</v>
          </cell>
          <cell r="J1644">
            <v>0</v>
          </cell>
          <cell r="K1644">
            <v>0</v>
          </cell>
          <cell r="L1644">
            <v>5280000</v>
          </cell>
          <cell r="M1644">
            <v>3052000</v>
          </cell>
          <cell r="N1644">
            <v>0</v>
          </cell>
        </row>
        <row r="1645">
          <cell r="A1645">
            <v>2009</v>
          </cell>
          <cell r="C1645" t="str">
            <v>NH</v>
          </cell>
          <cell r="D1645">
            <v>0</v>
          </cell>
          <cell r="E1645">
            <v>11421000</v>
          </cell>
          <cell r="F1645">
            <v>129184000</v>
          </cell>
          <cell r="G1645">
            <v>55421000</v>
          </cell>
          <cell r="H1645">
            <v>1197049000</v>
          </cell>
          <cell r="I1645">
            <v>908000</v>
          </cell>
          <cell r="J1645">
            <v>0</v>
          </cell>
          <cell r="K1645">
            <v>0</v>
          </cell>
          <cell r="L1645">
            <v>1771000</v>
          </cell>
          <cell r="M1645">
            <v>31000</v>
          </cell>
          <cell r="N1645">
            <v>0</v>
          </cell>
        </row>
        <row r="1646">
          <cell r="A1646">
            <v>2009</v>
          </cell>
          <cell r="C1646" t="str">
            <v>NJ</v>
          </cell>
          <cell r="D1646">
            <v>0</v>
          </cell>
          <cell r="E1646">
            <v>1334432000</v>
          </cell>
          <cell r="F1646">
            <v>1614627000</v>
          </cell>
          <cell r="G1646">
            <v>2465189000</v>
          </cell>
          <cell r="H1646">
            <v>9766070000</v>
          </cell>
          <cell r="I1646">
            <v>57376000</v>
          </cell>
          <cell r="J1646">
            <v>19309000</v>
          </cell>
          <cell r="K1646">
            <v>0</v>
          </cell>
          <cell r="L1646">
            <v>9875000</v>
          </cell>
          <cell r="M1646">
            <v>13232000</v>
          </cell>
          <cell r="N1646">
            <v>0</v>
          </cell>
        </row>
        <row r="1647">
          <cell r="A1647">
            <v>2009</v>
          </cell>
          <cell r="C1647" t="str">
            <v>NM</v>
          </cell>
          <cell r="D1647">
            <v>0</v>
          </cell>
          <cell r="E1647">
            <v>766906000</v>
          </cell>
          <cell r="F1647">
            <v>550199000</v>
          </cell>
          <cell r="G1647">
            <v>926493000</v>
          </cell>
          <cell r="H1647">
            <v>3362509000</v>
          </cell>
          <cell r="I1647">
            <v>15605000</v>
          </cell>
          <cell r="J1647">
            <v>57521000</v>
          </cell>
          <cell r="K1647">
            <v>0</v>
          </cell>
          <cell r="L1647">
            <v>6435000</v>
          </cell>
          <cell r="M1647">
            <v>20123000</v>
          </cell>
          <cell r="N1647">
            <v>0</v>
          </cell>
        </row>
        <row r="1648">
          <cell r="A1648">
            <v>2009</v>
          </cell>
          <cell r="C1648" t="str">
            <v>NY</v>
          </cell>
          <cell r="D1648">
            <v>0</v>
          </cell>
          <cell r="E1648">
            <v>7269353000</v>
          </cell>
          <cell r="F1648">
            <v>6221618000</v>
          </cell>
          <cell r="G1648">
            <v>13773981000</v>
          </cell>
          <cell r="H1648">
            <v>31932825000</v>
          </cell>
          <cell r="I1648">
            <v>692963000</v>
          </cell>
          <cell r="J1648">
            <v>566622000</v>
          </cell>
          <cell r="K1648">
            <v>0</v>
          </cell>
          <cell r="L1648">
            <v>93222000</v>
          </cell>
          <cell r="M1648">
            <v>278629000</v>
          </cell>
          <cell r="N1648">
            <v>0</v>
          </cell>
        </row>
        <row r="1649">
          <cell r="A1649">
            <v>2009</v>
          </cell>
          <cell r="C1649" t="str">
            <v>NC</v>
          </cell>
          <cell r="D1649">
            <v>0</v>
          </cell>
          <cell r="E1649">
            <v>5556938000</v>
          </cell>
          <cell r="F1649">
            <v>3024719000</v>
          </cell>
          <cell r="G1649">
            <v>5744055000</v>
          </cell>
          <cell r="H1649">
            <v>8682635000</v>
          </cell>
          <cell r="I1649">
            <v>25699000</v>
          </cell>
          <cell r="J1649">
            <v>85353000</v>
          </cell>
          <cell r="K1649">
            <v>0</v>
          </cell>
          <cell r="L1649">
            <v>34936000</v>
          </cell>
          <cell r="M1649">
            <v>445401000</v>
          </cell>
          <cell r="N1649">
            <v>0</v>
          </cell>
        </row>
        <row r="1650">
          <cell r="A1650">
            <v>2009</v>
          </cell>
          <cell r="C1650" t="str">
            <v>ND</v>
          </cell>
          <cell r="D1650">
            <v>0</v>
          </cell>
          <cell r="E1650">
            <v>5571000</v>
          </cell>
          <cell r="F1650">
            <v>82109000</v>
          </cell>
          <cell r="G1650">
            <v>15624000</v>
          </cell>
          <cell r="H1650">
            <v>536565000</v>
          </cell>
          <cell r="I1650">
            <v>206000</v>
          </cell>
          <cell r="J1650">
            <v>2347000</v>
          </cell>
          <cell r="K1650">
            <v>0</v>
          </cell>
          <cell r="L1650">
            <v>859000</v>
          </cell>
          <cell r="M1650">
            <v>26000</v>
          </cell>
          <cell r="N1650">
            <v>0</v>
          </cell>
        </row>
        <row r="1651">
          <cell r="A1651">
            <v>2009</v>
          </cell>
          <cell r="C1651" t="str">
            <v>OH</v>
          </cell>
          <cell r="D1651">
            <v>0</v>
          </cell>
          <cell r="E1651">
            <v>3223443000</v>
          </cell>
          <cell r="F1651">
            <v>3932781000</v>
          </cell>
          <cell r="G1651">
            <v>3651185000</v>
          </cell>
          <cell r="H1651">
            <v>12241794000</v>
          </cell>
          <cell r="I1651">
            <v>24026000</v>
          </cell>
          <cell r="J1651">
            <v>133154000</v>
          </cell>
          <cell r="K1651">
            <v>0</v>
          </cell>
          <cell r="L1651">
            <v>24020000</v>
          </cell>
          <cell r="M1651">
            <v>107437000</v>
          </cell>
          <cell r="N1651">
            <v>0</v>
          </cell>
        </row>
        <row r="1652">
          <cell r="A1652">
            <v>2009</v>
          </cell>
          <cell r="C1652" t="str">
            <v>OK</v>
          </cell>
          <cell r="D1652">
            <v>0</v>
          </cell>
          <cell r="E1652">
            <v>1205767000</v>
          </cell>
          <cell r="F1652">
            <v>722308000</v>
          </cell>
          <cell r="G1652">
            <v>1143060000</v>
          </cell>
          <cell r="H1652">
            <v>4081286000</v>
          </cell>
          <cell r="I1652">
            <v>3692000</v>
          </cell>
          <cell r="J1652">
            <v>47530000</v>
          </cell>
          <cell r="K1652">
            <v>0</v>
          </cell>
          <cell r="L1652">
            <v>12153000</v>
          </cell>
          <cell r="M1652">
            <v>9163000</v>
          </cell>
          <cell r="N1652">
            <v>0</v>
          </cell>
        </row>
        <row r="1653">
          <cell r="A1653">
            <v>2009</v>
          </cell>
          <cell r="C1653" t="str">
            <v>OR</v>
          </cell>
          <cell r="D1653">
            <v>0</v>
          </cell>
          <cell r="E1653">
            <v>1380902000</v>
          </cell>
          <cell r="F1653">
            <v>998127000</v>
          </cell>
          <cell r="G1653">
            <v>1404745000</v>
          </cell>
          <cell r="H1653">
            <v>3020106000</v>
          </cell>
          <cell r="I1653">
            <v>4676000</v>
          </cell>
          <cell r="J1653">
            <v>73782000</v>
          </cell>
          <cell r="K1653">
            <v>0</v>
          </cell>
          <cell r="L1653">
            <v>3649000</v>
          </cell>
          <cell r="M1653">
            <v>51769000</v>
          </cell>
          <cell r="N1653">
            <v>0</v>
          </cell>
        </row>
        <row r="1654">
          <cell r="A1654">
            <v>2009</v>
          </cell>
          <cell r="C1654" t="str">
            <v>PA</v>
          </cell>
          <cell r="D1654">
            <v>0</v>
          </cell>
          <cell r="E1654">
            <v>2060237000</v>
          </cell>
          <cell r="F1654">
            <v>4380132000</v>
          </cell>
          <cell r="G1654">
            <v>2379377000</v>
          </cell>
          <cell r="H1654">
            <v>15475561000</v>
          </cell>
          <cell r="I1654">
            <v>1527000</v>
          </cell>
          <cell r="J1654">
            <v>77287000</v>
          </cell>
          <cell r="K1654">
            <v>0</v>
          </cell>
          <cell r="L1654">
            <v>22591000</v>
          </cell>
          <cell r="M1654">
            <v>139409000</v>
          </cell>
          <cell r="N1654">
            <v>0</v>
          </cell>
        </row>
        <row r="1655">
          <cell r="A1655">
            <v>2009</v>
          </cell>
          <cell r="C1655" t="str">
            <v>RI</v>
          </cell>
          <cell r="D1655">
            <v>0</v>
          </cell>
          <cell r="E1655">
            <v>5201000</v>
          </cell>
          <cell r="F1655">
            <v>191717000</v>
          </cell>
          <cell r="G1655">
            <v>64689000</v>
          </cell>
          <cell r="H1655">
            <v>1731502000</v>
          </cell>
          <cell r="I1655">
            <v>1044000</v>
          </cell>
          <cell r="J1655">
            <v>0</v>
          </cell>
          <cell r="K1655">
            <v>0</v>
          </cell>
          <cell r="L1655">
            <v>1377000</v>
          </cell>
          <cell r="M1655">
            <v>53000</v>
          </cell>
          <cell r="N1655">
            <v>0</v>
          </cell>
        </row>
        <row r="1656">
          <cell r="A1656">
            <v>2009</v>
          </cell>
          <cell r="C1656" t="str">
            <v>SC</v>
          </cell>
          <cell r="D1656">
            <v>0</v>
          </cell>
          <cell r="E1656">
            <v>4486636000</v>
          </cell>
          <cell r="F1656">
            <v>1174027000</v>
          </cell>
          <cell r="G1656">
            <v>3846329000</v>
          </cell>
          <cell r="H1656">
            <v>4942306000</v>
          </cell>
          <cell r="I1656">
            <v>5294000</v>
          </cell>
          <cell r="J1656">
            <v>279300000</v>
          </cell>
          <cell r="K1656">
            <v>0</v>
          </cell>
          <cell r="L1656">
            <v>6843000</v>
          </cell>
          <cell r="M1656">
            <v>104694000</v>
          </cell>
          <cell r="N1656">
            <v>0</v>
          </cell>
        </row>
        <row r="1657">
          <cell r="A1657">
            <v>2009</v>
          </cell>
          <cell r="C1657" t="str">
            <v>SD</v>
          </cell>
          <cell r="D1657">
            <v>0</v>
          </cell>
          <cell r="E1657">
            <v>44636000</v>
          </cell>
          <cell r="F1657">
            <v>152859000</v>
          </cell>
          <cell r="G1657">
            <v>103931000</v>
          </cell>
          <cell r="H1657">
            <v>555241000</v>
          </cell>
          <cell r="I1657">
            <v>62000</v>
          </cell>
          <cell r="J1657">
            <v>11489000</v>
          </cell>
          <cell r="K1657">
            <v>0</v>
          </cell>
          <cell r="L1657">
            <v>2864000</v>
          </cell>
          <cell r="M1657">
            <v>1871000</v>
          </cell>
          <cell r="N1657">
            <v>0</v>
          </cell>
        </row>
        <row r="1658">
          <cell r="A1658">
            <v>2009</v>
          </cell>
          <cell r="C1658" t="str">
            <v>TN</v>
          </cell>
          <cell r="D1658">
            <v>0</v>
          </cell>
          <cell r="E1658">
            <v>2485171000</v>
          </cell>
          <cell r="F1658">
            <v>1629706000</v>
          </cell>
          <cell r="G1658">
            <v>2844682000</v>
          </cell>
          <cell r="H1658">
            <v>6221532000</v>
          </cell>
          <cell r="I1658">
            <v>15962000</v>
          </cell>
          <cell r="J1658">
            <v>143915000</v>
          </cell>
          <cell r="K1658">
            <v>0</v>
          </cell>
          <cell r="L1658">
            <v>18610000</v>
          </cell>
          <cell r="M1658">
            <v>69898000</v>
          </cell>
          <cell r="N1658">
            <v>0</v>
          </cell>
        </row>
        <row r="1659">
          <cell r="A1659">
            <v>2009</v>
          </cell>
          <cell r="C1659" t="str">
            <v>TX</v>
          </cell>
          <cell r="D1659">
            <v>0</v>
          </cell>
          <cell r="E1659">
            <v>7688439000</v>
          </cell>
          <cell r="F1659">
            <v>4096908000</v>
          </cell>
          <cell r="G1659">
            <v>10392398000</v>
          </cell>
          <cell r="H1659">
            <v>21682789000</v>
          </cell>
          <cell r="I1659">
            <v>52189000</v>
          </cell>
          <cell r="J1659">
            <v>357689000</v>
          </cell>
          <cell r="K1659">
            <v>0</v>
          </cell>
          <cell r="L1659">
            <v>68554000</v>
          </cell>
          <cell r="M1659">
            <v>342747000</v>
          </cell>
          <cell r="N1659">
            <v>0</v>
          </cell>
        </row>
        <row r="1660">
          <cell r="A1660">
            <v>2009</v>
          </cell>
          <cell r="C1660" t="str">
            <v>US</v>
          </cell>
          <cell r="D1660">
            <v>0</v>
          </cell>
          <cell r="E1660">
            <v>107225828000</v>
          </cell>
          <cell r="F1660">
            <v>80859085000</v>
          </cell>
          <cell r="G1660">
            <v>130660074000</v>
          </cell>
          <cell r="H1660">
            <v>312903654000</v>
          </cell>
          <cell r="I1660">
            <v>1500324000</v>
          </cell>
          <cell r="J1660">
            <v>5470616000</v>
          </cell>
          <cell r="K1660">
            <v>0</v>
          </cell>
          <cell r="L1660">
            <v>736852000</v>
          </cell>
          <cell r="M1660">
            <v>3953148000</v>
          </cell>
          <cell r="N1660">
            <v>0</v>
          </cell>
        </row>
        <row r="1661">
          <cell r="A1661">
            <v>2009</v>
          </cell>
          <cell r="C1661" t="str">
            <v>UT</v>
          </cell>
          <cell r="D1661">
            <v>0</v>
          </cell>
          <cell r="E1661">
            <v>1108444000</v>
          </cell>
          <cell r="F1661">
            <v>550227000</v>
          </cell>
          <cell r="G1661">
            <v>861915000</v>
          </cell>
          <cell r="H1661">
            <v>1887592000</v>
          </cell>
          <cell r="I1661">
            <v>668000</v>
          </cell>
          <cell r="J1661">
            <v>77185000</v>
          </cell>
          <cell r="K1661">
            <v>0</v>
          </cell>
          <cell r="L1661">
            <v>4817000</v>
          </cell>
          <cell r="M1661">
            <v>36759000</v>
          </cell>
          <cell r="N1661">
            <v>0</v>
          </cell>
        </row>
        <row r="1662">
          <cell r="A1662">
            <v>2009</v>
          </cell>
          <cell r="C1662" t="str">
            <v>VT</v>
          </cell>
          <cell r="D1662">
            <v>0</v>
          </cell>
          <cell r="E1662">
            <v>273000</v>
          </cell>
          <cell r="F1662">
            <v>170102000</v>
          </cell>
          <cell r="G1662">
            <v>20195000</v>
          </cell>
          <cell r="H1662">
            <v>966325000</v>
          </cell>
          <cell r="I1662">
            <v>0</v>
          </cell>
          <cell r="J1662">
            <v>0</v>
          </cell>
          <cell r="K1662">
            <v>0</v>
          </cell>
          <cell r="L1662">
            <v>2005000</v>
          </cell>
          <cell r="M1662">
            <v>9000</v>
          </cell>
          <cell r="N1662">
            <v>0</v>
          </cell>
        </row>
        <row r="1663">
          <cell r="A1663">
            <v>2009</v>
          </cell>
          <cell r="C1663" t="str">
            <v>VA</v>
          </cell>
          <cell r="D1663">
            <v>0</v>
          </cell>
          <cell r="E1663">
            <v>2902455000</v>
          </cell>
          <cell r="F1663">
            <v>1405173000</v>
          </cell>
          <cell r="G1663">
            <v>3112934000</v>
          </cell>
          <cell r="H1663">
            <v>5809905000</v>
          </cell>
          <cell r="I1663">
            <v>6856000</v>
          </cell>
          <cell r="J1663">
            <v>74864000</v>
          </cell>
          <cell r="K1663">
            <v>0</v>
          </cell>
          <cell r="L1663">
            <v>6647000</v>
          </cell>
          <cell r="M1663">
            <v>46951000</v>
          </cell>
          <cell r="N1663">
            <v>0</v>
          </cell>
        </row>
        <row r="1664">
          <cell r="A1664">
            <v>2009</v>
          </cell>
          <cell r="C1664" t="str">
            <v>WA</v>
          </cell>
          <cell r="D1664">
            <v>0</v>
          </cell>
          <cell r="E1664">
            <v>3131671000</v>
          </cell>
          <cell r="F1664">
            <v>2346230000</v>
          </cell>
          <cell r="G1664">
            <v>3923784000</v>
          </cell>
          <cell r="H1664">
            <v>5477643000</v>
          </cell>
          <cell r="I1664">
            <v>35991000</v>
          </cell>
          <cell r="J1664">
            <v>217100000</v>
          </cell>
          <cell r="K1664">
            <v>0</v>
          </cell>
          <cell r="L1664">
            <v>37756000</v>
          </cell>
          <cell r="M1664">
            <v>107929000</v>
          </cell>
          <cell r="N1664">
            <v>0</v>
          </cell>
        </row>
        <row r="1665">
          <cell r="A1665">
            <v>2009</v>
          </cell>
          <cell r="C1665" t="str">
            <v>WV</v>
          </cell>
          <cell r="D1665">
            <v>0</v>
          </cell>
          <cell r="E1665">
            <v>368490000</v>
          </cell>
          <cell r="F1665">
            <v>282159000</v>
          </cell>
          <cell r="G1665">
            <v>386547000</v>
          </cell>
          <cell r="H1665">
            <v>2428261000</v>
          </cell>
          <cell r="I1665">
            <v>6031000</v>
          </cell>
          <cell r="J1665">
            <v>1585000</v>
          </cell>
          <cell r="K1665">
            <v>0</v>
          </cell>
          <cell r="L1665">
            <v>10599000</v>
          </cell>
          <cell r="M1665">
            <v>3967000</v>
          </cell>
          <cell r="N1665">
            <v>0</v>
          </cell>
        </row>
        <row r="1666">
          <cell r="A1666">
            <v>2009</v>
          </cell>
          <cell r="C1666" t="str">
            <v>WI</v>
          </cell>
          <cell r="D1666">
            <v>0</v>
          </cell>
          <cell r="E1666">
            <v>1052834000</v>
          </cell>
          <cell r="F1666">
            <v>1772681000</v>
          </cell>
          <cell r="G1666">
            <v>1074647000</v>
          </cell>
          <cell r="H1666">
            <v>5955070000</v>
          </cell>
          <cell r="I1666">
            <v>28828000</v>
          </cell>
          <cell r="J1666">
            <v>36015000</v>
          </cell>
          <cell r="K1666">
            <v>0</v>
          </cell>
          <cell r="L1666">
            <v>3391000</v>
          </cell>
          <cell r="M1666">
            <v>31784000</v>
          </cell>
          <cell r="N1666">
            <v>0</v>
          </cell>
        </row>
        <row r="1667">
          <cell r="A1667">
            <v>2009</v>
          </cell>
          <cell r="C1667" t="str">
            <v>WY</v>
          </cell>
          <cell r="D1667">
            <v>0</v>
          </cell>
          <cell r="E1667">
            <v>853989000</v>
          </cell>
          <cell r="F1667">
            <v>370338000</v>
          </cell>
          <cell r="G1667">
            <v>764900000</v>
          </cell>
          <cell r="H1667">
            <v>528272000</v>
          </cell>
          <cell r="I1667">
            <v>13423000</v>
          </cell>
          <cell r="J1667">
            <v>53333000</v>
          </cell>
          <cell r="K1667">
            <v>0</v>
          </cell>
          <cell r="L1667">
            <v>4950000</v>
          </cell>
          <cell r="M1667">
            <v>43614000</v>
          </cell>
          <cell r="N1667">
            <v>0</v>
          </cell>
        </row>
        <row r="1668">
          <cell r="A1668">
            <v>2010</v>
          </cell>
          <cell r="C1668" t="str">
            <v>AL</v>
          </cell>
          <cell r="D1668">
            <v>0</v>
          </cell>
          <cell r="E1668">
            <v>4332634000</v>
          </cell>
          <cell r="F1668">
            <v>910886000</v>
          </cell>
          <cell r="G1668">
            <v>4403401000</v>
          </cell>
          <cell r="H1668">
            <v>5125506000</v>
          </cell>
          <cell r="I1668">
            <v>9022000</v>
          </cell>
          <cell r="J1668">
            <v>89896000</v>
          </cell>
          <cell r="K1668">
            <v>0</v>
          </cell>
          <cell r="L1668">
            <v>13195000</v>
          </cell>
          <cell r="M1668">
            <v>318418000</v>
          </cell>
          <cell r="N1668">
            <v>0</v>
          </cell>
        </row>
        <row r="1669">
          <cell r="A1669">
            <v>2010</v>
          </cell>
          <cell r="C1669" t="str">
            <v>AK</v>
          </cell>
          <cell r="D1669">
            <v>0</v>
          </cell>
          <cell r="E1669">
            <v>273656000</v>
          </cell>
          <cell r="F1669">
            <v>186314000</v>
          </cell>
          <cell r="G1669">
            <v>314344000</v>
          </cell>
          <cell r="H1669">
            <v>1215652000</v>
          </cell>
          <cell r="I1669">
            <v>50844000</v>
          </cell>
          <cell r="J1669">
            <v>11864000</v>
          </cell>
          <cell r="K1669">
            <v>0</v>
          </cell>
          <cell r="L1669">
            <v>2163000</v>
          </cell>
          <cell r="M1669">
            <v>5093000</v>
          </cell>
          <cell r="N1669">
            <v>0</v>
          </cell>
        </row>
        <row r="1670">
          <cell r="A1670">
            <v>2010</v>
          </cell>
          <cell r="C1670" t="str">
            <v>AZ</v>
          </cell>
          <cell r="D1670">
            <v>0</v>
          </cell>
          <cell r="E1670">
            <v>790051000</v>
          </cell>
          <cell r="F1670">
            <v>2092533000</v>
          </cell>
          <cell r="G1670">
            <v>988739000</v>
          </cell>
          <cell r="H1670">
            <v>6957238000</v>
          </cell>
          <cell r="I1670">
            <v>2301000</v>
          </cell>
          <cell r="J1670">
            <v>46992000</v>
          </cell>
          <cell r="K1670">
            <v>0</v>
          </cell>
          <cell r="L1670">
            <v>6710000</v>
          </cell>
          <cell r="M1670">
            <v>2910000</v>
          </cell>
          <cell r="N1670">
            <v>0</v>
          </cell>
        </row>
        <row r="1671">
          <cell r="A1671">
            <v>2010</v>
          </cell>
          <cell r="C1671" t="str">
            <v>AR</v>
          </cell>
          <cell r="D1671">
            <v>0</v>
          </cell>
          <cell r="E1671">
            <v>1071046000</v>
          </cell>
          <cell r="F1671">
            <v>295851000</v>
          </cell>
          <cell r="G1671">
            <v>909832000</v>
          </cell>
          <cell r="H1671">
            <v>3681846000</v>
          </cell>
          <cell r="I1671">
            <v>0</v>
          </cell>
          <cell r="J1671">
            <v>53496000</v>
          </cell>
          <cell r="K1671">
            <v>0</v>
          </cell>
          <cell r="L1671">
            <v>1389000</v>
          </cell>
          <cell r="M1671">
            <v>4745000</v>
          </cell>
          <cell r="N1671">
            <v>0</v>
          </cell>
        </row>
        <row r="1672">
          <cell r="A1672">
            <v>2010</v>
          </cell>
          <cell r="C1672" t="str">
            <v>CA</v>
          </cell>
          <cell r="D1672">
            <v>0</v>
          </cell>
          <cell r="E1672">
            <v>15517761000</v>
          </cell>
          <cell r="F1672">
            <v>11779426000</v>
          </cell>
          <cell r="G1672">
            <v>18221241000</v>
          </cell>
          <cell r="H1672">
            <v>31257663000</v>
          </cell>
          <cell r="I1672">
            <v>109377000</v>
          </cell>
          <cell r="J1672">
            <v>1247448000</v>
          </cell>
          <cell r="K1672">
            <v>0</v>
          </cell>
          <cell r="L1672">
            <v>61966000</v>
          </cell>
          <cell r="M1672">
            <v>568060000</v>
          </cell>
          <cell r="N1672">
            <v>0</v>
          </cell>
        </row>
        <row r="1673">
          <cell r="A1673">
            <v>2010</v>
          </cell>
          <cell r="C1673" t="str">
            <v>CO</v>
          </cell>
          <cell r="D1673">
            <v>0</v>
          </cell>
          <cell r="E1673">
            <v>1731873000</v>
          </cell>
          <cell r="F1673">
            <v>1410344000</v>
          </cell>
          <cell r="G1673">
            <v>2192198000</v>
          </cell>
          <cell r="H1673">
            <v>3000637000</v>
          </cell>
          <cell r="I1673">
            <v>7690000</v>
          </cell>
          <cell r="J1673">
            <v>45387000</v>
          </cell>
          <cell r="K1673">
            <v>0</v>
          </cell>
          <cell r="L1673">
            <v>25799000</v>
          </cell>
          <cell r="M1673">
            <v>21025000</v>
          </cell>
          <cell r="N1673">
            <v>0</v>
          </cell>
        </row>
        <row r="1674">
          <cell r="A1674">
            <v>2010</v>
          </cell>
          <cell r="C1674" t="str">
            <v>CT</v>
          </cell>
          <cell r="D1674">
            <v>0</v>
          </cell>
          <cell r="E1674">
            <v>433974000</v>
          </cell>
          <cell r="F1674">
            <v>729086000</v>
          </cell>
          <cell r="G1674">
            <v>1416500000</v>
          </cell>
          <cell r="H1674">
            <v>4030287000</v>
          </cell>
          <cell r="I1674">
            <v>5594000</v>
          </cell>
          <cell r="J1674">
            <v>2705000</v>
          </cell>
          <cell r="K1674">
            <v>0</v>
          </cell>
          <cell r="L1674">
            <v>2314000</v>
          </cell>
          <cell r="M1674">
            <v>4349000</v>
          </cell>
          <cell r="N1674">
            <v>0</v>
          </cell>
        </row>
        <row r="1675">
          <cell r="A1675">
            <v>2010</v>
          </cell>
          <cell r="C1675" t="str">
            <v>DE</v>
          </cell>
          <cell r="D1675">
            <v>0</v>
          </cell>
          <cell r="E1675">
            <v>17277000</v>
          </cell>
          <cell r="F1675">
            <v>407264000</v>
          </cell>
          <cell r="G1675">
            <v>54930000</v>
          </cell>
          <cell r="H1675">
            <v>1278718000</v>
          </cell>
          <cell r="I1675">
            <v>0</v>
          </cell>
          <cell r="J1675">
            <v>0</v>
          </cell>
          <cell r="K1675">
            <v>0</v>
          </cell>
          <cell r="L1675">
            <v>5651000</v>
          </cell>
          <cell r="M1675">
            <v>1033000</v>
          </cell>
          <cell r="N1675">
            <v>0</v>
          </cell>
        </row>
        <row r="1676">
          <cell r="A1676">
            <v>2010</v>
          </cell>
          <cell r="C1676" t="str">
            <v>DC</v>
          </cell>
          <cell r="D1676">
            <v>0</v>
          </cell>
          <cell r="E1676">
            <v>40636000</v>
          </cell>
          <cell r="F1676">
            <v>438376000</v>
          </cell>
          <cell r="G1676">
            <v>121223000</v>
          </cell>
          <cell r="H1676">
            <v>1913902000</v>
          </cell>
          <cell r="I1676">
            <v>27844000</v>
          </cell>
          <cell r="J1676">
            <v>29432000</v>
          </cell>
          <cell r="K1676">
            <v>0</v>
          </cell>
          <cell r="L1676">
            <v>2723000</v>
          </cell>
          <cell r="M1676">
            <v>125000</v>
          </cell>
          <cell r="N1676">
            <v>0</v>
          </cell>
        </row>
        <row r="1677">
          <cell r="A1677">
            <v>2010</v>
          </cell>
          <cell r="C1677" t="str">
            <v>FL</v>
          </cell>
          <cell r="D1677">
            <v>0</v>
          </cell>
          <cell r="E1677">
            <v>6533453000</v>
          </cell>
          <cell r="F1677">
            <v>4645091000</v>
          </cell>
          <cell r="G1677">
            <v>7822770000</v>
          </cell>
          <cell r="H1677">
            <v>17922844000</v>
          </cell>
          <cell r="I1677">
            <v>105151000</v>
          </cell>
          <cell r="J1677">
            <v>401742000</v>
          </cell>
          <cell r="K1677">
            <v>0</v>
          </cell>
          <cell r="L1677">
            <v>52944000</v>
          </cell>
          <cell r="M1677">
            <v>100437000</v>
          </cell>
          <cell r="N1677">
            <v>0</v>
          </cell>
        </row>
        <row r="1678">
          <cell r="A1678">
            <v>2010</v>
          </cell>
          <cell r="C1678" t="str">
            <v>GA</v>
          </cell>
          <cell r="D1678">
            <v>0</v>
          </cell>
          <cell r="E1678">
            <v>4024089000</v>
          </cell>
          <cell r="F1678">
            <v>1829617000</v>
          </cell>
          <cell r="G1678">
            <v>4637093000</v>
          </cell>
          <cell r="H1678">
            <v>8070799000</v>
          </cell>
          <cell r="I1678">
            <v>7128000</v>
          </cell>
          <cell r="J1678">
            <v>162582000</v>
          </cell>
          <cell r="K1678">
            <v>0</v>
          </cell>
          <cell r="L1678">
            <v>13036000</v>
          </cell>
          <cell r="M1678">
            <v>233034000</v>
          </cell>
          <cell r="N1678">
            <v>0</v>
          </cell>
        </row>
        <row r="1679">
          <cell r="A1679">
            <v>2010</v>
          </cell>
          <cell r="C1679" t="str">
            <v>HI</v>
          </cell>
          <cell r="D1679">
            <v>0</v>
          </cell>
          <cell r="E1679">
            <v>511322000</v>
          </cell>
          <cell r="F1679">
            <v>566468000</v>
          </cell>
          <cell r="G1679">
            <v>605099000</v>
          </cell>
          <cell r="H1679">
            <v>1340354000</v>
          </cell>
          <cell r="I1679">
            <v>7453000</v>
          </cell>
          <cell r="J1679">
            <v>26995000</v>
          </cell>
          <cell r="K1679">
            <v>0</v>
          </cell>
          <cell r="L1679">
            <v>3030000</v>
          </cell>
          <cell r="M1679">
            <v>8237000</v>
          </cell>
          <cell r="N1679">
            <v>0</v>
          </cell>
        </row>
        <row r="1680">
          <cell r="A1680">
            <v>2010</v>
          </cell>
          <cell r="C1680" t="str">
            <v>ID</v>
          </cell>
          <cell r="D1680">
            <v>0</v>
          </cell>
          <cell r="E1680">
            <v>865639000</v>
          </cell>
          <cell r="F1680">
            <v>237522000</v>
          </cell>
          <cell r="G1680">
            <v>859921000</v>
          </cell>
          <cell r="H1680">
            <v>1489667000</v>
          </cell>
          <cell r="I1680">
            <v>214000</v>
          </cell>
          <cell r="J1680">
            <v>30083000</v>
          </cell>
          <cell r="K1680">
            <v>0</v>
          </cell>
          <cell r="L1680">
            <v>3920000</v>
          </cell>
          <cell r="M1680">
            <v>15561000</v>
          </cell>
          <cell r="N1680">
            <v>0</v>
          </cell>
        </row>
        <row r="1681">
          <cell r="A1681">
            <v>2010</v>
          </cell>
          <cell r="C1681" t="str">
            <v>IL</v>
          </cell>
          <cell r="D1681">
            <v>0</v>
          </cell>
          <cell r="E1681">
            <v>1435707000</v>
          </cell>
          <cell r="F1681">
            <v>3039321000</v>
          </cell>
          <cell r="G1681">
            <v>2609313000</v>
          </cell>
          <cell r="H1681">
            <v>12149481000</v>
          </cell>
          <cell r="I1681">
            <v>1026000</v>
          </cell>
          <cell r="J1681">
            <v>25709000</v>
          </cell>
          <cell r="K1681">
            <v>0</v>
          </cell>
          <cell r="L1681">
            <v>6385000</v>
          </cell>
          <cell r="M1681">
            <v>54032000</v>
          </cell>
          <cell r="N1681">
            <v>0</v>
          </cell>
        </row>
        <row r="1682">
          <cell r="A1682">
            <v>2010</v>
          </cell>
          <cell r="C1682" t="str">
            <v>IN</v>
          </cell>
          <cell r="D1682">
            <v>0</v>
          </cell>
          <cell r="E1682">
            <v>3078030000</v>
          </cell>
          <cell r="F1682">
            <v>758159000</v>
          </cell>
          <cell r="G1682">
            <v>3260135000</v>
          </cell>
          <cell r="H1682">
            <v>5790443000</v>
          </cell>
          <cell r="I1682">
            <v>1985000</v>
          </cell>
          <cell r="J1682">
            <v>145938000</v>
          </cell>
          <cell r="K1682">
            <v>0</v>
          </cell>
          <cell r="L1682">
            <v>10933000</v>
          </cell>
          <cell r="M1682">
            <v>109194000</v>
          </cell>
          <cell r="N1682">
            <v>0</v>
          </cell>
        </row>
        <row r="1683">
          <cell r="A1683">
            <v>2010</v>
          </cell>
          <cell r="C1683" t="str">
            <v>IA</v>
          </cell>
          <cell r="D1683">
            <v>0</v>
          </cell>
          <cell r="E1683">
            <v>2398824000</v>
          </cell>
          <cell r="F1683">
            <v>531411000</v>
          </cell>
          <cell r="G1683">
            <v>2453871000</v>
          </cell>
          <cell r="H1683">
            <v>3716953000</v>
          </cell>
          <cell r="I1683">
            <v>1005000</v>
          </cell>
          <cell r="J1683">
            <v>163055000</v>
          </cell>
          <cell r="K1683">
            <v>0</v>
          </cell>
          <cell r="L1683">
            <v>5770000</v>
          </cell>
          <cell r="M1683">
            <v>60300000</v>
          </cell>
          <cell r="N1683">
            <v>0</v>
          </cell>
        </row>
        <row r="1684">
          <cell r="A1684">
            <v>2010</v>
          </cell>
          <cell r="C1684" t="str">
            <v>KS</v>
          </cell>
          <cell r="D1684">
            <v>0</v>
          </cell>
          <cell r="E1684">
            <v>1863925000</v>
          </cell>
          <cell r="F1684">
            <v>461964000</v>
          </cell>
          <cell r="G1684">
            <v>1823037000</v>
          </cell>
          <cell r="H1684">
            <v>2613887000</v>
          </cell>
          <cell r="I1684">
            <v>425000</v>
          </cell>
          <cell r="J1684">
            <v>95657000</v>
          </cell>
          <cell r="K1684">
            <v>0</v>
          </cell>
          <cell r="L1684">
            <v>11105000</v>
          </cell>
          <cell r="M1684">
            <v>39042000</v>
          </cell>
          <cell r="N1684">
            <v>0</v>
          </cell>
        </row>
        <row r="1685">
          <cell r="A1685">
            <v>2010</v>
          </cell>
          <cell r="C1685" t="str">
            <v>KY</v>
          </cell>
          <cell r="D1685">
            <v>0</v>
          </cell>
          <cell r="E1685">
            <v>1681181000</v>
          </cell>
          <cell r="F1685">
            <v>963649000</v>
          </cell>
          <cell r="G1685">
            <v>1355850000</v>
          </cell>
          <cell r="H1685">
            <v>5822958000</v>
          </cell>
          <cell r="I1685">
            <v>5278000</v>
          </cell>
          <cell r="J1685">
            <v>263534000</v>
          </cell>
          <cell r="K1685">
            <v>0</v>
          </cell>
          <cell r="L1685">
            <v>14316000</v>
          </cell>
          <cell r="M1685">
            <v>44611000</v>
          </cell>
          <cell r="N1685">
            <v>0</v>
          </cell>
        </row>
        <row r="1686">
          <cell r="A1686">
            <v>2010</v>
          </cell>
          <cell r="C1686" t="str">
            <v>LA</v>
          </cell>
          <cell r="D1686">
            <v>0</v>
          </cell>
          <cell r="E1686">
            <v>3539159000</v>
          </cell>
          <cell r="F1686">
            <v>835616000</v>
          </cell>
          <cell r="G1686">
            <v>4536774000</v>
          </cell>
          <cell r="H1686">
            <v>5214218000</v>
          </cell>
          <cell r="I1686">
            <v>9480000</v>
          </cell>
          <cell r="J1686">
            <v>94429000</v>
          </cell>
          <cell r="K1686">
            <v>0</v>
          </cell>
          <cell r="L1686">
            <v>9671000</v>
          </cell>
          <cell r="M1686">
            <v>98405000</v>
          </cell>
          <cell r="N1686">
            <v>0</v>
          </cell>
        </row>
        <row r="1687">
          <cell r="A1687">
            <v>2010</v>
          </cell>
          <cell r="C1687" t="str">
            <v>ME</v>
          </cell>
          <cell r="D1687">
            <v>0</v>
          </cell>
          <cell r="E1687">
            <v>78291000</v>
          </cell>
          <cell r="F1687">
            <v>501508000</v>
          </cell>
          <cell r="G1687">
            <v>135920000</v>
          </cell>
          <cell r="H1687">
            <v>2238484000</v>
          </cell>
          <cell r="I1687">
            <v>328000</v>
          </cell>
          <cell r="J1687">
            <v>99000</v>
          </cell>
          <cell r="K1687">
            <v>0</v>
          </cell>
          <cell r="L1687">
            <v>2106000</v>
          </cell>
          <cell r="M1687">
            <v>2456000</v>
          </cell>
          <cell r="N1687">
            <v>0</v>
          </cell>
        </row>
        <row r="1688">
          <cell r="A1688">
            <v>2010</v>
          </cell>
          <cell r="C1688" t="str">
            <v>MD</v>
          </cell>
          <cell r="D1688">
            <v>0</v>
          </cell>
          <cell r="E1688">
            <v>169267000</v>
          </cell>
          <cell r="F1688">
            <v>1633535000</v>
          </cell>
          <cell r="G1688">
            <v>464522000</v>
          </cell>
          <cell r="H1688">
            <v>6380641000</v>
          </cell>
          <cell r="I1688">
            <v>47000</v>
          </cell>
          <cell r="J1688">
            <v>19398000</v>
          </cell>
          <cell r="K1688">
            <v>0</v>
          </cell>
          <cell r="L1688">
            <v>31403000</v>
          </cell>
          <cell r="M1688">
            <v>5091000</v>
          </cell>
          <cell r="N1688">
            <v>0</v>
          </cell>
        </row>
        <row r="1689">
          <cell r="A1689">
            <v>2010</v>
          </cell>
          <cell r="C1689" t="str">
            <v>MA</v>
          </cell>
          <cell r="D1689">
            <v>0</v>
          </cell>
          <cell r="E1689">
            <v>979362000</v>
          </cell>
          <cell r="F1689">
            <v>1138247000</v>
          </cell>
          <cell r="G1689">
            <v>1771307000</v>
          </cell>
          <cell r="H1689">
            <v>10614194000</v>
          </cell>
          <cell r="I1689">
            <v>11240000</v>
          </cell>
          <cell r="J1689">
            <v>69922000</v>
          </cell>
          <cell r="K1689">
            <v>0</v>
          </cell>
          <cell r="L1689">
            <v>8023000</v>
          </cell>
          <cell r="M1689">
            <v>6775000</v>
          </cell>
          <cell r="N1689">
            <v>0</v>
          </cell>
        </row>
        <row r="1690">
          <cell r="A1690">
            <v>2010</v>
          </cell>
          <cell r="C1690" t="str">
            <v>MI</v>
          </cell>
          <cell r="D1690">
            <v>0</v>
          </cell>
          <cell r="E1690">
            <v>3225264000</v>
          </cell>
          <cell r="F1690">
            <v>4097936000</v>
          </cell>
          <cell r="G1690">
            <v>3442864000</v>
          </cell>
          <cell r="H1690">
            <v>8702774000</v>
          </cell>
          <cell r="I1690">
            <v>7153000</v>
          </cell>
          <cell r="J1690">
            <v>28561000</v>
          </cell>
          <cell r="K1690">
            <v>0</v>
          </cell>
          <cell r="L1690">
            <v>12812000</v>
          </cell>
          <cell r="M1690">
            <v>9980000</v>
          </cell>
          <cell r="N1690">
            <v>0</v>
          </cell>
        </row>
        <row r="1691">
          <cell r="A1691">
            <v>2010</v>
          </cell>
          <cell r="C1691" t="str">
            <v>MN</v>
          </cell>
          <cell r="D1691">
            <v>0</v>
          </cell>
          <cell r="E1691">
            <v>1594090000</v>
          </cell>
          <cell r="F1691">
            <v>1130447000</v>
          </cell>
          <cell r="G1691">
            <v>1745170000</v>
          </cell>
          <cell r="H1691">
            <v>8715764000</v>
          </cell>
          <cell r="I1691">
            <v>1464000</v>
          </cell>
          <cell r="J1691">
            <v>10979000</v>
          </cell>
          <cell r="K1691">
            <v>0</v>
          </cell>
          <cell r="L1691">
            <v>15461000</v>
          </cell>
          <cell r="M1691">
            <v>64598000</v>
          </cell>
          <cell r="N1691">
            <v>0</v>
          </cell>
        </row>
        <row r="1692">
          <cell r="A1692">
            <v>2010</v>
          </cell>
          <cell r="C1692" t="str">
            <v>MS</v>
          </cell>
          <cell r="D1692">
            <v>0</v>
          </cell>
          <cell r="E1692">
            <v>2862858000</v>
          </cell>
          <cell r="F1692">
            <v>443989000</v>
          </cell>
          <cell r="G1692">
            <v>3032156000</v>
          </cell>
          <cell r="H1692">
            <v>4263009000</v>
          </cell>
          <cell r="I1692">
            <v>25362000</v>
          </cell>
          <cell r="J1692">
            <v>69855000</v>
          </cell>
          <cell r="K1692">
            <v>0</v>
          </cell>
          <cell r="L1692">
            <v>5226000</v>
          </cell>
          <cell r="M1692">
            <v>100276000</v>
          </cell>
          <cell r="N1692">
            <v>0</v>
          </cell>
        </row>
        <row r="1693">
          <cell r="A1693">
            <v>2010</v>
          </cell>
          <cell r="C1693" t="str">
            <v>MO</v>
          </cell>
          <cell r="D1693">
            <v>0</v>
          </cell>
          <cell r="E1693">
            <v>2237255000</v>
          </cell>
          <cell r="F1693">
            <v>1631769000</v>
          </cell>
          <cell r="G1693">
            <v>2936315000</v>
          </cell>
          <cell r="H1693">
            <v>5875175000</v>
          </cell>
          <cell r="I1693">
            <v>43125000</v>
          </cell>
          <cell r="J1693">
            <v>89257000</v>
          </cell>
          <cell r="K1693">
            <v>0</v>
          </cell>
          <cell r="L1693">
            <v>7404000</v>
          </cell>
          <cell r="M1693">
            <v>106834000</v>
          </cell>
          <cell r="N1693">
            <v>0</v>
          </cell>
        </row>
        <row r="1694">
          <cell r="A1694">
            <v>2010</v>
          </cell>
          <cell r="C1694" t="str">
            <v>MT</v>
          </cell>
          <cell r="D1694">
            <v>0</v>
          </cell>
          <cell r="E1694">
            <v>79759000</v>
          </cell>
          <cell r="F1694">
            <v>248845000</v>
          </cell>
          <cell r="G1694">
            <v>114358000</v>
          </cell>
          <cell r="H1694">
            <v>984977000</v>
          </cell>
          <cell r="I1694">
            <v>7656000</v>
          </cell>
          <cell r="J1694">
            <v>293000</v>
          </cell>
          <cell r="K1694">
            <v>0</v>
          </cell>
          <cell r="L1694">
            <v>9398000</v>
          </cell>
          <cell r="M1694">
            <v>6300000</v>
          </cell>
          <cell r="N1694">
            <v>0</v>
          </cell>
        </row>
        <row r="1695">
          <cell r="A1695">
            <v>2010</v>
          </cell>
          <cell r="C1695" t="str">
            <v>NE</v>
          </cell>
          <cell r="D1695">
            <v>0</v>
          </cell>
          <cell r="E1695">
            <v>785875000</v>
          </cell>
          <cell r="F1695">
            <v>431895000</v>
          </cell>
          <cell r="G1695">
            <v>896696000</v>
          </cell>
          <cell r="H1695">
            <v>1386614000</v>
          </cell>
          <cell r="I1695">
            <v>985000</v>
          </cell>
          <cell r="J1695">
            <v>5692000</v>
          </cell>
          <cell r="K1695">
            <v>0</v>
          </cell>
          <cell r="L1695">
            <v>2613000</v>
          </cell>
          <cell r="M1695">
            <v>18026000</v>
          </cell>
          <cell r="N1695">
            <v>0</v>
          </cell>
        </row>
        <row r="1696">
          <cell r="A1696">
            <v>2010</v>
          </cell>
          <cell r="C1696" t="str">
            <v>NV</v>
          </cell>
          <cell r="D1696">
            <v>0</v>
          </cell>
          <cell r="E1696">
            <v>568232000</v>
          </cell>
          <cell r="F1696">
            <v>342811000</v>
          </cell>
          <cell r="G1696">
            <v>951257000</v>
          </cell>
          <cell r="H1696">
            <v>1430057000</v>
          </cell>
          <cell r="I1696">
            <v>84000</v>
          </cell>
          <cell r="J1696">
            <v>21282000</v>
          </cell>
          <cell r="K1696">
            <v>0</v>
          </cell>
          <cell r="L1696">
            <v>4442000</v>
          </cell>
          <cell r="M1696">
            <v>3218000</v>
          </cell>
          <cell r="N1696">
            <v>0</v>
          </cell>
        </row>
        <row r="1697">
          <cell r="A1697">
            <v>2010</v>
          </cell>
          <cell r="C1697" t="str">
            <v>NH</v>
          </cell>
          <cell r="D1697">
            <v>0</v>
          </cell>
          <cell r="E1697">
            <v>12239000</v>
          </cell>
          <cell r="F1697">
            <v>120432000</v>
          </cell>
          <cell r="G1697">
            <v>53077000</v>
          </cell>
          <cell r="H1697">
            <v>1296076000</v>
          </cell>
          <cell r="I1697">
            <v>4000</v>
          </cell>
          <cell r="J1697">
            <v>0</v>
          </cell>
          <cell r="K1697">
            <v>0</v>
          </cell>
          <cell r="L1697">
            <v>720000</v>
          </cell>
          <cell r="M1697">
            <v>25000</v>
          </cell>
          <cell r="N1697">
            <v>0</v>
          </cell>
        </row>
        <row r="1698">
          <cell r="A1698">
            <v>2010</v>
          </cell>
          <cell r="C1698" t="str">
            <v>NJ</v>
          </cell>
          <cell r="D1698">
            <v>0</v>
          </cell>
          <cell r="E1698">
            <v>1365248000</v>
          </cell>
          <cell r="F1698">
            <v>1653911000</v>
          </cell>
          <cell r="G1698">
            <v>2590419000</v>
          </cell>
          <cell r="H1698">
            <v>10526747000</v>
          </cell>
          <cell r="I1698">
            <v>59000000</v>
          </cell>
          <cell r="J1698">
            <v>11092000</v>
          </cell>
          <cell r="K1698">
            <v>0</v>
          </cell>
          <cell r="L1698">
            <v>9415000</v>
          </cell>
          <cell r="M1698">
            <v>7149000</v>
          </cell>
          <cell r="N1698">
            <v>0</v>
          </cell>
        </row>
        <row r="1699">
          <cell r="A1699">
            <v>2010</v>
          </cell>
          <cell r="C1699" t="str">
            <v>NM</v>
          </cell>
          <cell r="D1699">
            <v>0</v>
          </cell>
          <cell r="E1699">
            <v>841174000</v>
          </cell>
          <cell r="F1699">
            <v>609940000</v>
          </cell>
          <cell r="G1699">
            <v>1031149000</v>
          </cell>
          <cell r="H1699">
            <v>3906222000</v>
          </cell>
          <cell r="I1699">
            <v>6577000</v>
          </cell>
          <cell r="J1699">
            <v>12534000</v>
          </cell>
          <cell r="K1699">
            <v>0</v>
          </cell>
          <cell r="L1699">
            <v>2255000</v>
          </cell>
          <cell r="M1699">
            <v>22630000</v>
          </cell>
          <cell r="N1699">
            <v>0</v>
          </cell>
        </row>
        <row r="1700">
          <cell r="A1700">
            <v>2010</v>
          </cell>
          <cell r="C1700" t="str">
            <v>NY</v>
          </cell>
          <cell r="D1700">
            <v>0</v>
          </cell>
          <cell r="E1700">
            <v>7433267000</v>
          </cell>
          <cell r="F1700">
            <v>6201969000</v>
          </cell>
          <cell r="G1700">
            <v>14237725000</v>
          </cell>
          <cell r="H1700">
            <v>36044392000</v>
          </cell>
          <cell r="I1700">
            <v>638509000</v>
          </cell>
          <cell r="J1700">
            <v>313990000</v>
          </cell>
          <cell r="K1700">
            <v>0</v>
          </cell>
          <cell r="L1700">
            <v>91977000</v>
          </cell>
          <cell r="M1700">
            <v>220005000</v>
          </cell>
          <cell r="N1700">
            <v>0</v>
          </cell>
        </row>
        <row r="1701">
          <cell r="A1701">
            <v>2010</v>
          </cell>
          <cell r="C1701" t="str">
            <v>NC</v>
          </cell>
          <cell r="D1701">
            <v>0</v>
          </cell>
          <cell r="E1701">
            <v>6582576000</v>
          </cell>
          <cell r="F1701">
            <v>3049022000</v>
          </cell>
          <cell r="G1701">
            <v>6405100000</v>
          </cell>
          <cell r="H1701">
            <v>8912508000</v>
          </cell>
          <cell r="I1701">
            <v>16760000</v>
          </cell>
          <cell r="J1701">
            <v>470841000</v>
          </cell>
          <cell r="K1701">
            <v>0</v>
          </cell>
          <cell r="L1701">
            <v>54433000</v>
          </cell>
          <cell r="M1701">
            <v>20847000</v>
          </cell>
          <cell r="N1701">
            <v>0</v>
          </cell>
        </row>
        <row r="1702">
          <cell r="A1702">
            <v>2010</v>
          </cell>
          <cell r="C1702" t="str">
            <v>ND</v>
          </cell>
          <cell r="D1702">
            <v>0</v>
          </cell>
          <cell r="E1702">
            <v>5813000</v>
          </cell>
          <cell r="F1702">
            <v>130493000</v>
          </cell>
          <cell r="G1702">
            <v>61837000</v>
          </cell>
          <cell r="H1702">
            <v>603248000</v>
          </cell>
          <cell r="I1702">
            <v>324000</v>
          </cell>
          <cell r="J1702">
            <v>4541000</v>
          </cell>
          <cell r="K1702">
            <v>0</v>
          </cell>
          <cell r="L1702">
            <v>1535000</v>
          </cell>
          <cell r="M1702">
            <v>299000</v>
          </cell>
          <cell r="N1702">
            <v>0</v>
          </cell>
        </row>
        <row r="1703">
          <cell r="A1703">
            <v>2010</v>
          </cell>
          <cell r="C1703" t="str">
            <v>OH</v>
          </cell>
          <cell r="D1703">
            <v>0</v>
          </cell>
          <cell r="E1703">
            <v>3597408000</v>
          </cell>
          <cell r="F1703">
            <v>3919357000</v>
          </cell>
          <cell r="G1703">
            <v>3871594000</v>
          </cell>
          <cell r="H1703">
            <v>13036737000</v>
          </cell>
          <cell r="I1703">
            <v>31946000</v>
          </cell>
          <cell r="J1703">
            <v>77225000</v>
          </cell>
          <cell r="K1703">
            <v>0</v>
          </cell>
          <cell r="L1703">
            <v>31354000</v>
          </cell>
          <cell r="M1703">
            <v>83686000</v>
          </cell>
          <cell r="N1703">
            <v>0</v>
          </cell>
        </row>
        <row r="1704">
          <cell r="A1704">
            <v>2010</v>
          </cell>
          <cell r="C1704" t="str">
            <v>OK</v>
          </cell>
          <cell r="D1704">
            <v>0</v>
          </cell>
          <cell r="E1704">
            <v>1139552000</v>
          </cell>
          <cell r="F1704">
            <v>700605000</v>
          </cell>
          <cell r="G1704">
            <v>1071748000</v>
          </cell>
          <cell r="H1704">
            <v>4373567000</v>
          </cell>
          <cell r="I1704">
            <v>1282000</v>
          </cell>
          <cell r="J1704">
            <v>61400000</v>
          </cell>
          <cell r="K1704">
            <v>0</v>
          </cell>
          <cell r="L1704">
            <v>13143000</v>
          </cell>
          <cell r="M1704">
            <v>15578000</v>
          </cell>
          <cell r="N1704">
            <v>0</v>
          </cell>
        </row>
        <row r="1705">
          <cell r="A1705">
            <v>2010</v>
          </cell>
          <cell r="C1705" t="str">
            <v>OR</v>
          </cell>
          <cell r="D1705">
            <v>0</v>
          </cell>
          <cell r="E1705">
            <v>1580025000</v>
          </cell>
          <cell r="F1705">
            <v>1014760000</v>
          </cell>
          <cell r="G1705">
            <v>1703085000</v>
          </cell>
          <cell r="H1705">
            <v>3295559000</v>
          </cell>
          <cell r="I1705">
            <v>10032000</v>
          </cell>
          <cell r="J1705">
            <v>72298000</v>
          </cell>
          <cell r="K1705">
            <v>0</v>
          </cell>
          <cell r="L1705">
            <v>4354000</v>
          </cell>
          <cell r="M1705">
            <v>40247000</v>
          </cell>
          <cell r="N1705">
            <v>0</v>
          </cell>
        </row>
        <row r="1706">
          <cell r="A1706">
            <v>2010</v>
          </cell>
          <cell r="C1706" t="str">
            <v>PA</v>
          </cell>
          <cell r="D1706">
            <v>0</v>
          </cell>
          <cell r="E1706">
            <v>2059075000</v>
          </cell>
          <cell r="F1706">
            <v>3763562000</v>
          </cell>
          <cell r="G1706">
            <v>2757115000</v>
          </cell>
          <cell r="H1706">
            <v>17889975000</v>
          </cell>
          <cell r="I1706">
            <v>5007000</v>
          </cell>
          <cell r="J1706">
            <v>69982000</v>
          </cell>
          <cell r="K1706">
            <v>0</v>
          </cell>
          <cell r="L1706">
            <v>15187000</v>
          </cell>
          <cell r="M1706">
            <v>95105000</v>
          </cell>
          <cell r="N1706">
            <v>0</v>
          </cell>
        </row>
        <row r="1707">
          <cell r="A1707">
            <v>2010</v>
          </cell>
          <cell r="C1707" t="str">
            <v>RI</v>
          </cell>
          <cell r="D1707">
            <v>0</v>
          </cell>
          <cell r="E1707">
            <v>6878000</v>
          </cell>
          <cell r="F1707">
            <v>198744000</v>
          </cell>
          <cell r="G1707">
            <v>57879000</v>
          </cell>
          <cell r="H1707">
            <v>1865462000</v>
          </cell>
          <cell r="I1707">
            <v>1283000</v>
          </cell>
          <cell r="J1707">
            <v>0</v>
          </cell>
          <cell r="K1707">
            <v>0</v>
          </cell>
          <cell r="L1707">
            <v>2948000</v>
          </cell>
          <cell r="M1707">
            <v>34000</v>
          </cell>
          <cell r="N1707">
            <v>0</v>
          </cell>
        </row>
        <row r="1708">
          <cell r="A1708">
            <v>2010</v>
          </cell>
          <cell r="C1708" t="str">
            <v>SC</v>
          </cell>
          <cell r="D1708">
            <v>0</v>
          </cell>
          <cell r="E1708">
            <v>5081045000</v>
          </cell>
          <cell r="F1708">
            <v>1146085000</v>
          </cell>
          <cell r="G1708">
            <v>4573484000</v>
          </cell>
          <cell r="H1708">
            <v>5132493000</v>
          </cell>
          <cell r="I1708">
            <v>841000</v>
          </cell>
          <cell r="J1708">
            <v>88690000</v>
          </cell>
          <cell r="K1708">
            <v>0</v>
          </cell>
          <cell r="L1708">
            <v>6140000</v>
          </cell>
          <cell r="M1708">
            <v>104271000</v>
          </cell>
          <cell r="N1708">
            <v>0</v>
          </cell>
        </row>
        <row r="1709">
          <cell r="A1709">
            <v>2010</v>
          </cell>
          <cell r="C1709" t="str">
            <v>SD</v>
          </cell>
          <cell r="D1709">
            <v>0</v>
          </cell>
          <cell r="E1709">
            <v>47437000</v>
          </cell>
          <cell r="F1709">
            <v>154513000</v>
          </cell>
          <cell r="G1709">
            <v>103459000</v>
          </cell>
          <cell r="H1709">
            <v>628126000</v>
          </cell>
          <cell r="I1709">
            <v>62000</v>
          </cell>
          <cell r="J1709">
            <v>11007000</v>
          </cell>
          <cell r="K1709">
            <v>0</v>
          </cell>
          <cell r="L1709">
            <v>2597000</v>
          </cell>
          <cell r="M1709">
            <v>2006000</v>
          </cell>
          <cell r="N1709">
            <v>0</v>
          </cell>
        </row>
        <row r="1710">
          <cell r="A1710">
            <v>2010</v>
          </cell>
          <cell r="C1710" t="str">
            <v>TN</v>
          </cell>
          <cell r="D1710">
            <v>0</v>
          </cell>
          <cell r="E1710">
            <v>2491285000</v>
          </cell>
          <cell r="F1710">
            <v>1420354000</v>
          </cell>
          <cell r="G1710">
            <v>2832529000</v>
          </cell>
          <cell r="H1710">
            <v>7469787000</v>
          </cell>
          <cell r="I1710">
            <v>3726000</v>
          </cell>
          <cell r="J1710">
            <v>46405000</v>
          </cell>
          <cell r="K1710">
            <v>0</v>
          </cell>
          <cell r="L1710">
            <v>16136000</v>
          </cell>
          <cell r="M1710">
            <v>56263000</v>
          </cell>
          <cell r="N1710">
            <v>0</v>
          </cell>
        </row>
        <row r="1711">
          <cell r="A1711">
            <v>2010</v>
          </cell>
          <cell r="C1711" t="str">
            <v>TX</v>
          </cell>
          <cell r="D1711">
            <v>0</v>
          </cell>
          <cell r="E1711">
            <v>8508652000</v>
          </cell>
          <cell r="F1711">
            <v>4338731000</v>
          </cell>
          <cell r="G1711">
            <v>11405695000</v>
          </cell>
          <cell r="H1711">
            <v>23847940000</v>
          </cell>
          <cell r="I1711">
            <v>48194000</v>
          </cell>
          <cell r="J1711">
            <v>379268000</v>
          </cell>
          <cell r="K1711">
            <v>0</v>
          </cell>
          <cell r="L1711">
            <v>66851000</v>
          </cell>
          <cell r="M1711">
            <v>364914000</v>
          </cell>
          <cell r="N1711">
            <v>0</v>
          </cell>
        </row>
        <row r="1712">
          <cell r="A1712">
            <v>2010</v>
          </cell>
          <cell r="C1712" t="str">
            <v>US</v>
          </cell>
          <cell r="D1712">
            <v>0</v>
          </cell>
          <cell r="E1712">
            <v>113338901000</v>
          </cell>
          <cell r="F1712">
            <v>79317471000</v>
          </cell>
          <cell r="G1712">
            <v>137349607000</v>
          </cell>
          <cell r="H1712">
            <v>337337290000</v>
          </cell>
          <cell r="I1712">
            <v>1339096000</v>
          </cell>
          <cell r="J1712">
            <v>5272352000</v>
          </cell>
          <cell r="K1712">
            <v>0</v>
          </cell>
          <cell r="L1712">
            <v>726104000</v>
          </cell>
          <cell r="M1712">
            <v>3280383000</v>
          </cell>
          <cell r="N1712">
            <v>0</v>
          </cell>
        </row>
        <row r="1713">
          <cell r="A1713">
            <v>2010</v>
          </cell>
          <cell r="C1713" t="str">
            <v>UT</v>
          </cell>
          <cell r="D1713">
            <v>0</v>
          </cell>
          <cell r="E1713">
            <v>1131603000</v>
          </cell>
          <cell r="F1713">
            <v>547856000</v>
          </cell>
          <cell r="G1713">
            <v>890485000</v>
          </cell>
          <cell r="H1713">
            <v>1980032000</v>
          </cell>
          <cell r="I1713">
            <v>3164000</v>
          </cell>
          <cell r="J1713">
            <v>53656000</v>
          </cell>
          <cell r="K1713">
            <v>0</v>
          </cell>
          <cell r="L1713">
            <v>5775000</v>
          </cell>
          <cell r="M1713">
            <v>35262000</v>
          </cell>
          <cell r="N1713">
            <v>0</v>
          </cell>
        </row>
        <row r="1714">
          <cell r="A1714">
            <v>2010</v>
          </cell>
          <cell r="C1714" t="str">
            <v>VT</v>
          </cell>
          <cell r="D1714">
            <v>0</v>
          </cell>
          <cell r="E1714">
            <v>114000</v>
          </cell>
          <cell r="F1714">
            <v>164691000</v>
          </cell>
          <cell r="G1714">
            <v>20102000</v>
          </cell>
          <cell r="H1714">
            <v>1029586000</v>
          </cell>
          <cell r="I1714">
            <v>1183000</v>
          </cell>
          <cell r="J1714">
            <v>0</v>
          </cell>
          <cell r="K1714">
            <v>0</v>
          </cell>
          <cell r="L1714">
            <v>1237000</v>
          </cell>
          <cell r="M1714">
            <v>81000</v>
          </cell>
          <cell r="N1714">
            <v>0</v>
          </cell>
        </row>
        <row r="1715">
          <cell r="A1715">
            <v>2010</v>
          </cell>
          <cell r="C1715" t="str">
            <v>VA</v>
          </cell>
          <cell r="D1715">
            <v>0</v>
          </cell>
          <cell r="E1715">
            <v>3129248000</v>
          </cell>
          <cell r="F1715">
            <v>1550679000</v>
          </cell>
          <cell r="G1715">
            <v>3293505000</v>
          </cell>
          <cell r="H1715">
            <v>6641097000</v>
          </cell>
          <cell r="I1715">
            <v>4819000</v>
          </cell>
          <cell r="J1715">
            <v>139235000</v>
          </cell>
          <cell r="K1715">
            <v>0</v>
          </cell>
          <cell r="L1715">
            <v>11310000</v>
          </cell>
          <cell r="M1715">
            <v>45415000</v>
          </cell>
          <cell r="N1715">
            <v>0</v>
          </cell>
        </row>
        <row r="1716">
          <cell r="A1716">
            <v>2010</v>
          </cell>
          <cell r="C1716" t="str">
            <v>WA</v>
          </cell>
          <cell r="D1716">
            <v>0</v>
          </cell>
          <cell r="E1716">
            <v>3235825000</v>
          </cell>
          <cell r="F1716">
            <v>2432929000</v>
          </cell>
          <cell r="G1716">
            <v>4038998000</v>
          </cell>
          <cell r="H1716">
            <v>5897565000</v>
          </cell>
          <cell r="I1716">
            <v>29026000</v>
          </cell>
          <cell r="J1716">
            <v>167184000</v>
          </cell>
          <cell r="K1716">
            <v>0</v>
          </cell>
          <cell r="L1716">
            <v>27238000</v>
          </cell>
          <cell r="M1716">
            <v>94764000</v>
          </cell>
          <cell r="N1716">
            <v>0</v>
          </cell>
        </row>
        <row r="1717">
          <cell r="A1717">
            <v>2010</v>
          </cell>
          <cell r="C1717" t="str">
            <v>WV</v>
          </cell>
          <cell r="D1717">
            <v>0</v>
          </cell>
          <cell r="E1717">
            <v>326672000</v>
          </cell>
          <cell r="F1717">
            <v>289192000</v>
          </cell>
          <cell r="G1717">
            <v>394427000</v>
          </cell>
          <cell r="H1717">
            <v>2533649000</v>
          </cell>
          <cell r="I1717">
            <v>739000</v>
          </cell>
          <cell r="J1717">
            <v>945000</v>
          </cell>
          <cell r="K1717">
            <v>0</v>
          </cell>
          <cell r="L1717">
            <v>3728000</v>
          </cell>
          <cell r="M1717">
            <v>1874000</v>
          </cell>
          <cell r="N1717">
            <v>0</v>
          </cell>
        </row>
        <row r="1718">
          <cell r="A1718">
            <v>2010</v>
          </cell>
          <cell r="C1718" t="str">
            <v>WI</v>
          </cell>
          <cell r="D1718">
            <v>0</v>
          </cell>
          <cell r="E1718">
            <v>1147868000</v>
          </cell>
          <cell r="F1718">
            <v>1835595000</v>
          </cell>
          <cell r="G1718">
            <v>1123528000</v>
          </cell>
          <cell r="H1718">
            <v>6685577000</v>
          </cell>
          <cell r="I1718">
            <v>16103000</v>
          </cell>
          <cell r="J1718">
            <v>17104000</v>
          </cell>
          <cell r="K1718">
            <v>0</v>
          </cell>
          <cell r="L1718">
            <v>2532000</v>
          </cell>
          <cell r="M1718">
            <v>19695000</v>
          </cell>
          <cell r="N1718">
            <v>0</v>
          </cell>
        </row>
        <row r="1719">
          <cell r="A1719">
            <v>2010</v>
          </cell>
          <cell r="C1719" t="str">
            <v>WY</v>
          </cell>
          <cell r="D1719">
            <v>0</v>
          </cell>
          <cell r="E1719">
            <v>895407000</v>
          </cell>
          <cell r="F1719">
            <v>354171000</v>
          </cell>
          <cell r="G1719">
            <v>755831000</v>
          </cell>
          <cell r="H1719">
            <v>556203000</v>
          </cell>
          <cell r="I1719">
            <v>11254000</v>
          </cell>
          <cell r="J1719">
            <v>22673000</v>
          </cell>
          <cell r="K1719">
            <v>0</v>
          </cell>
          <cell r="L1719">
            <v>3331000</v>
          </cell>
          <cell r="M1719">
            <v>38068000</v>
          </cell>
          <cell r="N1719">
            <v>0</v>
          </cell>
        </row>
        <row r="1720">
          <cell r="A1720">
            <v>2011</v>
          </cell>
          <cell r="C1720" t="str">
            <v>AL</v>
          </cell>
          <cell r="D1720">
            <v>0</v>
          </cell>
          <cell r="E1720">
            <v>4475770000</v>
          </cell>
          <cell r="F1720">
            <v>916223000</v>
          </cell>
          <cell r="G1720">
            <v>4526998000</v>
          </cell>
          <cell r="H1720">
            <v>5015772000</v>
          </cell>
          <cell r="I1720">
            <v>6006000</v>
          </cell>
          <cell r="J1720">
            <v>184347000</v>
          </cell>
          <cell r="K1720">
            <v>0</v>
          </cell>
          <cell r="L1720">
            <v>17624000</v>
          </cell>
          <cell r="M1720">
            <v>126759000</v>
          </cell>
          <cell r="N1720">
            <v>0</v>
          </cell>
        </row>
        <row r="1721">
          <cell r="A1721">
            <v>2011</v>
          </cell>
          <cell r="C1721" t="str">
            <v>AK</v>
          </cell>
          <cell r="D1721">
            <v>0</v>
          </cell>
          <cell r="E1721">
            <v>301349000</v>
          </cell>
          <cell r="F1721">
            <v>243425000</v>
          </cell>
          <cell r="G1721">
            <v>355852000</v>
          </cell>
          <cell r="H1721">
            <v>1307001000</v>
          </cell>
          <cell r="I1721">
            <v>9613000</v>
          </cell>
          <cell r="J1721">
            <v>10484000</v>
          </cell>
          <cell r="K1721">
            <v>0</v>
          </cell>
          <cell r="L1721">
            <v>2167000</v>
          </cell>
          <cell r="M1721">
            <v>2725000</v>
          </cell>
          <cell r="N1721">
            <v>0</v>
          </cell>
        </row>
        <row r="1722">
          <cell r="A1722">
            <v>2011</v>
          </cell>
          <cell r="C1722" t="str">
            <v>AZ</v>
          </cell>
          <cell r="D1722">
            <v>0</v>
          </cell>
          <cell r="E1722">
            <v>821845000</v>
          </cell>
          <cell r="F1722">
            <v>1950260000</v>
          </cell>
          <cell r="G1722">
            <v>899168000</v>
          </cell>
          <cell r="H1722">
            <v>7664958000</v>
          </cell>
          <cell r="I1722">
            <v>893000</v>
          </cell>
          <cell r="J1722">
            <v>60324000</v>
          </cell>
          <cell r="K1722">
            <v>0</v>
          </cell>
          <cell r="L1722">
            <v>16801000</v>
          </cell>
          <cell r="M1722">
            <v>8040000</v>
          </cell>
          <cell r="N1722">
            <v>0</v>
          </cell>
        </row>
        <row r="1723">
          <cell r="A1723">
            <v>2011</v>
          </cell>
          <cell r="C1723" t="str">
            <v>AR</v>
          </cell>
          <cell r="D1723">
            <v>0</v>
          </cell>
          <cell r="E1723">
            <v>1119315000</v>
          </cell>
          <cell r="F1723">
            <v>323116000</v>
          </cell>
          <cell r="G1723">
            <v>986102000</v>
          </cell>
          <cell r="H1723">
            <v>3873442000</v>
          </cell>
          <cell r="I1723">
            <v>1210000</v>
          </cell>
          <cell r="J1723">
            <v>22264000</v>
          </cell>
          <cell r="K1723">
            <v>0</v>
          </cell>
          <cell r="L1723">
            <v>1506000</v>
          </cell>
          <cell r="M1723">
            <v>13031000</v>
          </cell>
          <cell r="N1723">
            <v>0</v>
          </cell>
        </row>
        <row r="1724">
          <cell r="A1724">
            <v>2011</v>
          </cell>
          <cell r="C1724" t="str">
            <v>CA</v>
          </cell>
          <cell r="D1724">
            <v>0</v>
          </cell>
          <cell r="E1724">
            <v>16932049000</v>
          </cell>
          <cell r="F1724">
            <v>11945317000</v>
          </cell>
          <cell r="G1724">
            <v>19598144000</v>
          </cell>
          <cell r="H1724">
            <v>46347004000</v>
          </cell>
          <cell r="I1724">
            <v>93898000</v>
          </cell>
          <cell r="J1724">
            <v>1273511000</v>
          </cell>
          <cell r="K1724">
            <v>0</v>
          </cell>
          <cell r="L1724">
            <v>51889000</v>
          </cell>
          <cell r="M1724">
            <v>420363000</v>
          </cell>
          <cell r="N1724">
            <v>0</v>
          </cell>
        </row>
        <row r="1725">
          <cell r="A1725">
            <v>2011</v>
          </cell>
          <cell r="C1725" t="str">
            <v>CO</v>
          </cell>
          <cell r="D1725">
            <v>0</v>
          </cell>
          <cell r="E1725">
            <v>1938705000</v>
          </cell>
          <cell r="F1725">
            <v>1437317000</v>
          </cell>
          <cell r="G1725">
            <v>2296158000</v>
          </cell>
          <cell r="H1725">
            <v>3575911000</v>
          </cell>
          <cell r="I1725">
            <v>12277000</v>
          </cell>
          <cell r="J1725">
            <v>17796000</v>
          </cell>
          <cell r="K1725">
            <v>0</v>
          </cell>
          <cell r="L1725">
            <v>5281000</v>
          </cell>
          <cell r="M1725">
            <v>6024000</v>
          </cell>
          <cell r="N1725">
            <v>0</v>
          </cell>
        </row>
        <row r="1726">
          <cell r="A1726">
            <v>2011</v>
          </cell>
          <cell r="C1726" t="str">
            <v>CT</v>
          </cell>
          <cell r="D1726">
            <v>0</v>
          </cell>
          <cell r="E1726">
            <v>448636000</v>
          </cell>
          <cell r="F1726">
            <v>771344000</v>
          </cell>
          <cell r="G1726">
            <v>1446864000</v>
          </cell>
          <cell r="H1726">
            <v>4537050000</v>
          </cell>
          <cell r="I1726">
            <v>27180000</v>
          </cell>
          <cell r="J1726">
            <v>4227000</v>
          </cell>
          <cell r="K1726">
            <v>0</v>
          </cell>
          <cell r="L1726">
            <v>4655000</v>
          </cell>
          <cell r="M1726">
            <v>7561000</v>
          </cell>
          <cell r="N1726">
            <v>0</v>
          </cell>
        </row>
        <row r="1727">
          <cell r="A1727">
            <v>2011</v>
          </cell>
          <cell r="C1727" t="str">
            <v>DE</v>
          </cell>
          <cell r="D1727">
            <v>0</v>
          </cell>
          <cell r="E1727">
            <v>14417000</v>
          </cell>
          <cell r="F1727">
            <v>399029000</v>
          </cell>
          <cell r="G1727">
            <v>51803000</v>
          </cell>
          <cell r="H1727">
            <v>1407750000</v>
          </cell>
          <cell r="I1727">
            <v>203000</v>
          </cell>
          <cell r="J1727">
            <v>0</v>
          </cell>
          <cell r="K1727">
            <v>0</v>
          </cell>
          <cell r="L1727">
            <v>3154000</v>
          </cell>
          <cell r="M1727">
            <v>105000</v>
          </cell>
          <cell r="N1727">
            <v>0</v>
          </cell>
        </row>
        <row r="1728">
          <cell r="A1728">
            <v>2011</v>
          </cell>
          <cell r="C1728" t="str">
            <v>DC</v>
          </cell>
          <cell r="D1728">
            <v>0</v>
          </cell>
          <cell r="E1728">
            <v>113570000</v>
          </cell>
          <cell r="F1728">
            <v>389729000</v>
          </cell>
          <cell r="G1728">
            <v>214023000</v>
          </cell>
          <cell r="H1728">
            <v>2136190000</v>
          </cell>
          <cell r="I1728">
            <v>4509000</v>
          </cell>
          <cell r="J1728">
            <v>11437000</v>
          </cell>
          <cell r="K1728">
            <v>0</v>
          </cell>
          <cell r="L1728">
            <v>1242000</v>
          </cell>
          <cell r="M1728">
            <v>625000</v>
          </cell>
          <cell r="N1728">
            <v>0</v>
          </cell>
        </row>
        <row r="1729">
          <cell r="A1729">
            <v>2011</v>
          </cell>
          <cell r="C1729" t="str">
            <v>FL</v>
          </cell>
          <cell r="D1729">
            <v>0</v>
          </cell>
          <cell r="E1729">
            <v>6840565000</v>
          </cell>
          <cell r="F1729">
            <v>4757392000</v>
          </cell>
          <cell r="G1729">
            <v>7855944000</v>
          </cell>
          <cell r="H1729">
            <v>19316612000</v>
          </cell>
          <cell r="I1729">
            <v>100949000</v>
          </cell>
          <cell r="J1729">
            <v>321615000</v>
          </cell>
          <cell r="K1729">
            <v>0</v>
          </cell>
          <cell r="L1729">
            <v>61644000</v>
          </cell>
          <cell r="M1729">
            <v>204106000</v>
          </cell>
          <cell r="N1729">
            <v>0</v>
          </cell>
        </row>
        <row r="1730">
          <cell r="A1730">
            <v>2011</v>
          </cell>
          <cell r="C1730" t="str">
            <v>GA</v>
          </cell>
          <cell r="D1730">
            <v>0</v>
          </cell>
          <cell r="E1730">
            <v>4359730000</v>
          </cell>
          <cell r="F1730">
            <v>1920631000</v>
          </cell>
          <cell r="G1730">
            <v>4895611000</v>
          </cell>
          <cell r="H1730">
            <v>8500812000</v>
          </cell>
          <cell r="I1730">
            <v>6972000</v>
          </cell>
          <cell r="J1730">
            <v>182034000</v>
          </cell>
          <cell r="K1730">
            <v>0</v>
          </cell>
          <cell r="L1730">
            <v>9895000</v>
          </cell>
          <cell r="M1730">
            <v>160109000</v>
          </cell>
          <cell r="N1730">
            <v>0</v>
          </cell>
        </row>
        <row r="1731">
          <cell r="A1731">
            <v>2011</v>
          </cell>
          <cell r="C1731" t="str">
            <v>HI</v>
          </cell>
          <cell r="D1731">
            <v>0</v>
          </cell>
          <cell r="E1731">
            <v>526807000</v>
          </cell>
          <cell r="F1731">
            <v>629714000</v>
          </cell>
          <cell r="G1731">
            <v>634192000</v>
          </cell>
          <cell r="H1731">
            <v>1520142000</v>
          </cell>
          <cell r="I1731">
            <v>6127000</v>
          </cell>
          <cell r="J1731">
            <v>26900000</v>
          </cell>
          <cell r="K1731">
            <v>0</v>
          </cell>
          <cell r="L1731">
            <v>5266000</v>
          </cell>
          <cell r="M1731">
            <v>5624000</v>
          </cell>
          <cell r="N1731">
            <v>0</v>
          </cell>
        </row>
        <row r="1732">
          <cell r="A1732">
            <v>2011</v>
          </cell>
          <cell r="C1732" t="str">
            <v>ID</v>
          </cell>
          <cell r="D1732">
            <v>0</v>
          </cell>
          <cell r="E1732">
            <v>839065000</v>
          </cell>
          <cell r="F1732">
            <v>211109000</v>
          </cell>
          <cell r="G1732">
            <v>770778000</v>
          </cell>
          <cell r="H1732">
            <v>1889449000</v>
          </cell>
          <cell r="I1732">
            <v>676000</v>
          </cell>
          <cell r="J1732">
            <v>10125000</v>
          </cell>
          <cell r="K1732">
            <v>0</v>
          </cell>
          <cell r="L1732">
            <v>3799000</v>
          </cell>
          <cell r="M1732">
            <v>40394000</v>
          </cell>
          <cell r="N1732">
            <v>0</v>
          </cell>
        </row>
        <row r="1733">
          <cell r="A1733">
            <v>2011</v>
          </cell>
          <cell r="C1733" t="str">
            <v>IL</v>
          </cell>
          <cell r="D1733">
            <v>0</v>
          </cell>
          <cell r="E1733">
            <v>1491215000</v>
          </cell>
          <cell r="F1733">
            <v>3010146000</v>
          </cell>
          <cell r="G1733">
            <v>2692123000</v>
          </cell>
          <cell r="H1733">
            <v>12353849000</v>
          </cell>
          <cell r="I1733">
            <v>396000</v>
          </cell>
          <cell r="J1733">
            <v>35128000</v>
          </cell>
          <cell r="K1733">
            <v>0</v>
          </cell>
          <cell r="L1733">
            <v>3565000</v>
          </cell>
          <cell r="M1733">
            <v>38667000</v>
          </cell>
          <cell r="N1733">
            <v>0</v>
          </cell>
        </row>
        <row r="1734">
          <cell r="A1734">
            <v>2011</v>
          </cell>
          <cell r="C1734" t="str">
            <v>IN</v>
          </cell>
          <cell r="D1734">
            <v>0</v>
          </cell>
          <cell r="E1734">
            <v>3030132000</v>
          </cell>
          <cell r="F1734">
            <v>761540000</v>
          </cell>
          <cell r="G1734">
            <v>3269445000</v>
          </cell>
          <cell r="H1734">
            <v>6227560000</v>
          </cell>
          <cell r="I1734">
            <v>112403000</v>
          </cell>
          <cell r="J1734">
            <v>101728000</v>
          </cell>
          <cell r="K1734">
            <v>0</v>
          </cell>
          <cell r="L1734">
            <v>5049000</v>
          </cell>
          <cell r="M1734">
            <v>105098000</v>
          </cell>
          <cell r="N1734">
            <v>0</v>
          </cell>
        </row>
        <row r="1735">
          <cell r="A1735">
            <v>2011</v>
          </cell>
          <cell r="C1735" t="str">
            <v>IA</v>
          </cell>
          <cell r="D1735">
            <v>0</v>
          </cell>
          <cell r="E1735">
            <v>2563779000</v>
          </cell>
          <cell r="F1735">
            <v>537650000</v>
          </cell>
          <cell r="G1735">
            <v>2407969000</v>
          </cell>
          <cell r="H1735">
            <v>3976879000</v>
          </cell>
          <cell r="I1735">
            <v>1228000</v>
          </cell>
          <cell r="J1735">
            <v>162254000</v>
          </cell>
          <cell r="K1735">
            <v>0</v>
          </cell>
          <cell r="L1735">
            <v>6574000</v>
          </cell>
          <cell r="M1735">
            <v>92448000</v>
          </cell>
          <cell r="N1735">
            <v>0</v>
          </cell>
        </row>
        <row r="1736">
          <cell r="A1736">
            <v>2011</v>
          </cell>
          <cell r="C1736" t="str">
            <v>KS</v>
          </cell>
          <cell r="D1736">
            <v>0</v>
          </cell>
          <cell r="E1736">
            <v>1963084000</v>
          </cell>
          <cell r="F1736">
            <v>560971000</v>
          </cell>
          <cell r="G1736">
            <v>1914196000</v>
          </cell>
          <cell r="H1736">
            <v>2732817000</v>
          </cell>
          <cell r="I1736">
            <v>460000</v>
          </cell>
          <cell r="J1736">
            <v>142905000</v>
          </cell>
          <cell r="K1736">
            <v>0</v>
          </cell>
          <cell r="L1736">
            <v>8923000</v>
          </cell>
          <cell r="M1736">
            <v>46399000</v>
          </cell>
          <cell r="N1736">
            <v>0</v>
          </cell>
        </row>
        <row r="1737">
          <cell r="A1737">
            <v>2011</v>
          </cell>
          <cell r="C1737" t="str">
            <v>KY</v>
          </cell>
          <cell r="D1737">
            <v>0</v>
          </cell>
          <cell r="E1737">
            <v>1685370000</v>
          </cell>
          <cell r="F1737">
            <v>977600000</v>
          </cell>
          <cell r="G1737">
            <v>1422135000</v>
          </cell>
          <cell r="H1737">
            <v>5941736000</v>
          </cell>
          <cell r="I1737">
            <v>52331000</v>
          </cell>
          <cell r="J1737">
            <v>127959000</v>
          </cell>
          <cell r="K1737">
            <v>0</v>
          </cell>
          <cell r="L1737">
            <v>13768000</v>
          </cell>
          <cell r="M1737">
            <v>58017000</v>
          </cell>
          <cell r="N1737">
            <v>0</v>
          </cell>
        </row>
        <row r="1738">
          <cell r="A1738">
            <v>2011</v>
          </cell>
          <cell r="C1738" t="str">
            <v>LA</v>
          </cell>
          <cell r="D1738">
            <v>0</v>
          </cell>
          <cell r="E1738">
            <v>3394901000</v>
          </cell>
          <cell r="F1738">
            <v>791399000</v>
          </cell>
          <cell r="G1738">
            <v>4470107000</v>
          </cell>
          <cell r="H1738">
            <v>5359026000</v>
          </cell>
          <cell r="I1738">
            <v>5721000</v>
          </cell>
          <cell r="J1738">
            <v>136422000</v>
          </cell>
          <cell r="K1738">
            <v>0</v>
          </cell>
          <cell r="L1738">
            <v>8812000</v>
          </cell>
          <cell r="M1738">
            <v>117577000</v>
          </cell>
          <cell r="N1738">
            <v>0</v>
          </cell>
        </row>
        <row r="1739">
          <cell r="A1739">
            <v>2011</v>
          </cell>
          <cell r="C1739" t="str">
            <v>ME</v>
          </cell>
          <cell r="D1739">
            <v>0</v>
          </cell>
          <cell r="E1739">
            <v>77765000</v>
          </cell>
          <cell r="F1739">
            <v>472521000</v>
          </cell>
          <cell r="G1739">
            <v>137044000</v>
          </cell>
          <cell r="H1739">
            <v>2242722000</v>
          </cell>
          <cell r="I1739">
            <v>140000</v>
          </cell>
          <cell r="J1739">
            <v>49000</v>
          </cell>
          <cell r="K1739">
            <v>0</v>
          </cell>
          <cell r="L1739">
            <v>2668000</v>
          </cell>
          <cell r="M1739">
            <v>2637000</v>
          </cell>
          <cell r="N1739">
            <v>0</v>
          </cell>
        </row>
        <row r="1740">
          <cell r="A1740">
            <v>2011</v>
          </cell>
          <cell r="C1740" t="str">
            <v>MD</v>
          </cell>
          <cell r="D1740">
            <v>0</v>
          </cell>
          <cell r="E1740">
            <v>164468000</v>
          </cell>
          <cell r="F1740">
            <v>1604376000</v>
          </cell>
          <cell r="G1740">
            <v>478184000</v>
          </cell>
          <cell r="H1740">
            <v>6730294000</v>
          </cell>
          <cell r="I1740">
            <v>198000</v>
          </cell>
          <cell r="J1740">
            <v>2309000</v>
          </cell>
          <cell r="K1740">
            <v>0</v>
          </cell>
          <cell r="L1740">
            <v>23808000</v>
          </cell>
          <cell r="M1740">
            <v>1531000</v>
          </cell>
          <cell r="N1740">
            <v>0</v>
          </cell>
        </row>
        <row r="1741">
          <cell r="A1741">
            <v>2011</v>
          </cell>
          <cell r="C1741" t="str">
            <v>MA</v>
          </cell>
          <cell r="D1741">
            <v>0</v>
          </cell>
          <cell r="E1741">
            <v>1148494000</v>
          </cell>
          <cell r="F1741">
            <v>1201955000</v>
          </cell>
          <cell r="G1741">
            <v>1926511000</v>
          </cell>
          <cell r="H1741">
            <v>11536494000</v>
          </cell>
          <cell r="I1741">
            <v>12679000</v>
          </cell>
          <cell r="J1741">
            <v>116431000</v>
          </cell>
          <cell r="K1741">
            <v>0</v>
          </cell>
          <cell r="L1741">
            <v>7672000</v>
          </cell>
          <cell r="M1741">
            <v>5960000</v>
          </cell>
          <cell r="N1741">
            <v>0</v>
          </cell>
        </row>
        <row r="1742">
          <cell r="A1742">
            <v>2011</v>
          </cell>
          <cell r="C1742" t="str">
            <v>MI</v>
          </cell>
          <cell r="D1742">
            <v>0</v>
          </cell>
          <cell r="E1742">
            <v>3245958000</v>
          </cell>
          <cell r="F1742">
            <v>4134913000</v>
          </cell>
          <cell r="G1742">
            <v>3469533000</v>
          </cell>
          <cell r="H1742">
            <v>9363798000</v>
          </cell>
          <cell r="I1742">
            <v>3270000</v>
          </cell>
          <cell r="J1742">
            <v>33675000</v>
          </cell>
          <cell r="K1742">
            <v>0</v>
          </cell>
          <cell r="L1742">
            <v>14794000</v>
          </cell>
          <cell r="M1742">
            <v>6935000</v>
          </cell>
          <cell r="N1742">
            <v>0</v>
          </cell>
        </row>
        <row r="1743">
          <cell r="A1743">
            <v>2011</v>
          </cell>
          <cell r="C1743" t="str">
            <v>MN</v>
          </cell>
          <cell r="D1743">
            <v>0</v>
          </cell>
          <cell r="E1743">
            <v>1606524000</v>
          </cell>
          <cell r="F1743">
            <v>1147613000</v>
          </cell>
          <cell r="G1743">
            <v>1803719000</v>
          </cell>
          <cell r="H1743">
            <v>8832265000</v>
          </cell>
          <cell r="I1743">
            <v>394000</v>
          </cell>
          <cell r="J1743">
            <v>19700000</v>
          </cell>
          <cell r="K1743">
            <v>0</v>
          </cell>
          <cell r="L1743">
            <v>13235000</v>
          </cell>
          <cell r="M1743">
            <v>56508000</v>
          </cell>
          <cell r="N1743">
            <v>0</v>
          </cell>
        </row>
        <row r="1744">
          <cell r="A1744">
            <v>2011</v>
          </cell>
          <cell r="C1744" t="str">
            <v>MS</v>
          </cell>
          <cell r="D1744">
            <v>0</v>
          </cell>
          <cell r="E1744">
            <v>2928081000</v>
          </cell>
          <cell r="F1744">
            <v>439415000</v>
          </cell>
          <cell r="G1744">
            <v>3070701000</v>
          </cell>
          <cell r="H1744">
            <v>4600873000</v>
          </cell>
          <cell r="I1744">
            <v>39419000</v>
          </cell>
          <cell r="J1744">
            <v>72475000</v>
          </cell>
          <cell r="K1744">
            <v>0</v>
          </cell>
          <cell r="L1744">
            <v>11875000</v>
          </cell>
          <cell r="M1744">
            <v>122677000</v>
          </cell>
          <cell r="N1744">
            <v>0</v>
          </cell>
        </row>
        <row r="1745">
          <cell r="A1745">
            <v>2011</v>
          </cell>
          <cell r="C1745" t="str">
            <v>MO</v>
          </cell>
          <cell r="D1745">
            <v>0</v>
          </cell>
          <cell r="E1745">
            <v>2237608000</v>
          </cell>
          <cell r="F1745">
            <v>1674253000</v>
          </cell>
          <cell r="G1745">
            <v>2948301000</v>
          </cell>
          <cell r="H1745">
            <v>6589735000</v>
          </cell>
          <cell r="I1745">
            <v>49434000</v>
          </cell>
          <cell r="J1745">
            <v>85364000</v>
          </cell>
          <cell r="K1745">
            <v>0</v>
          </cell>
          <cell r="L1745">
            <v>15256000</v>
          </cell>
          <cell r="M1745">
            <v>90520000</v>
          </cell>
          <cell r="N1745">
            <v>0</v>
          </cell>
        </row>
        <row r="1746">
          <cell r="A1746">
            <v>2011</v>
          </cell>
          <cell r="C1746" t="str">
            <v>MT</v>
          </cell>
          <cell r="D1746">
            <v>0</v>
          </cell>
          <cell r="E1746">
            <v>89241000</v>
          </cell>
          <cell r="F1746">
            <v>252584000</v>
          </cell>
          <cell r="G1746">
            <v>124234000</v>
          </cell>
          <cell r="H1746">
            <v>1064073000</v>
          </cell>
          <cell r="I1746">
            <v>9651000</v>
          </cell>
          <cell r="J1746">
            <v>13233000</v>
          </cell>
          <cell r="K1746">
            <v>0</v>
          </cell>
          <cell r="L1746">
            <v>4149000</v>
          </cell>
          <cell r="M1746">
            <v>1449000</v>
          </cell>
          <cell r="N1746">
            <v>0</v>
          </cell>
        </row>
        <row r="1747">
          <cell r="A1747">
            <v>2011</v>
          </cell>
          <cell r="C1747" t="str">
            <v>NE</v>
          </cell>
          <cell r="D1747">
            <v>0</v>
          </cell>
          <cell r="E1747">
            <v>819963000</v>
          </cell>
          <cell r="F1747">
            <v>453365000</v>
          </cell>
          <cell r="G1747">
            <v>864712000</v>
          </cell>
          <cell r="H1747">
            <v>1214065000</v>
          </cell>
          <cell r="I1747">
            <v>570000</v>
          </cell>
          <cell r="J1747">
            <v>28627000</v>
          </cell>
          <cell r="K1747">
            <v>0</v>
          </cell>
          <cell r="L1747">
            <v>4039000</v>
          </cell>
          <cell r="M1747">
            <v>21403000</v>
          </cell>
          <cell r="N1747">
            <v>0</v>
          </cell>
        </row>
        <row r="1748">
          <cell r="A1748">
            <v>2011</v>
          </cell>
          <cell r="C1748" t="str">
            <v>NV</v>
          </cell>
          <cell r="D1748">
            <v>0</v>
          </cell>
          <cell r="E1748">
            <v>527398000</v>
          </cell>
          <cell r="F1748">
            <v>358693000</v>
          </cell>
          <cell r="G1748">
            <v>954021000</v>
          </cell>
          <cell r="H1748">
            <v>1593580000</v>
          </cell>
          <cell r="I1748">
            <v>779000</v>
          </cell>
          <cell r="J1748">
            <v>14670000</v>
          </cell>
          <cell r="K1748">
            <v>0</v>
          </cell>
          <cell r="L1748">
            <v>4216000</v>
          </cell>
          <cell r="M1748">
            <v>5908000</v>
          </cell>
          <cell r="N1748">
            <v>0</v>
          </cell>
        </row>
        <row r="1749">
          <cell r="A1749">
            <v>2011</v>
          </cell>
          <cell r="C1749" t="str">
            <v>NH</v>
          </cell>
          <cell r="D1749">
            <v>0</v>
          </cell>
          <cell r="E1749">
            <v>12132000</v>
          </cell>
          <cell r="F1749">
            <v>118777000</v>
          </cell>
          <cell r="G1749">
            <v>50197000</v>
          </cell>
          <cell r="H1749">
            <v>1319970000</v>
          </cell>
          <cell r="I1749">
            <v>4000</v>
          </cell>
          <cell r="J1749">
            <v>0</v>
          </cell>
          <cell r="K1749">
            <v>0</v>
          </cell>
          <cell r="L1749">
            <v>2017000</v>
          </cell>
          <cell r="M1749">
            <v>4000</v>
          </cell>
          <cell r="N1749">
            <v>0</v>
          </cell>
        </row>
        <row r="1750">
          <cell r="A1750">
            <v>2011</v>
          </cell>
          <cell r="C1750" t="str">
            <v>NJ</v>
          </cell>
          <cell r="D1750">
            <v>0</v>
          </cell>
          <cell r="E1750">
            <v>1232979000</v>
          </cell>
          <cell r="F1750">
            <v>1533697000</v>
          </cell>
          <cell r="G1750">
            <v>2471724000</v>
          </cell>
          <cell r="H1750">
            <v>10413687000</v>
          </cell>
          <cell r="I1750">
            <v>45265000</v>
          </cell>
          <cell r="J1750">
            <v>4278000</v>
          </cell>
          <cell r="K1750">
            <v>0</v>
          </cell>
          <cell r="L1750">
            <v>7721000</v>
          </cell>
          <cell r="M1750">
            <v>7491000</v>
          </cell>
          <cell r="N1750">
            <v>0</v>
          </cell>
        </row>
        <row r="1751">
          <cell r="A1751">
            <v>2011</v>
          </cell>
          <cell r="C1751" t="str">
            <v>NM</v>
          </cell>
          <cell r="D1751">
            <v>0</v>
          </cell>
          <cell r="E1751">
            <v>860076000</v>
          </cell>
          <cell r="F1751">
            <v>572174000</v>
          </cell>
          <cell r="G1751">
            <v>1050389000</v>
          </cell>
          <cell r="H1751">
            <v>3890474000</v>
          </cell>
          <cell r="I1751">
            <v>2706000</v>
          </cell>
          <cell r="J1751">
            <v>12663000</v>
          </cell>
          <cell r="K1751">
            <v>0</v>
          </cell>
          <cell r="L1751">
            <v>5717000</v>
          </cell>
          <cell r="M1751">
            <v>22997000</v>
          </cell>
          <cell r="N1751">
            <v>0</v>
          </cell>
        </row>
        <row r="1752">
          <cell r="A1752">
            <v>2011</v>
          </cell>
          <cell r="C1752" t="str">
            <v>NY</v>
          </cell>
          <cell r="D1752">
            <v>0</v>
          </cell>
          <cell r="E1752">
            <v>7657014000</v>
          </cell>
          <cell r="F1752">
            <v>5911940000</v>
          </cell>
          <cell r="G1752">
            <v>14791908000</v>
          </cell>
          <cell r="H1752">
            <v>37292662000</v>
          </cell>
          <cell r="I1752">
            <v>752181000</v>
          </cell>
          <cell r="J1752">
            <v>341706000</v>
          </cell>
          <cell r="K1752">
            <v>0</v>
          </cell>
          <cell r="L1752">
            <v>89225000</v>
          </cell>
          <cell r="M1752">
            <v>215904000</v>
          </cell>
          <cell r="N1752">
            <v>0</v>
          </cell>
        </row>
        <row r="1753">
          <cell r="A1753">
            <v>2011</v>
          </cell>
          <cell r="C1753" t="str">
            <v>NC</v>
          </cell>
          <cell r="D1753">
            <v>0</v>
          </cell>
          <cell r="E1753">
            <v>7389143000</v>
          </cell>
          <cell r="F1753">
            <v>2794609000</v>
          </cell>
          <cell r="G1753">
            <v>6949315000</v>
          </cell>
          <cell r="H1753">
            <v>9217114000</v>
          </cell>
          <cell r="I1753">
            <v>45062000</v>
          </cell>
          <cell r="J1753">
            <v>96061000</v>
          </cell>
          <cell r="K1753">
            <v>0</v>
          </cell>
          <cell r="L1753">
            <v>33975000</v>
          </cell>
          <cell r="M1753">
            <v>388823000</v>
          </cell>
          <cell r="N1753">
            <v>0</v>
          </cell>
        </row>
        <row r="1754">
          <cell r="A1754">
            <v>2011</v>
          </cell>
          <cell r="C1754" t="str">
            <v>ND</v>
          </cell>
          <cell r="D1754">
            <v>0</v>
          </cell>
          <cell r="E1754">
            <v>7289000</v>
          </cell>
          <cell r="F1754">
            <v>120599000</v>
          </cell>
          <cell r="G1754">
            <v>63588000</v>
          </cell>
          <cell r="H1754">
            <v>669913000</v>
          </cell>
          <cell r="I1754">
            <v>24000</v>
          </cell>
          <cell r="J1754">
            <v>2746000</v>
          </cell>
          <cell r="K1754">
            <v>0</v>
          </cell>
          <cell r="L1754">
            <v>2684000</v>
          </cell>
          <cell r="M1754">
            <v>1126000</v>
          </cell>
          <cell r="N1754">
            <v>0</v>
          </cell>
        </row>
        <row r="1755">
          <cell r="A1755">
            <v>2011</v>
          </cell>
          <cell r="C1755" t="str">
            <v>OH</v>
          </cell>
          <cell r="D1755">
            <v>0</v>
          </cell>
          <cell r="E1755">
            <v>3712901000</v>
          </cell>
          <cell r="F1755">
            <v>3830644000</v>
          </cell>
          <cell r="G1755">
            <v>3974282000</v>
          </cell>
          <cell r="H1755">
            <v>14715498000</v>
          </cell>
          <cell r="I1755">
            <v>13642000</v>
          </cell>
          <cell r="J1755">
            <v>70557000</v>
          </cell>
          <cell r="K1755">
            <v>0</v>
          </cell>
          <cell r="L1755">
            <v>33001000</v>
          </cell>
          <cell r="M1755">
            <v>68614000</v>
          </cell>
          <cell r="N1755">
            <v>0</v>
          </cell>
        </row>
        <row r="1756">
          <cell r="A1756">
            <v>2011</v>
          </cell>
          <cell r="C1756" t="str">
            <v>OK</v>
          </cell>
          <cell r="D1756">
            <v>0</v>
          </cell>
          <cell r="E1756">
            <v>1144923000</v>
          </cell>
          <cell r="F1756">
            <v>858393000</v>
          </cell>
          <cell r="G1756">
            <v>1115427000</v>
          </cell>
          <cell r="H1756">
            <v>4441846000</v>
          </cell>
          <cell r="I1756">
            <v>2692000</v>
          </cell>
          <cell r="J1756">
            <v>11752000</v>
          </cell>
          <cell r="K1756">
            <v>0</v>
          </cell>
          <cell r="L1756">
            <v>13137000</v>
          </cell>
          <cell r="M1756">
            <v>11801000</v>
          </cell>
          <cell r="N1756">
            <v>0</v>
          </cell>
        </row>
        <row r="1757">
          <cell r="A1757">
            <v>2011</v>
          </cell>
          <cell r="C1757" t="str">
            <v>OR</v>
          </cell>
          <cell r="D1757">
            <v>0</v>
          </cell>
          <cell r="E1757">
            <v>1618947000</v>
          </cell>
          <cell r="F1757">
            <v>1043964000</v>
          </cell>
          <cell r="G1757">
            <v>1827594000</v>
          </cell>
          <cell r="H1757">
            <v>3928738000</v>
          </cell>
          <cell r="I1757">
            <v>4703000</v>
          </cell>
          <cell r="J1757">
            <v>120515000</v>
          </cell>
          <cell r="K1757">
            <v>0</v>
          </cell>
          <cell r="L1757">
            <v>4404000</v>
          </cell>
          <cell r="M1757">
            <v>42953000</v>
          </cell>
          <cell r="N1757">
            <v>0</v>
          </cell>
        </row>
        <row r="1758">
          <cell r="A1758">
            <v>2011</v>
          </cell>
          <cell r="C1758" t="str">
            <v>PA</v>
          </cell>
          <cell r="D1758">
            <v>0</v>
          </cell>
          <cell r="E1758">
            <v>2365584000</v>
          </cell>
          <cell r="F1758">
            <v>4505528000</v>
          </cell>
          <cell r="G1758">
            <v>2935136000</v>
          </cell>
          <cell r="H1758">
            <v>18968485000</v>
          </cell>
          <cell r="I1758">
            <v>9610000</v>
          </cell>
          <cell r="J1758">
            <v>73355000</v>
          </cell>
          <cell r="K1758">
            <v>0</v>
          </cell>
          <cell r="L1758">
            <v>14633000</v>
          </cell>
          <cell r="M1758">
            <v>101597000</v>
          </cell>
          <cell r="N1758">
            <v>0</v>
          </cell>
        </row>
        <row r="1759">
          <cell r="A1759">
            <v>2011</v>
          </cell>
          <cell r="C1759" t="str">
            <v>RI</v>
          </cell>
          <cell r="D1759">
            <v>0</v>
          </cell>
          <cell r="E1759">
            <v>20206000</v>
          </cell>
          <cell r="F1759">
            <v>177886000</v>
          </cell>
          <cell r="G1759">
            <v>57857000</v>
          </cell>
          <cell r="H1759">
            <v>1899743000</v>
          </cell>
          <cell r="I1759">
            <v>1727000</v>
          </cell>
          <cell r="J1759">
            <v>515000</v>
          </cell>
          <cell r="K1759">
            <v>0</v>
          </cell>
          <cell r="L1759">
            <v>4178000</v>
          </cell>
          <cell r="M1759">
            <v>458000</v>
          </cell>
          <cell r="N1759">
            <v>0</v>
          </cell>
        </row>
        <row r="1760">
          <cell r="A1760">
            <v>2011</v>
          </cell>
          <cell r="C1760" t="str">
            <v>SC</v>
          </cell>
          <cell r="D1760">
            <v>0</v>
          </cell>
          <cell r="E1760">
            <v>5235806000</v>
          </cell>
          <cell r="F1760">
            <v>1078639000</v>
          </cell>
          <cell r="G1760">
            <v>4836494000</v>
          </cell>
          <cell r="H1760">
            <v>5690566000</v>
          </cell>
          <cell r="I1760">
            <v>5223000</v>
          </cell>
          <cell r="J1760">
            <v>54744000</v>
          </cell>
          <cell r="K1760">
            <v>0</v>
          </cell>
          <cell r="L1760">
            <v>7486000</v>
          </cell>
          <cell r="M1760">
            <v>142126000</v>
          </cell>
          <cell r="N1760">
            <v>0</v>
          </cell>
        </row>
        <row r="1761">
          <cell r="A1761">
            <v>2011</v>
          </cell>
          <cell r="C1761" t="str">
            <v>SD</v>
          </cell>
          <cell r="D1761">
            <v>0</v>
          </cell>
          <cell r="E1761">
            <v>49232000</v>
          </cell>
          <cell r="F1761">
            <v>167587000</v>
          </cell>
          <cell r="G1761">
            <v>105148000</v>
          </cell>
          <cell r="H1761">
            <v>629516000</v>
          </cell>
          <cell r="I1761">
            <v>128000</v>
          </cell>
          <cell r="J1761">
            <v>4678000</v>
          </cell>
          <cell r="K1761">
            <v>0</v>
          </cell>
          <cell r="L1761">
            <v>2328000</v>
          </cell>
          <cell r="M1761">
            <v>6265000</v>
          </cell>
          <cell r="N1761">
            <v>0</v>
          </cell>
        </row>
        <row r="1762">
          <cell r="A1762">
            <v>2011</v>
          </cell>
          <cell r="C1762" t="str">
            <v>TN</v>
          </cell>
          <cell r="D1762">
            <v>0</v>
          </cell>
          <cell r="E1762">
            <v>2660757000</v>
          </cell>
          <cell r="F1762">
            <v>1389971000</v>
          </cell>
          <cell r="G1762">
            <v>2807876000</v>
          </cell>
          <cell r="H1762">
            <v>8075492000</v>
          </cell>
          <cell r="I1762">
            <v>9283000</v>
          </cell>
          <cell r="J1762">
            <v>49831000</v>
          </cell>
          <cell r="K1762">
            <v>0</v>
          </cell>
          <cell r="L1762">
            <v>19285000</v>
          </cell>
          <cell r="M1762">
            <v>87914000</v>
          </cell>
          <cell r="N1762">
            <v>0</v>
          </cell>
        </row>
        <row r="1763">
          <cell r="A1763">
            <v>2011</v>
          </cell>
          <cell r="C1763" t="str">
            <v>TX</v>
          </cell>
          <cell r="D1763">
            <v>0</v>
          </cell>
          <cell r="E1763">
            <v>9043640000</v>
          </cell>
          <cell r="F1763">
            <v>4446818000</v>
          </cell>
          <cell r="G1763">
            <v>11836728000</v>
          </cell>
          <cell r="H1763">
            <v>25683449000</v>
          </cell>
          <cell r="I1763">
            <v>69018000</v>
          </cell>
          <cell r="J1763">
            <v>592616000</v>
          </cell>
          <cell r="K1763">
            <v>0</v>
          </cell>
          <cell r="L1763">
            <v>62582000</v>
          </cell>
          <cell r="M1763">
            <v>323350000</v>
          </cell>
          <cell r="N1763">
            <v>0</v>
          </cell>
        </row>
        <row r="1764">
          <cell r="A1764">
            <v>2011</v>
          </cell>
          <cell r="C1764" t="str">
            <v>US</v>
          </cell>
          <cell r="D1764">
            <v>0</v>
          </cell>
          <cell r="E1764">
            <v>118735447000</v>
          </cell>
          <cell r="F1764">
            <v>80093152000</v>
          </cell>
          <cell r="G1764">
            <v>142132231000</v>
          </cell>
          <cell r="H1764">
            <v>371333418000</v>
          </cell>
          <cell r="I1764">
            <v>1594618000</v>
          </cell>
          <cell r="J1764">
            <v>4985657000</v>
          </cell>
          <cell r="K1764">
            <v>0</v>
          </cell>
          <cell r="L1764">
            <v>704667000</v>
          </cell>
          <cell r="M1764">
            <v>3508095000</v>
          </cell>
          <cell r="N1764">
            <v>0</v>
          </cell>
        </row>
        <row r="1765">
          <cell r="A1765">
            <v>2011</v>
          </cell>
          <cell r="C1765" t="str">
            <v>UT</v>
          </cell>
          <cell r="D1765">
            <v>0</v>
          </cell>
          <cell r="E1765">
            <v>1215574000</v>
          </cell>
          <cell r="F1765">
            <v>503015000</v>
          </cell>
          <cell r="G1765">
            <v>956625000</v>
          </cell>
          <cell r="H1765">
            <v>2058513000</v>
          </cell>
          <cell r="I1765">
            <v>5239000</v>
          </cell>
          <cell r="J1765">
            <v>7399000</v>
          </cell>
          <cell r="K1765">
            <v>0</v>
          </cell>
          <cell r="L1765">
            <v>8036000</v>
          </cell>
          <cell r="M1765">
            <v>36445000</v>
          </cell>
          <cell r="N1765">
            <v>0</v>
          </cell>
        </row>
        <row r="1766">
          <cell r="A1766">
            <v>2011</v>
          </cell>
          <cell r="C1766" t="str">
            <v>VT</v>
          </cell>
          <cell r="D1766">
            <v>0</v>
          </cell>
          <cell r="E1766">
            <v>21000</v>
          </cell>
          <cell r="F1766">
            <v>183664000</v>
          </cell>
          <cell r="G1766">
            <v>20176000</v>
          </cell>
          <cell r="H1766">
            <v>1062557000</v>
          </cell>
          <cell r="I1766">
            <v>28000</v>
          </cell>
          <cell r="J1766">
            <v>0</v>
          </cell>
          <cell r="K1766">
            <v>0</v>
          </cell>
          <cell r="L1766">
            <v>1070000</v>
          </cell>
          <cell r="M1766">
            <v>113000</v>
          </cell>
          <cell r="N1766">
            <v>0</v>
          </cell>
        </row>
        <row r="1767">
          <cell r="A1767">
            <v>2011</v>
          </cell>
          <cell r="C1767" t="str">
            <v>VA</v>
          </cell>
          <cell r="D1767">
            <v>0</v>
          </cell>
          <cell r="E1767">
            <v>3139601000</v>
          </cell>
          <cell r="F1767">
            <v>1600376000</v>
          </cell>
          <cell r="G1767">
            <v>3250521000</v>
          </cell>
          <cell r="H1767">
            <v>7252734000</v>
          </cell>
          <cell r="I1767">
            <v>6116000</v>
          </cell>
          <cell r="J1767">
            <v>113017000</v>
          </cell>
          <cell r="K1767">
            <v>0</v>
          </cell>
          <cell r="L1767">
            <v>9653000</v>
          </cell>
          <cell r="M1767">
            <v>145173000</v>
          </cell>
          <cell r="N1767">
            <v>0</v>
          </cell>
        </row>
        <row r="1768">
          <cell r="A1768">
            <v>2011</v>
          </cell>
          <cell r="C1768" t="str">
            <v>WA</v>
          </cell>
          <cell r="D1768">
            <v>0</v>
          </cell>
          <cell r="E1768">
            <v>3228545000</v>
          </cell>
          <cell r="F1768">
            <v>2553061000</v>
          </cell>
          <cell r="G1768">
            <v>4159705000</v>
          </cell>
          <cell r="H1768">
            <v>6184079000</v>
          </cell>
          <cell r="I1768">
            <v>39036000</v>
          </cell>
          <cell r="J1768">
            <v>188143000</v>
          </cell>
          <cell r="K1768">
            <v>0</v>
          </cell>
          <cell r="L1768">
            <v>31126000</v>
          </cell>
          <cell r="M1768">
            <v>98587000</v>
          </cell>
          <cell r="N1768">
            <v>0</v>
          </cell>
        </row>
        <row r="1769">
          <cell r="A1769">
            <v>2011</v>
          </cell>
          <cell r="C1769" t="str">
            <v>WV</v>
          </cell>
          <cell r="D1769">
            <v>0</v>
          </cell>
          <cell r="E1769">
            <v>329192000</v>
          </cell>
          <cell r="F1769">
            <v>314723000</v>
          </cell>
          <cell r="G1769">
            <v>381239000</v>
          </cell>
          <cell r="H1769">
            <v>2696081000</v>
          </cell>
          <cell r="I1769">
            <v>1063000</v>
          </cell>
          <cell r="J1769">
            <v>175000</v>
          </cell>
          <cell r="K1769">
            <v>0</v>
          </cell>
          <cell r="L1769">
            <v>3336000</v>
          </cell>
          <cell r="M1769">
            <v>1959000</v>
          </cell>
          <cell r="N1769">
            <v>0</v>
          </cell>
        </row>
        <row r="1770">
          <cell r="A1770">
            <v>2011</v>
          </cell>
          <cell r="C1770" t="str">
            <v>WI</v>
          </cell>
          <cell r="D1770">
            <v>0</v>
          </cell>
          <cell r="E1770">
            <v>1183992000</v>
          </cell>
          <cell r="F1770">
            <v>1792798000</v>
          </cell>
          <cell r="G1770">
            <v>1151782000</v>
          </cell>
          <cell r="H1770">
            <v>7230649000</v>
          </cell>
          <cell r="I1770">
            <v>13224000</v>
          </cell>
          <cell r="J1770">
            <v>12157000</v>
          </cell>
          <cell r="K1770">
            <v>0</v>
          </cell>
          <cell r="L1770">
            <v>2564000</v>
          </cell>
          <cell r="M1770">
            <v>24018000</v>
          </cell>
          <cell r="N1770">
            <v>0</v>
          </cell>
        </row>
        <row r="1771">
          <cell r="A1771">
            <v>2011</v>
          </cell>
          <cell r="C1771" t="str">
            <v>WY</v>
          </cell>
          <cell r="D1771">
            <v>0</v>
          </cell>
          <cell r="E1771">
            <v>922089000</v>
          </cell>
          <cell r="F1771">
            <v>320689000</v>
          </cell>
          <cell r="G1771">
            <v>853948000</v>
          </cell>
          <cell r="H1771">
            <v>559793000</v>
          </cell>
          <cell r="I1771">
            <v>9058000</v>
          </cell>
          <cell r="J1771">
            <v>10756000</v>
          </cell>
          <cell r="K1771">
            <v>0</v>
          </cell>
          <cell r="L1771">
            <v>13183000</v>
          </cell>
          <cell r="M1771">
            <v>11177000</v>
          </cell>
          <cell r="N1771">
            <v>0</v>
          </cell>
        </row>
        <row r="1772">
          <cell r="A1772">
            <v>2012</v>
          </cell>
          <cell r="C1772" t="str">
            <v>AL</v>
          </cell>
          <cell r="D1772">
            <v>0</v>
          </cell>
          <cell r="E1772">
            <v>4325193000</v>
          </cell>
          <cell r="F1772">
            <v>915657000</v>
          </cell>
          <cell r="G1772">
            <v>4235193000</v>
          </cell>
          <cell r="H1772">
            <v>5499915000</v>
          </cell>
          <cell r="I1772">
            <v>6074000</v>
          </cell>
          <cell r="J1772">
            <v>165225000</v>
          </cell>
          <cell r="K1772">
            <v>0</v>
          </cell>
          <cell r="L1772">
            <v>10253000</v>
          </cell>
          <cell r="M1772">
            <v>139514000</v>
          </cell>
          <cell r="N1772">
            <v>0</v>
          </cell>
        </row>
        <row r="1773">
          <cell r="A1773">
            <v>2012</v>
          </cell>
          <cell r="C1773" t="str">
            <v>AK</v>
          </cell>
          <cell r="D1773">
            <v>0</v>
          </cell>
          <cell r="E1773">
            <v>325838000</v>
          </cell>
          <cell r="F1773">
            <v>236285000</v>
          </cell>
          <cell r="G1773">
            <v>370574000</v>
          </cell>
          <cell r="H1773">
            <v>1393649000</v>
          </cell>
          <cell r="I1773">
            <v>3051000</v>
          </cell>
          <cell r="J1773">
            <v>8324000</v>
          </cell>
          <cell r="K1773">
            <v>0</v>
          </cell>
          <cell r="L1773">
            <v>8416000</v>
          </cell>
          <cell r="M1773">
            <v>4285000</v>
          </cell>
          <cell r="N1773">
            <v>0</v>
          </cell>
        </row>
        <row r="1774">
          <cell r="A1774">
            <v>2012</v>
          </cell>
          <cell r="C1774" t="str">
            <v>AZ</v>
          </cell>
          <cell r="D1774">
            <v>0</v>
          </cell>
          <cell r="E1774">
            <v>1938708000</v>
          </cell>
          <cell r="F1774">
            <v>2148052000</v>
          </cell>
          <cell r="G1774">
            <v>1374869000</v>
          </cell>
          <cell r="H1774">
            <v>6666235000</v>
          </cell>
          <cell r="I1774">
            <v>4132000</v>
          </cell>
          <cell r="J1774">
            <v>61693000</v>
          </cell>
          <cell r="K1774">
            <v>0</v>
          </cell>
          <cell r="L1774">
            <v>7545000</v>
          </cell>
          <cell r="M1774">
            <v>35158000</v>
          </cell>
          <cell r="N1774">
            <v>0</v>
          </cell>
        </row>
        <row r="1775">
          <cell r="A1775">
            <v>2012</v>
          </cell>
          <cell r="C1775" t="str">
            <v>AR</v>
          </cell>
          <cell r="D1775">
            <v>0</v>
          </cell>
          <cell r="E1775">
            <v>1140359000</v>
          </cell>
          <cell r="F1775">
            <v>334190000</v>
          </cell>
          <cell r="G1775">
            <v>1045252000</v>
          </cell>
          <cell r="H1775">
            <v>4491729000</v>
          </cell>
          <cell r="I1775">
            <v>814000</v>
          </cell>
          <cell r="J1775">
            <v>33335000</v>
          </cell>
          <cell r="K1775">
            <v>0</v>
          </cell>
          <cell r="L1775">
            <v>1686000</v>
          </cell>
          <cell r="M1775">
            <v>13075000</v>
          </cell>
          <cell r="N1775">
            <v>0</v>
          </cell>
        </row>
        <row r="1776">
          <cell r="A1776">
            <v>2012</v>
          </cell>
          <cell r="C1776" t="str">
            <v>CA</v>
          </cell>
          <cell r="D1776">
            <v>0</v>
          </cell>
          <cell r="E1776">
            <v>17525708000</v>
          </cell>
          <cell r="F1776">
            <v>13013536000</v>
          </cell>
          <cell r="G1776">
            <v>20760199000</v>
          </cell>
          <cell r="H1776">
            <v>40200222000</v>
          </cell>
          <cell r="I1776">
            <v>92863000</v>
          </cell>
          <cell r="J1776">
            <v>1492726000</v>
          </cell>
          <cell r="K1776">
            <v>0</v>
          </cell>
          <cell r="L1776">
            <v>68263000</v>
          </cell>
          <cell r="M1776">
            <v>622622000</v>
          </cell>
          <cell r="N1776">
            <v>0</v>
          </cell>
        </row>
        <row r="1777">
          <cell r="A1777">
            <v>2012</v>
          </cell>
          <cell r="C1777" t="str">
            <v>CO</v>
          </cell>
          <cell r="D1777">
            <v>0</v>
          </cell>
          <cell r="E1777">
            <v>2026071000</v>
          </cell>
          <cell r="F1777">
            <v>1212533000</v>
          </cell>
          <cell r="G1777">
            <v>2344655000</v>
          </cell>
          <cell r="H1777">
            <v>4250655000</v>
          </cell>
          <cell r="I1777">
            <v>4649000</v>
          </cell>
          <cell r="J1777">
            <v>39666000</v>
          </cell>
          <cell r="K1777">
            <v>0</v>
          </cell>
          <cell r="L1777">
            <v>7487000</v>
          </cell>
          <cell r="M1777">
            <v>14364000</v>
          </cell>
          <cell r="N1777">
            <v>0</v>
          </cell>
        </row>
        <row r="1778">
          <cell r="A1778">
            <v>2012</v>
          </cell>
          <cell r="C1778" t="str">
            <v>CT</v>
          </cell>
          <cell r="D1778">
            <v>0</v>
          </cell>
          <cell r="E1778">
            <v>315758000</v>
          </cell>
          <cell r="F1778">
            <v>764782000</v>
          </cell>
          <cell r="G1778">
            <v>1261764000</v>
          </cell>
          <cell r="H1778">
            <v>5021191000</v>
          </cell>
          <cell r="I1778">
            <v>30079000</v>
          </cell>
          <cell r="J1778">
            <v>5475000</v>
          </cell>
          <cell r="K1778">
            <v>0</v>
          </cell>
          <cell r="L1778">
            <v>7454000</v>
          </cell>
          <cell r="M1778">
            <v>8654000</v>
          </cell>
          <cell r="N1778">
            <v>0</v>
          </cell>
        </row>
        <row r="1779">
          <cell r="A1779">
            <v>2012</v>
          </cell>
          <cell r="C1779" t="str">
            <v>DE</v>
          </cell>
          <cell r="D1779">
            <v>0</v>
          </cell>
          <cell r="E1779">
            <v>9305000</v>
          </cell>
          <cell r="F1779">
            <v>441705000</v>
          </cell>
          <cell r="G1779">
            <v>49700000</v>
          </cell>
          <cell r="H1779">
            <v>1535014000</v>
          </cell>
          <cell r="I1779">
            <v>375000</v>
          </cell>
          <cell r="J1779">
            <v>0</v>
          </cell>
          <cell r="K1779">
            <v>0</v>
          </cell>
          <cell r="L1779">
            <v>3666000</v>
          </cell>
          <cell r="M1779">
            <v>211000</v>
          </cell>
          <cell r="N1779">
            <v>0</v>
          </cell>
        </row>
        <row r="1780">
          <cell r="A1780">
            <v>2012</v>
          </cell>
          <cell r="C1780" t="str">
            <v>DC</v>
          </cell>
          <cell r="D1780">
            <v>0</v>
          </cell>
          <cell r="E1780">
            <v>114389000</v>
          </cell>
          <cell r="F1780">
            <v>441521000</v>
          </cell>
          <cell r="G1780">
            <v>222430000</v>
          </cell>
          <cell r="H1780">
            <v>2180018000</v>
          </cell>
          <cell r="I1780">
            <v>0</v>
          </cell>
          <cell r="J1780">
            <v>7447000</v>
          </cell>
          <cell r="K1780">
            <v>0</v>
          </cell>
          <cell r="L1780">
            <v>2551000</v>
          </cell>
          <cell r="M1780">
            <v>423000</v>
          </cell>
          <cell r="N1780">
            <v>0</v>
          </cell>
        </row>
        <row r="1781">
          <cell r="A1781">
            <v>2012</v>
          </cell>
          <cell r="C1781" t="str">
            <v>FL</v>
          </cell>
          <cell r="D1781">
            <v>0</v>
          </cell>
          <cell r="E1781">
            <v>7089772000</v>
          </cell>
          <cell r="F1781">
            <v>4812459000</v>
          </cell>
          <cell r="G1781">
            <v>8005645000</v>
          </cell>
          <cell r="H1781">
            <v>19505743000</v>
          </cell>
          <cell r="I1781">
            <v>79180000</v>
          </cell>
          <cell r="J1781">
            <v>306522000</v>
          </cell>
          <cell r="K1781">
            <v>0</v>
          </cell>
          <cell r="L1781">
            <v>36736000</v>
          </cell>
          <cell r="M1781">
            <v>138865000</v>
          </cell>
          <cell r="N1781">
            <v>0</v>
          </cell>
        </row>
        <row r="1782">
          <cell r="A1782">
            <v>2012</v>
          </cell>
          <cell r="C1782" t="str">
            <v>GA</v>
          </cell>
          <cell r="D1782">
            <v>0</v>
          </cell>
          <cell r="E1782">
            <v>4000148000</v>
          </cell>
          <cell r="F1782">
            <v>1962119000</v>
          </cell>
          <cell r="G1782">
            <v>4634207000</v>
          </cell>
          <cell r="H1782">
            <v>8932561000</v>
          </cell>
          <cell r="I1782">
            <v>7137000</v>
          </cell>
          <cell r="J1782">
            <v>284816000</v>
          </cell>
          <cell r="K1782">
            <v>0</v>
          </cell>
          <cell r="L1782">
            <v>11833000</v>
          </cell>
          <cell r="M1782">
            <v>71609000</v>
          </cell>
          <cell r="N1782">
            <v>0</v>
          </cell>
        </row>
        <row r="1783">
          <cell r="A1783">
            <v>2012</v>
          </cell>
          <cell r="C1783" t="str">
            <v>HI</v>
          </cell>
          <cell r="D1783">
            <v>0</v>
          </cell>
          <cell r="E1783">
            <v>562160000</v>
          </cell>
          <cell r="F1783">
            <v>498639000</v>
          </cell>
          <cell r="G1783">
            <v>705047000</v>
          </cell>
          <cell r="H1783">
            <v>1479559000</v>
          </cell>
          <cell r="I1783">
            <v>4795000</v>
          </cell>
          <cell r="J1783">
            <v>40692000</v>
          </cell>
          <cell r="K1783">
            <v>0</v>
          </cell>
          <cell r="L1783">
            <v>3941000</v>
          </cell>
          <cell r="M1783">
            <v>7724000</v>
          </cell>
          <cell r="N1783">
            <v>0</v>
          </cell>
        </row>
        <row r="1784">
          <cell r="A1784">
            <v>2012</v>
          </cell>
          <cell r="C1784" t="str">
            <v>ID</v>
          </cell>
          <cell r="D1784">
            <v>0</v>
          </cell>
          <cell r="E1784">
            <v>533364000</v>
          </cell>
          <cell r="F1784">
            <v>219144000</v>
          </cell>
          <cell r="G1784">
            <v>487708000</v>
          </cell>
          <cell r="H1784">
            <v>1746686000</v>
          </cell>
          <cell r="I1784">
            <v>190000</v>
          </cell>
          <cell r="J1784">
            <v>15525000</v>
          </cell>
          <cell r="K1784">
            <v>0</v>
          </cell>
          <cell r="L1784">
            <v>2962000</v>
          </cell>
          <cell r="M1784">
            <v>35565000</v>
          </cell>
          <cell r="N1784">
            <v>0</v>
          </cell>
        </row>
        <row r="1785">
          <cell r="A1785">
            <v>2012</v>
          </cell>
          <cell r="C1785" t="str">
            <v>IL</v>
          </cell>
          <cell r="D1785">
            <v>0</v>
          </cell>
          <cell r="E1785">
            <v>1658804000</v>
          </cell>
          <cell r="F1785">
            <v>3123481000</v>
          </cell>
          <cell r="G1785">
            <v>2803042000</v>
          </cell>
          <cell r="H1785">
            <v>11330994000</v>
          </cell>
          <cell r="I1785">
            <v>4136000</v>
          </cell>
          <cell r="J1785">
            <v>36993000</v>
          </cell>
          <cell r="K1785">
            <v>0</v>
          </cell>
          <cell r="L1785">
            <v>7884000</v>
          </cell>
          <cell r="M1785">
            <v>47376000</v>
          </cell>
          <cell r="N1785">
            <v>0</v>
          </cell>
        </row>
        <row r="1786">
          <cell r="A1786">
            <v>2012</v>
          </cell>
          <cell r="C1786" t="str">
            <v>IN</v>
          </cell>
          <cell r="D1786">
            <v>0</v>
          </cell>
          <cell r="E1786">
            <v>3013152000</v>
          </cell>
          <cell r="F1786">
            <v>719094000</v>
          </cell>
          <cell r="G1786">
            <v>3303434000</v>
          </cell>
          <cell r="H1786">
            <v>6591868000</v>
          </cell>
          <cell r="I1786">
            <v>164505000</v>
          </cell>
          <cell r="J1786">
            <v>133832000</v>
          </cell>
          <cell r="K1786">
            <v>0</v>
          </cell>
          <cell r="L1786">
            <v>9140000</v>
          </cell>
          <cell r="M1786">
            <v>59656000</v>
          </cell>
          <cell r="N1786">
            <v>0</v>
          </cell>
        </row>
        <row r="1787">
          <cell r="A1787">
            <v>2012</v>
          </cell>
          <cell r="C1787" t="str">
            <v>IA</v>
          </cell>
          <cell r="D1787">
            <v>0</v>
          </cell>
          <cell r="E1787">
            <v>2788918000</v>
          </cell>
          <cell r="F1787">
            <v>589786000</v>
          </cell>
          <cell r="G1787">
            <v>2788228000</v>
          </cell>
          <cell r="H1787">
            <v>4254549000</v>
          </cell>
          <cell r="I1787">
            <v>2157000</v>
          </cell>
          <cell r="J1787">
            <v>235372000</v>
          </cell>
          <cell r="K1787">
            <v>0</v>
          </cell>
          <cell r="L1787">
            <v>8297000</v>
          </cell>
          <cell r="M1787">
            <v>81806000</v>
          </cell>
          <cell r="N1787">
            <v>0</v>
          </cell>
        </row>
        <row r="1788">
          <cell r="A1788">
            <v>2012</v>
          </cell>
          <cell r="C1788" t="str">
            <v>KS</v>
          </cell>
          <cell r="D1788">
            <v>0</v>
          </cell>
          <cell r="E1788">
            <v>2162167000</v>
          </cell>
          <cell r="F1788">
            <v>638324000</v>
          </cell>
          <cell r="G1788">
            <v>2049749000</v>
          </cell>
          <cell r="H1788">
            <v>2794989000</v>
          </cell>
          <cell r="I1788">
            <v>170000</v>
          </cell>
          <cell r="J1788">
            <v>146251000</v>
          </cell>
          <cell r="K1788">
            <v>0</v>
          </cell>
          <cell r="L1788">
            <v>13061000</v>
          </cell>
          <cell r="M1788">
            <v>43167000</v>
          </cell>
          <cell r="N1788">
            <v>0</v>
          </cell>
        </row>
        <row r="1789">
          <cell r="A1789">
            <v>2012</v>
          </cell>
          <cell r="C1789" t="str">
            <v>KY</v>
          </cell>
          <cell r="D1789">
            <v>0</v>
          </cell>
          <cell r="E1789">
            <v>1755319000</v>
          </cell>
          <cell r="F1789">
            <v>969548000</v>
          </cell>
          <cell r="G1789">
            <v>1531975000</v>
          </cell>
          <cell r="H1789">
            <v>5974558000</v>
          </cell>
          <cell r="I1789">
            <v>9253000</v>
          </cell>
          <cell r="J1789">
            <v>45184000</v>
          </cell>
          <cell r="K1789">
            <v>0</v>
          </cell>
          <cell r="L1789">
            <v>11751000</v>
          </cell>
          <cell r="M1789">
            <v>77617000</v>
          </cell>
          <cell r="N1789">
            <v>0</v>
          </cell>
        </row>
        <row r="1790">
          <cell r="A1790">
            <v>2012</v>
          </cell>
          <cell r="C1790" t="str">
            <v>LA</v>
          </cell>
          <cell r="D1790">
            <v>0</v>
          </cell>
          <cell r="E1790">
            <v>3373950000</v>
          </cell>
          <cell r="F1790">
            <v>736893000</v>
          </cell>
          <cell r="G1790">
            <v>4218814000</v>
          </cell>
          <cell r="H1790">
            <v>5336849000</v>
          </cell>
          <cell r="I1790">
            <v>15580000</v>
          </cell>
          <cell r="J1790">
            <v>159147000</v>
          </cell>
          <cell r="K1790">
            <v>0</v>
          </cell>
          <cell r="L1790">
            <v>6329000</v>
          </cell>
          <cell r="M1790">
            <v>118476000</v>
          </cell>
          <cell r="N1790">
            <v>0</v>
          </cell>
        </row>
        <row r="1791">
          <cell r="A1791">
            <v>2012</v>
          </cell>
          <cell r="C1791" t="str">
            <v>ME</v>
          </cell>
          <cell r="D1791">
            <v>0</v>
          </cell>
          <cell r="E1791">
            <v>155444000</v>
          </cell>
          <cell r="F1791">
            <v>534263000</v>
          </cell>
          <cell r="G1791">
            <v>213126000</v>
          </cell>
          <cell r="H1791">
            <v>2252060000</v>
          </cell>
          <cell r="I1791">
            <v>35000</v>
          </cell>
          <cell r="J1791">
            <v>49000</v>
          </cell>
          <cell r="K1791">
            <v>0</v>
          </cell>
          <cell r="L1791">
            <v>3194000</v>
          </cell>
          <cell r="M1791">
            <v>2564000</v>
          </cell>
          <cell r="N1791">
            <v>0</v>
          </cell>
        </row>
        <row r="1792">
          <cell r="A1792">
            <v>2012</v>
          </cell>
          <cell r="C1792" t="str">
            <v>MD</v>
          </cell>
          <cell r="D1792">
            <v>0</v>
          </cell>
          <cell r="E1792">
            <v>179102000</v>
          </cell>
          <cell r="F1792">
            <v>1736067000</v>
          </cell>
          <cell r="G1792">
            <v>483825000</v>
          </cell>
          <cell r="H1792">
            <v>7359701000</v>
          </cell>
          <cell r="I1792">
            <v>30000</v>
          </cell>
          <cell r="J1792">
            <v>665000</v>
          </cell>
          <cell r="K1792">
            <v>0</v>
          </cell>
          <cell r="L1792">
            <v>13713000</v>
          </cell>
          <cell r="M1792">
            <v>1010000</v>
          </cell>
          <cell r="N1792">
            <v>0</v>
          </cell>
        </row>
        <row r="1793">
          <cell r="A1793">
            <v>2012</v>
          </cell>
          <cell r="C1793" t="str">
            <v>MA</v>
          </cell>
          <cell r="D1793">
            <v>0</v>
          </cell>
          <cell r="E1793">
            <v>592225000</v>
          </cell>
          <cell r="F1793">
            <v>1209663000</v>
          </cell>
          <cell r="G1793">
            <v>1450735000</v>
          </cell>
          <cell r="H1793">
            <v>12279990000</v>
          </cell>
          <cell r="I1793">
            <v>15240000</v>
          </cell>
          <cell r="J1793">
            <v>69957000</v>
          </cell>
          <cell r="K1793">
            <v>0</v>
          </cell>
          <cell r="L1793">
            <v>8354000</v>
          </cell>
          <cell r="M1793">
            <v>9585000</v>
          </cell>
          <cell r="N1793">
            <v>0</v>
          </cell>
        </row>
        <row r="1794">
          <cell r="A1794">
            <v>2012</v>
          </cell>
          <cell r="C1794" t="str">
            <v>MI</v>
          </cell>
          <cell r="D1794">
            <v>0</v>
          </cell>
          <cell r="E1794">
            <v>3470171000</v>
          </cell>
          <cell r="F1794">
            <v>4264765000</v>
          </cell>
          <cell r="G1794">
            <v>3662946000</v>
          </cell>
          <cell r="H1794">
            <v>9589100000</v>
          </cell>
          <cell r="I1794">
            <v>6520000</v>
          </cell>
          <cell r="J1794">
            <v>25612000</v>
          </cell>
          <cell r="K1794">
            <v>0</v>
          </cell>
          <cell r="L1794">
            <v>10897000</v>
          </cell>
          <cell r="M1794">
            <v>34698000</v>
          </cell>
          <cell r="N1794">
            <v>0</v>
          </cell>
        </row>
        <row r="1795">
          <cell r="A1795">
            <v>2012</v>
          </cell>
          <cell r="C1795" t="str">
            <v>MN</v>
          </cell>
          <cell r="D1795">
            <v>0</v>
          </cell>
          <cell r="E1795">
            <v>1591020000</v>
          </cell>
          <cell r="F1795">
            <v>952370000</v>
          </cell>
          <cell r="G1795">
            <v>2075386000</v>
          </cell>
          <cell r="H1795">
            <v>10104775000</v>
          </cell>
          <cell r="I1795">
            <v>1875000</v>
          </cell>
          <cell r="J1795">
            <v>26109000</v>
          </cell>
          <cell r="K1795">
            <v>0</v>
          </cell>
          <cell r="L1795">
            <v>9753000</v>
          </cell>
          <cell r="M1795">
            <v>48224000</v>
          </cell>
          <cell r="N1795">
            <v>0</v>
          </cell>
        </row>
        <row r="1796">
          <cell r="A1796">
            <v>2012</v>
          </cell>
          <cell r="C1796" t="str">
            <v>MS</v>
          </cell>
          <cell r="D1796">
            <v>0</v>
          </cell>
          <cell r="E1796">
            <v>3092312000</v>
          </cell>
          <cell r="F1796">
            <v>445686000</v>
          </cell>
          <cell r="G1796">
            <v>3187846000</v>
          </cell>
          <cell r="H1796">
            <v>4546976000</v>
          </cell>
          <cell r="I1796">
            <v>10546000</v>
          </cell>
          <cell r="J1796">
            <v>110885000</v>
          </cell>
          <cell r="K1796">
            <v>0</v>
          </cell>
          <cell r="L1796">
            <v>5823000</v>
          </cell>
          <cell r="M1796">
            <v>102668000</v>
          </cell>
          <cell r="N1796">
            <v>0</v>
          </cell>
        </row>
        <row r="1797">
          <cell r="A1797">
            <v>2012</v>
          </cell>
          <cell r="C1797" t="str">
            <v>MO</v>
          </cell>
          <cell r="D1797">
            <v>0</v>
          </cell>
          <cell r="E1797">
            <v>2257670000</v>
          </cell>
          <cell r="F1797">
            <v>1851521000</v>
          </cell>
          <cell r="G1797">
            <v>3069330000</v>
          </cell>
          <cell r="H1797">
            <v>7232375000</v>
          </cell>
          <cell r="I1797">
            <v>16388000</v>
          </cell>
          <cell r="J1797">
            <v>143151000</v>
          </cell>
          <cell r="K1797">
            <v>0</v>
          </cell>
          <cell r="L1797">
            <v>10289000</v>
          </cell>
          <cell r="M1797">
            <v>71172000</v>
          </cell>
          <cell r="N1797">
            <v>0</v>
          </cell>
        </row>
        <row r="1798">
          <cell r="A1798">
            <v>2012</v>
          </cell>
          <cell r="C1798" t="str">
            <v>MT</v>
          </cell>
          <cell r="D1798">
            <v>0</v>
          </cell>
          <cell r="E1798">
            <v>96871000</v>
          </cell>
          <cell r="F1798">
            <v>262706000</v>
          </cell>
          <cell r="G1798">
            <v>136276000</v>
          </cell>
          <cell r="H1798">
            <v>1041508000</v>
          </cell>
          <cell r="I1798">
            <v>5362000</v>
          </cell>
          <cell r="J1798">
            <v>21702000</v>
          </cell>
          <cell r="K1798">
            <v>0</v>
          </cell>
          <cell r="L1798">
            <v>3808000</v>
          </cell>
          <cell r="M1798">
            <v>2407000</v>
          </cell>
          <cell r="N1798">
            <v>0</v>
          </cell>
        </row>
        <row r="1799">
          <cell r="A1799">
            <v>2012</v>
          </cell>
          <cell r="C1799" t="str">
            <v>NE</v>
          </cell>
          <cell r="D1799">
            <v>0</v>
          </cell>
          <cell r="E1799">
            <v>845122000</v>
          </cell>
          <cell r="F1799">
            <v>442307000</v>
          </cell>
          <cell r="G1799">
            <v>871982000</v>
          </cell>
          <cell r="H1799">
            <v>1394374000</v>
          </cell>
          <cell r="I1799">
            <v>1435000</v>
          </cell>
          <cell r="J1799">
            <v>52720000</v>
          </cell>
          <cell r="K1799">
            <v>0</v>
          </cell>
          <cell r="L1799">
            <v>1741000</v>
          </cell>
          <cell r="M1799">
            <v>19944000</v>
          </cell>
          <cell r="N1799">
            <v>0</v>
          </cell>
        </row>
        <row r="1800">
          <cell r="A1800">
            <v>2012</v>
          </cell>
          <cell r="C1800" t="str">
            <v>NV</v>
          </cell>
          <cell r="D1800">
            <v>0</v>
          </cell>
          <cell r="E1800">
            <v>616908000</v>
          </cell>
          <cell r="F1800">
            <v>359728000</v>
          </cell>
          <cell r="G1800">
            <v>983166000</v>
          </cell>
          <cell r="H1800">
            <v>1757482000</v>
          </cell>
          <cell r="I1800">
            <v>1000</v>
          </cell>
          <cell r="J1800">
            <v>34515000</v>
          </cell>
          <cell r="K1800">
            <v>0</v>
          </cell>
          <cell r="L1800">
            <v>3450000</v>
          </cell>
          <cell r="M1800">
            <v>2566000</v>
          </cell>
          <cell r="N1800">
            <v>0</v>
          </cell>
        </row>
        <row r="1801">
          <cell r="A1801">
            <v>2012</v>
          </cell>
          <cell r="C1801" t="str">
            <v>NH</v>
          </cell>
          <cell r="D1801">
            <v>0</v>
          </cell>
          <cell r="E1801">
            <v>14882000</v>
          </cell>
          <cell r="F1801">
            <v>117181000</v>
          </cell>
          <cell r="G1801">
            <v>45255000</v>
          </cell>
          <cell r="H1801">
            <v>1165503000</v>
          </cell>
          <cell r="I1801">
            <v>12000</v>
          </cell>
          <cell r="J1801">
            <v>20000</v>
          </cell>
          <cell r="K1801">
            <v>0</v>
          </cell>
          <cell r="L1801">
            <v>3635000</v>
          </cell>
          <cell r="M1801">
            <v>61000</v>
          </cell>
          <cell r="N1801">
            <v>0</v>
          </cell>
        </row>
        <row r="1802">
          <cell r="A1802">
            <v>2012</v>
          </cell>
          <cell r="C1802" t="str">
            <v>NJ</v>
          </cell>
          <cell r="D1802">
            <v>0</v>
          </cell>
          <cell r="E1802">
            <v>1252234000</v>
          </cell>
          <cell r="F1802">
            <v>1542108000</v>
          </cell>
          <cell r="G1802">
            <v>2455710000</v>
          </cell>
          <cell r="H1802">
            <v>11284063000</v>
          </cell>
          <cell r="I1802">
            <v>26686000</v>
          </cell>
          <cell r="J1802">
            <v>2413000</v>
          </cell>
          <cell r="K1802">
            <v>0</v>
          </cell>
          <cell r="L1802">
            <v>10504000</v>
          </cell>
          <cell r="M1802">
            <v>11365000</v>
          </cell>
          <cell r="N1802">
            <v>0</v>
          </cell>
        </row>
        <row r="1803">
          <cell r="A1803">
            <v>2012</v>
          </cell>
          <cell r="C1803" t="str">
            <v>NM</v>
          </cell>
          <cell r="D1803">
            <v>0</v>
          </cell>
          <cell r="E1803">
            <v>874046000</v>
          </cell>
          <cell r="F1803">
            <v>540453000</v>
          </cell>
          <cell r="G1803">
            <v>1103853000</v>
          </cell>
          <cell r="H1803">
            <v>3542790000</v>
          </cell>
          <cell r="I1803">
            <v>3707000</v>
          </cell>
          <cell r="J1803">
            <v>22041000</v>
          </cell>
          <cell r="K1803">
            <v>0</v>
          </cell>
          <cell r="L1803">
            <v>886000</v>
          </cell>
          <cell r="M1803">
            <v>13766000</v>
          </cell>
          <cell r="N1803">
            <v>0</v>
          </cell>
        </row>
        <row r="1804">
          <cell r="A1804">
            <v>2012</v>
          </cell>
          <cell r="C1804" t="str">
            <v>NY</v>
          </cell>
          <cell r="D1804">
            <v>0</v>
          </cell>
          <cell r="E1804">
            <v>8059373000</v>
          </cell>
          <cell r="F1804">
            <v>5910833000</v>
          </cell>
          <cell r="G1804">
            <v>15022855000</v>
          </cell>
          <cell r="H1804">
            <v>38660449000</v>
          </cell>
          <cell r="I1804">
            <v>709823000</v>
          </cell>
          <cell r="J1804">
            <v>273742000</v>
          </cell>
          <cell r="K1804">
            <v>0</v>
          </cell>
          <cell r="L1804">
            <v>62282000</v>
          </cell>
          <cell r="M1804">
            <v>287858000</v>
          </cell>
          <cell r="N1804">
            <v>0</v>
          </cell>
        </row>
        <row r="1805">
          <cell r="A1805">
            <v>2012</v>
          </cell>
          <cell r="C1805" t="str">
            <v>NC</v>
          </cell>
          <cell r="D1805">
            <v>0</v>
          </cell>
          <cell r="E1805">
            <v>8379765000</v>
          </cell>
          <cell r="F1805">
            <v>2752058000</v>
          </cell>
          <cell r="G1805">
            <v>7909956000</v>
          </cell>
          <cell r="H1805">
            <v>10522139000</v>
          </cell>
          <cell r="I1805">
            <v>20117000</v>
          </cell>
          <cell r="J1805">
            <v>109815000</v>
          </cell>
          <cell r="K1805">
            <v>0</v>
          </cell>
          <cell r="L1805">
            <v>27733000</v>
          </cell>
          <cell r="M1805">
            <v>83432000</v>
          </cell>
          <cell r="N1805">
            <v>0</v>
          </cell>
        </row>
        <row r="1806">
          <cell r="A1806">
            <v>2012</v>
          </cell>
          <cell r="C1806" t="str">
            <v>ND</v>
          </cell>
          <cell r="D1806">
            <v>0</v>
          </cell>
          <cell r="E1806">
            <v>6101000</v>
          </cell>
          <cell r="F1806">
            <v>164418000</v>
          </cell>
          <cell r="G1806">
            <v>51967000</v>
          </cell>
          <cell r="H1806">
            <v>684844000</v>
          </cell>
          <cell r="I1806">
            <v>471000</v>
          </cell>
          <cell r="J1806">
            <v>681000</v>
          </cell>
          <cell r="K1806">
            <v>0</v>
          </cell>
          <cell r="L1806">
            <v>1282000</v>
          </cell>
          <cell r="M1806">
            <v>63000</v>
          </cell>
          <cell r="N1806">
            <v>0</v>
          </cell>
        </row>
        <row r="1807">
          <cell r="A1807">
            <v>2012</v>
          </cell>
          <cell r="C1807" t="str">
            <v>OH</v>
          </cell>
          <cell r="D1807">
            <v>0</v>
          </cell>
          <cell r="E1807">
            <v>3893008000</v>
          </cell>
          <cell r="F1807">
            <v>3724226000</v>
          </cell>
          <cell r="G1807">
            <v>4158797000</v>
          </cell>
          <cell r="H1807">
            <v>15128501000</v>
          </cell>
          <cell r="I1807">
            <v>33428000</v>
          </cell>
          <cell r="J1807">
            <v>102964000</v>
          </cell>
          <cell r="K1807">
            <v>0</v>
          </cell>
          <cell r="L1807">
            <v>19533000</v>
          </cell>
          <cell r="M1807">
            <v>90928000</v>
          </cell>
          <cell r="N1807">
            <v>0</v>
          </cell>
        </row>
        <row r="1808">
          <cell r="A1808">
            <v>2012</v>
          </cell>
          <cell r="C1808" t="str">
            <v>OK</v>
          </cell>
          <cell r="D1808">
            <v>0</v>
          </cell>
          <cell r="E1808">
            <v>1247343000</v>
          </cell>
          <cell r="F1808">
            <v>1004042000</v>
          </cell>
          <cell r="G1808">
            <v>1227087000</v>
          </cell>
          <cell r="H1808">
            <v>4841664000</v>
          </cell>
          <cell r="I1808">
            <v>8547000</v>
          </cell>
          <cell r="J1808">
            <v>7074000</v>
          </cell>
          <cell r="K1808">
            <v>0</v>
          </cell>
          <cell r="L1808">
            <v>15446000</v>
          </cell>
          <cell r="M1808">
            <v>12104000</v>
          </cell>
          <cell r="N1808">
            <v>0</v>
          </cell>
        </row>
        <row r="1809">
          <cell r="A1809">
            <v>2012</v>
          </cell>
          <cell r="C1809" t="str">
            <v>OR</v>
          </cell>
          <cell r="D1809">
            <v>0</v>
          </cell>
          <cell r="E1809">
            <v>1724166000</v>
          </cell>
          <cell r="F1809">
            <v>1304139000</v>
          </cell>
          <cell r="G1809">
            <v>1737232000</v>
          </cell>
          <cell r="H1809">
            <v>4287010000</v>
          </cell>
          <cell r="I1809">
            <v>2698000</v>
          </cell>
          <cell r="J1809">
            <v>102479000</v>
          </cell>
          <cell r="K1809">
            <v>0</v>
          </cell>
          <cell r="L1809">
            <v>11026000</v>
          </cell>
          <cell r="M1809">
            <v>41095000</v>
          </cell>
          <cell r="N1809">
            <v>0</v>
          </cell>
        </row>
        <row r="1810">
          <cell r="A1810">
            <v>2012</v>
          </cell>
          <cell r="C1810" t="str">
            <v>PA</v>
          </cell>
          <cell r="D1810">
            <v>0</v>
          </cell>
          <cell r="E1810">
            <v>2448002000</v>
          </cell>
          <cell r="F1810">
            <v>4947759000</v>
          </cell>
          <cell r="G1810">
            <v>2871551000</v>
          </cell>
          <cell r="H1810">
            <v>18145562000</v>
          </cell>
          <cell r="I1810">
            <v>13686000</v>
          </cell>
          <cell r="J1810">
            <v>84927000</v>
          </cell>
          <cell r="K1810">
            <v>0</v>
          </cell>
          <cell r="L1810">
            <v>16500000</v>
          </cell>
          <cell r="M1810">
            <v>115040000</v>
          </cell>
          <cell r="N1810">
            <v>0</v>
          </cell>
        </row>
        <row r="1811">
          <cell r="A1811">
            <v>2012</v>
          </cell>
          <cell r="C1811" t="str">
            <v>RI</v>
          </cell>
          <cell r="D1811">
            <v>0</v>
          </cell>
          <cell r="E1811">
            <v>5279000</v>
          </cell>
          <cell r="F1811">
            <v>170157000</v>
          </cell>
          <cell r="G1811">
            <v>69863000</v>
          </cell>
          <cell r="H1811">
            <v>1859894000</v>
          </cell>
          <cell r="I1811">
            <v>4425000</v>
          </cell>
          <cell r="J1811">
            <v>0</v>
          </cell>
          <cell r="K1811">
            <v>0</v>
          </cell>
          <cell r="L1811">
            <v>880000</v>
          </cell>
          <cell r="M1811">
            <v>63000</v>
          </cell>
          <cell r="N1811">
            <v>0</v>
          </cell>
        </row>
        <row r="1812">
          <cell r="A1812">
            <v>2012</v>
          </cell>
          <cell r="C1812" t="str">
            <v>SC</v>
          </cell>
          <cell r="D1812">
            <v>0</v>
          </cell>
          <cell r="E1812">
            <v>5313220000</v>
          </cell>
          <cell r="F1812">
            <v>1112390000</v>
          </cell>
          <cell r="G1812">
            <v>4943971000</v>
          </cell>
          <cell r="H1812">
            <v>5128973000</v>
          </cell>
          <cell r="I1812">
            <v>9587000</v>
          </cell>
          <cell r="J1812">
            <v>71054000</v>
          </cell>
          <cell r="K1812">
            <v>0</v>
          </cell>
          <cell r="L1812">
            <v>5127000</v>
          </cell>
          <cell r="M1812">
            <v>142406000</v>
          </cell>
          <cell r="N1812">
            <v>0</v>
          </cell>
        </row>
        <row r="1813">
          <cell r="A1813">
            <v>2012</v>
          </cell>
          <cell r="C1813" t="str">
            <v>SD</v>
          </cell>
          <cell r="D1813">
            <v>0</v>
          </cell>
          <cell r="E1813">
            <v>53124000</v>
          </cell>
          <cell r="F1813">
            <v>199710000</v>
          </cell>
          <cell r="G1813">
            <v>70841000</v>
          </cell>
          <cell r="H1813">
            <v>614634000</v>
          </cell>
          <cell r="I1813">
            <v>1175000</v>
          </cell>
          <cell r="J1813">
            <v>4464000</v>
          </cell>
          <cell r="K1813">
            <v>0</v>
          </cell>
          <cell r="L1813">
            <v>2507000</v>
          </cell>
          <cell r="M1813">
            <v>289000</v>
          </cell>
          <cell r="N1813">
            <v>0</v>
          </cell>
        </row>
        <row r="1814">
          <cell r="A1814">
            <v>2012</v>
          </cell>
          <cell r="C1814" t="str">
            <v>TN</v>
          </cell>
          <cell r="D1814">
            <v>0</v>
          </cell>
          <cell r="E1814">
            <v>2659056000</v>
          </cell>
          <cell r="F1814">
            <v>1244572000</v>
          </cell>
          <cell r="G1814">
            <v>2936281000</v>
          </cell>
          <cell r="H1814">
            <v>8436076000</v>
          </cell>
          <cell r="I1814">
            <v>14396000</v>
          </cell>
          <cell r="J1814">
            <v>36222000</v>
          </cell>
          <cell r="K1814">
            <v>0</v>
          </cell>
          <cell r="L1814">
            <v>17764000</v>
          </cell>
          <cell r="M1814">
            <v>116381000</v>
          </cell>
          <cell r="N1814">
            <v>0</v>
          </cell>
        </row>
        <row r="1815">
          <cell r="A1815">
            <v>2012</v>
          </cell>
          <cell r="C1815" t="str">
            <v>TX</v>
          </cell>
          <cell r="D1815">
            <v>0</v>
          </cell>
          <cell r="E1815">
            <v>9504220000</v>
          </cell>
          <cell r="F1815">
            <v>4493197000</v>
          </cell>
          <cell r="G1815">
            <v>12404768000</v>
          </cell>
          <cell r="H1815">
            <v>26252932000</v>
          </cell>
          <cell r="I1815">
            <v>73644000</v>
          </cell>
          <cell r="J1815">
            <v>867302000</v>
          </cell>
          <cell r="K1815">
            <v>0</v>
          </cell>
          <cell r="L1815">
            <v>45802000</v>
          </cell>
          <cell r="M1815">
            <v>343967000</v>
          </cell>
          <cell r="N1815">
            <v>0</v>
          </cell>
        </row>
        <row r="1816">
          <cell r="A1816">
            <v>2012</v>
          </cell>
          <cell r="C1816" t="str">
            <v>US</v>
          </cell>
          <cell r="D1816">
            <v>0</v>
          </cell>
          <cell r="E1816">
            <v>123503909000</v>
          </cell>
          <cell r="F1816">
            <v>82346194000</v>
          </cell>
          <cell r="G1816">
            <v>146666901000</v>
          </cell>
          <cell r="H1816">
            <v>374387095000</v>
          </cell>
          <cell r="I1816">
            <v>1456320000</v>
          </cell>
          <cell r="J1816">
            <v>5741718000</v>
          </cell>
          <cell r="K1816">
            <v>0</v>
          </cell>
          <cell r="L1816">
            <v>595140000</v>
          </cell>
          <cell r="M1816">
            <v>3346876000</v>
          </cell>
          <cell r="N1816">
            <v>0</v>
          </cell>
        </row>
        <row r="1817">
          <cell r="A1817">
            <v>2012</v>
          </cell>
          <cell r="C1817" t="str">
            <v>UT</v>
          </cell>
          <cell r="D1817">
            <v>0</v>
          </cell>
          <cell r="E1817">
            <v>1311981000</v>
          </cell>
          <cell r="F1817">
            <v>497056000</v>
          </cell>
          <cell r="G1817">
            <v>1036398000</v>
          </cell>
          <cell r="H1817">
            <v>2163172000</v>
          </cell>
          <cell r="I1817">
            <v>3453000</v>
          </cell>
          <cell r="J1817">
            <v>4599000</v>
          </cell>
          <cell r="K1817">
            <v>0</v>
          </cell>
          <cell r="L1817">
            <v>6537000</v>
          </cell>
          <cell r="M1817">
            <v>72417000</v>
          </cell>
          <cell r="N1817">
            <v>0</v>
          </cell>
        </row>
        <row r="1818">
          <cell r="A1818">
            <v>2012</v>
          </cell>
          <cell r="C1818" t="str">
            <v>VT</v>
          </cell>
          <cell r="D1818">
            <v>0</v>
          </cell>
          <cell r="E1818">
            <v>62000</v>
          </cell>
          <cell r="F1818">
            <v>191533000</v>
          </cell>
          <cell r="G1818">
            <v>16273000</v>
          </cell>
          <cell r="H1818">
            <v>1113063000</v>
          </cell>
          <cell r="I1818">
            <v>79000</v>
          </cell>
          <cell r="J1818">
            <v>0</v>
          </cell>
          <cell r="K1818">
            <v>0</v>
          </cell>
          <cell r="L1818">
            <v>1816000</v>
          </cell>
          <cell r="M1818">
            <v>29000</v>
          </cell>
          <cell r="N1818">
            <v>0</v>
          </cell>
        </row>
        <row r="1819">
          <cell r="A1819">
            <v>2012</v>
          </cell>
          <cell r="C1819" t="str">
            <v>VA</v>
          </cell>
          <cell r="D1819">
            <v>0</v>
          </cell>
          <cell r="E1819">
            <v>3313273000</v>
          </cell>
          <cell r="F1819">
            <v>1631655000</v>
          </cell>
          <cell r="G1819">
            <v>3486795000</v>
          </cell>
          <cell r="H1819">
            <v>7249179000</v>
          </cell>
          <cell r="I1819">
            <v>9022000</v>
          </cell>
          <cell r="J1819">
            <v>109455000</v>
          </cell>
          <cell r="K1819">
            <v>0</v>
          </cell>
          <cell r="L1819">
            <v>9657000</v>
          </cell>
          <cell r="M1819">
            <v>66050000</v>
          </cell>
          <cell r="N1819">
            <v>0</v>
          </cell>
        </row>
        <row r="1820">
          <cell r="A1820">
            <v>2012</v>
          </cell>
          <cell r="C1820" t="str">
            <v>WA</v>
          </cell>
          <cell r="D1820">
            <v>0</v>
          </cell>
          <cell r="E1820">
            <v>3290086000</v>
          </cell>
          <cell r="F1820">
            <v>2526588000</v>
          </cell>
          <cell r="G1820">
            <v>4245060000</v>
          </cell>
          <cell r="H1820">
            <v>6478444000</v>
          </cell>
          <cell r="I1820">
            <v>10600000</v>
          </cell>
          <cell r="J1820">
            <v>189993000</v>
          </cell>
          <cell r="K1820">
            <v>0</v>
          </cell>
          <cell r="L1820">
            <v>18328000</v>
          </cell>
          <cell r="M1820">
            <v>86844000</v>
          </cell>
          <cell r="N1820">
            <v>0</v>
          </cell>
        </row>
        <row r="1821">
          <cell r="A1821">
            <v>2012</v>
          </cell>
          <cell r="C1821" t="str">
            <v>WV</v>
          </cell>
          <cell r="D1821">
            <v>0</v>
          </cell>
          <cell r="E1821">
            <v>323159000</v>
          </cell>
          <cell r="F1821">
            <v>341496000</v>
          </cell>
          <cell r="G1821">
            <v>369212000</v>
          </cell>
          <cell r="H1821">
            <v>2775837000</v>
          </cell>
          <cell r="I1821">
            <v>8031000</v>
          </cell>
          <cell r="J1821">
            <v>626000</v>
          </cell>
          <cell r="K1821">
            <v>0</v>
          </cell>
          <cell r="L1821">
            <v>11257000</v>
          </cell>
          <cell r="M1821">
            <v>2201000</v>
          </cell>
          <cell r="N1821">
            <v>0</v>
          </cell>
        </row>
        <row r="1822">
          <cell r="A1822">
            <v>2012</v>
          </cell>
          <cell r="C1822" t="str">
            <v>WI</v>
          </cell>
          <cell r="D1822">
            <v>0</v>
          </cell>
          <cell r="E1822">
            <v>1326802000</v>
          </cell>
          <cell r="F1822">
            <v>1774161000</v>
          </cell>
          <cell r="G1822">
            <v>1255746000</v>
          </cell>
          <cell r="H1822">
            <v>6720418000</v>
          </cell>
          <cell r="I1822">
            <v>9333000</v>
          </cell>
          <cell r="J1822">
            <v>13850000</v>
          </cell>
          <cell r="K1822">
            <v>0</v>
          </cell>
          <cell r="L1822">
            <v>3498000</v>
          </cell>
          <cell r="M1822">
            <v>30913000</v>
          </cell>
          <cell r="N1822">
            <v>0</v>
          </cell>
        </row>
        <row r="1823">
          <cell r="A1823">
            <v>2012</v>
          </cell>
          <cell r="C1823" t="str">
            <v>WY</v>
          </cell>
          <cell r="D1823">
            <v>0</v>
          </cell>
          <cell r="E1823">
            <v>948799000</v>
          </cell>
          <cell r="F1823">
            <v>319638000</v>
          </cell>
          <cell r="G1823">
            <v>920327000</v>
          </cell>
          <cell r="H1823">
            <v>586623000</v>
          </cell>
          <cell r="I1823">
            <v>6828000</v>
          </cell>
          <cell r="J1823">
            <v>34407000</v>
          </cell>
          <cell r="K1823">
            <v>0</v>
          </cell>
          <cell r="L1823">
            <v>2863000</v>
          </cell>
          <cell r="M1823">
            <v>14599000</v>
          </cell>
          <cell r="N1823">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topLeftCell="B1" workbookViewId="0">
      <selection activeCell="F2" sqref="F2"/>
    </sheetView>
  </sheetViews>
  <sheetFormatPr defaultRowHeight="15" x14ac:dyDescent="0.25"/>
  <cols>
    <col min="1" max="1" width="9.140625" style="63"/>
    <col min="2" max="2" width="18.7109375" style="63" bestFit="1" customWidth="1"/>
    <col min="3" max="3" width="9.28515625" style="63" bestFit="1" customWidth="1"/>
    <col min="4" max="4" width="19" style="63" bestFit="1" customWidth="1"/>
    <col min="5" max="5" width="18" style="63" bestFit="1" customWidth="1"/>
    <col min="6" max="6" width="19" style="63" bestFit="1" customWidth="1"/>
    <col min="7" max="8" width="16.85546875" style="63" bestFit="1" customWidth="1"/>
    <col min="9" max="9" width="15.28515625" style="63" bestFit="1" customWidth="1"/>
    <col min="10" max="10" width="9.28515625" style="63" bestFit="1" customWidth="1"/>
    <col min="11" max="11" width="43.42578125" style="63" bestFit="1" customWidth="1"/>
    <col min="12" max="12" width="27.85546875" style="63" bestFit="1" customWidth="1"/>
    <col min="13" max="13" width="31.28515625" style="63" bestFit="1" customWidth="1"/>
    <col min="14" max="14" width="42.42578125" style="63" bestFit="1" customWidth="1"/>
    <col min="15" max="15" width="26.85546875" style="63" bestFit="1" customWidth="1"/>
    <col min="16" max="16" width="30.28515625" style="63" bestFit="1" customWidth="1"/>
    <col min="17" max="18" width="19" style="63" bestFit="1" customWidth="1"/>
    <col min="19" max="16384" width="9.140625" style="63"/>
  </cols>
  <sheetData>
    <row r="1" spans="1:19" x14ac:dyDescent="0.25">
      <c r="A1" s="63" t="s">
        <v>0</v>
      </c>
      <c r="B1" s="63" t="s">
        <v>1</v>
      </c>
      <c r="C1" s="63" t="str">
        <f>[3]Sheet1!D1</f>
        <v>A32</v>
      </c>
      <c r="D1" s="63" t="str">
        <f>[3]Sheet1!E1</f>
        <v>A36</v>
      </c>
      <c r="E1" s="63" t="str">
        <f>[3]Sheet1!F1</f>
        <v>E32</v>
      </c>
      <c r="F1" s="63" t="str">
        <f>[3]Sheet1!G1</f>
        <v>E36</v>
      </c>
      <c r="G1" s="63" t="str">
        <f>[3]Sheet1!H1</f>
        <v>E74</v>
      </c>
      <c r="H1" s="63" t="str">
        <f>[3]Sheet1!I1</f>
        <v>F32</v>
      </c>
      <c r="I1" s="63" t="str">
        <f>[3]Sheet1!J1</f>
        <v>F36</v>
      </c>
      <c r="J1" s="63" t="str">
        <f>[3]Sheet1!K1</f>
        <v>F74</v>
      </c>
      <c r="K1" s="63" t="str">
        <f>[3]Sheet1!L1</f>
        <v>G32</v>
      </c>
      <c r="L1" s="63" t="str">
        <f>[3]Sheet1!M1</f>
        <v>G36</v>
      </c>
      <c r="M1" s="63" t="str">
        <f>[3]Sheet1!N1</f>
        <v>G74</v>
      </c>
      <c r="N1" s="65" t="s">
        <v>154</v>
      </c>
      <c r="O1" s="65" t="s">
        <v>155</v>
      </c>
      <c r="P1" s="65" t="s">
        <v>156</v>
      </c>
      <c r="Q1" s="69" t="s">
        <v>157</v>
      </c>
      <c r="R1" s="69" t="s">
        <v>158</v>
      </c>
      <c r="S1" s="64"/>
    </row>
    <row r="2" spans="1:19" x14ac:dyDescent="0.25">
      <c r="A2" s="63" t="s">
        <v>2</v>
      </c>
      <c r="B2" s="63" t="s">
        <v>3</v>
      </c>
      <c r="C2" s="66">
        <f t="array" ref="C2">INDEX([3]Sheet1!D$2:D$1823,MATCH(2012,IF([3]Sheet1!$C$2:$C$1823=$A2,[3]Sheet1!$A$2:$A$1823,0),0))</f>
        <v>0</v>
      </c>
      <c r="D2" s="66">
        <f t="array" ref="D2">INDEX([3]Sheet1!E$2:E$1823,MATCH(2012,IF([3]Sheet1!$C$2:$C$1823=$A2,[3]Sheet1!$A$2:$A$1823,0),0))</f>
        <v>123503909000</v>
      </c>
      <c r="E2" s="66">
        <f t="array" ref="E2">INDEX([3]Sheet1!F$2:F$1823,MATCH(2012,IF([3]Sheet1!$C$2:$C$1823=$A2,[3]Sheet1!$A$2:$A$1823,0),0))</f>
        <v>82346194000</v>
      </c>
      <c r="F2" s="66">
        <f t="array" ref="F2">INDEX([3]Sheet1!G$2:G$1823,MATCH(2012,IF([3]Sheet1!$C$2:$C$1823=$A2,[3]Sheet1!$A$2:$A$1823,0),0))</f>
        <v>146666901000</v>
      </c>
      <c r="G2" s="66">
        <f t="array" ref="G2">INDEX([3]Sheet1!H$2:H$1823,MATCH(2012,IF([3]Sheet1!$C$2:$C$1823=$A2,[3]Sheet1!$A$2:$A$1823,0),0))</f>
        <v>374387095000</v>
      </c>
      <c r="H2" s="66">
        <f t="array" ref="H2">INDEX([3]Sheet1!I$2:I$1823,MATCH(2012,IF([3]Sheet1!$C$2:$C$1823=$A2,[3]Sheet1!$A$2:$A$1823,0),0))</f>
        <v>1456320000</v>
      </c>
      <c r="I2" s="66">
        <f t="array" ref="I2">INDEX([3]Sheet1!J$2:J$1823,MATCH(2012,IF([3]Sheet1!$C$2:$C$1823=$A2,[3]Sheet1!$A$2:$A$1823,0),0))</f>
        <v>5741718000</v>
      </c>
      <c r="J2" s="66">
        <f t="array" ref="J2">INDEX([3]Sheet1!K$2:K$1823,MATCH(2012,IF([3]Sheet1!$C$2:$C$1823=$A2,[3]Sheet1!$A$2:$A$1823,0),0))</f>
        <v>0</v>
      </c>
      <c r="K2" s="66">
        <f t="array" ref="K2">INDEX([3]Sheet1!L$2:L$1823,MATCH(2012,IF([3]Sheet1!$C$2:$C$1823=$A2,[3]Sheet1!$A$2:$A$1823,0),0))</f>
        <v>595140000</v>
      </c>
      <c r="L2" s="66">
        <f t="array" ref="L2">INDEX([3]Sheet1!M$2:M$1823,MATCH(2012,IF([3]Sheet1!$C$2:$C$1823=$A2,[3]Sheet1!$A$2:$A$1823,0),0))</f>
        <v>3346876000</v>
      </c>
      <c r="M2" s="66">
        <f t="array" ref="M2">INDEX([3]Sheet1!N$2:N$1823,MATCH(2012,IF([3]Sheet1!$C$2:$C$1823=$A2,[3]Sheet1!$A$2:$A$1823,0),0))</f>
        <v>0</v>
      </c>
      <c r="N2" s="67">
        <f>G2+J2+M2</f>
        <v>374387095000</v>
      </c>
      <c r="O2" s="67">
        <f>F2+I2+L2</f>
        <v>155755495000</v>
      </c>
      <c r="P2" s="68">
        <f>C2+E2+H2+K2</f>
        <v>84397654000</v>
      </c>
      <c r="Q2" s="68">
        <f>SUM(N2:P2)</f>
        <v>614540244000</v>
      </c>
      <c r="R2" s="68">
        <f>SUM(E2:G2)</f>
        <v>603400190000</v>
      </c>
    </row>
    <row r="3" spans="1:19" x14ac:dyDescent="0.25">
      <c r="A3" s="63" t="s">
        <v>4</v>
      </c>
      <c r="B3" s="63" t="s">
        <v>5</v>
      </c>
      <c r="C3" s="66">
        <f t="array" ref="C3">INDEX([3]Sheet1!D$2:D$1823,MATCH(2012,IF([3]Sheet1!$C$2:$C$1823=$A3,[3]Sheet1!$A$2:$A$1823,0),0))</f>
        <v>0</v>
      </c>
      <c r="D3" s="66">
        <f t="array" ref="D3">INDEX([3]Sheet1!E$2:E$1823,MATCH(2012,IF([3]Sheet1!$C$2:$C$1823=$A3,[3]Sheet1!$A$2:$A$1823,0),0))</f>
        <v>4325193000</v>
      </c>
      <c r="E3" s="66">
        <f t="array" ref="E3">INDEX([3]Sheet1!F$2:F$1823,MATCH(2012,IF([3]Sheet1!$C$2:$C$1823=$A3,[3]Sheet1!$A$2:$A$1823,0),0))</f>
        <v>915657000</v>
      </c>
      <c r="F3" s="66">
        <f t="array" ref="F3">INDEX([3]Sheet1!G$2:G$1823,MATCH(2012,IF([3]Sheet1!$C$2:$C$1823=$A3,[3]Sheet1!$A$2:$A$1823,0),0))</f>
        <v>4235193000</v>
      </c>
      <c r="G3" s="66">
        <f t="array" ref="G3">INDEX([3]Sheet1!H$2:H$1823,MATCH(2012,IF([3]Sheet1!$C$2:$C$1823=$A3,[3]Sheet1!$A$2:$A$1823,0),0))</f>
        <v>5499915000</v>
      </c>
      <c r="H3" s="66">
        <f t="array" ref="H3">INDEX([3]Sheet1!I$2:I$1823,MATCH(2012,IF([3]Sheet1!$C$2:$C$1823=$A3,[3]Sheet1!$A$2:$A$1823,0),0))</f>
        <v>6074000</v>
      </c>
      <c r="I3" s="66">
        <f t="array" ref="I3">INDEX([3]Sheet1!J$2:J$1823,MATCH(2012,IF([3]Sheet1!$C$2:$C$1823=$A3,[3]Sheet1!$A$2:$A$1823,0),0))</f>
        <v>165225000</v>
      </c>
      <c r="J3" s="66">
        <f t="array" ref="J3">INDEX([3]Sheet1!K$2:K$1823,MATCH(2012,IF([3]Sheet1!$C$2:$C$1823=$A3,[3]Sheet1!$A$2:$A$1823,0),0))</f>
        <v>0</v>
      </c>
      <c r="K3" s="66">
        <f t="array" ref="K3">INDEX([3]Sheet1!L$2:L$1823,MATCH(2012,IF([3]Sheet1!$C$2:$C$1823=$A3,[3]Sheet1!$A$2:$A$1823,0),0))</f>
        <v>10253000</v>
      </c>
      <c r="L3" s="66">
        <f t="array" ref="L3">INDEX([3]Sheet1!M$2:M$1823,MATCH(2012,IF([3]Sheet1!$C$2:$C$1823=$A3,[3]Sheet1!$A$2:$A$1823,0),0))</f>
        <v>139514000</v>
      </c>
      <c r="M3" s="66">
        <f t="array" ref="M3">INDEX([3]Sheet1!N$2:N$1823,MATCH(2012,IF([3]Sheet1!$C$2:$C$1823=$A3,[3]Sheet1!$A$2:$A$1823,0),0))</f>
        <v>0</v>
      </c>
      <c r="N3" s="67">
        <f t="shared" ref="N3:N53" si="0">G3+J3+M3</f>
        <v>5499915000</v>
      </c>
      <c r="O3" s="67">
        <f t="shared" ref="O3:O53" si="1">D3+F3+I3+L3</f>
        <v>8865125000</v>
      </c>
      <c r="P3" s="68">
        <f t="shared" ref="P3:P53" si="2">C3+E3+H3+K3</f>
        <v>931984000</v>
      </c>
      <c r="Q3" s="68">
        <f t="shared" ref="Q3:Q53" si="3">SUM(N3:P3)</f>
        <v>15297024000</v>
      </c>
      <c r="R3" s="68">
        <f t="shared" ref="R3:R53" si="4">SUM(E3:G3)</f>
        <v>10650765000</v>
      </c>
    </row>
    <row r="4" spans="1:19" x14ac:dyDescent="0.25">
      <c r="A4" s="63" t="s">
        <v>6</v>
      </c>
      <c r="B4" s="63" t="s">
        <v>7</v>
      </c>
      <c r="C4" s="66">
        <f t="array" ref="C4">INDEX([3]Sheet1!D$2:D$1823,MATCH(2012,IF([3]Sheet1!$C$2:$C$1823=$A4,[3]Sheet1!$A$2:$A$1823,0),0))</f>
        <v>0</v>
      </c>
      <c r="D4" s="66">
        <f t="array" ref="D4">INDEX([3]Sheet1!E$2:E$1823,MATCH(2012,IF([3]Sheet1!$C$2:$C$1823=$A4,[3]Sheet1!$A$2:$A$1823,0),0))</f>
        <v>325838000</v>
      </c>
      <c r="E4" s="66">
        <f t="array" ref="E4">INDEX([3]Sheet1!F$2:F$1823,MATCH(2012,IF([3]Sheet1!$C$2:$C$1823=$A4,[3]Sheet1!$A$2:$A$1823,0),0))</f>
        <v>236285000</v>
      </c>
      <c r="F4" s="66">
        <f t="array" ref="F4">INDEX([3]Sheet1!G$2:G$1823,MATCH(2012,IF([3]Sheet1!$C$2:$C$1823=$A4,[3]Sheet1!$A$2:$A$1823,0),0))</f>
        <v>370574000</v>
      </c>
      <c r="G4" s="66">
        <f t="array" ref="G4">INDEX([3]Sheet1!H$2:H$1823,MATCH(2012,IF([3]Sheet1!$C$2:$C$1823=$A4,[3]Sheet1!$A$2:$A$1823,0),0))</f>
        <v>1393649000</v>
      </c>
      <c r="H4" s="66">
        <f t="array" ref="H4">INDEX([3]Sheet1!I$2:I$1823,MATCH(2012,IF([3]Sheet1!$C$2:$C$1823=$A4,[3]Sheet1!$A$2:$A$1823,0),0))</f>
        <v>3051000</v>
      </c>
      <c r="I4" s="66">
        <f t="array" ref="I4">INDEX([3]Sheet1!J$2:J$1823,MATCH(2012,IF([3]Sheet1!$C$2:$C$1823=$A4,[3]Sheet1!$A$2:$A$1823,0),0))</f>
        <v>8324000</v>
      </c>
      <c r="J4" s="66">
        <f t="array" ref="J4">INDEX([3]Sheet1!K$2:K$1823,MATCH(2012,IF([3]Sheet1!$C$2:$C$1823=$A4,[3]Sheet1!$A$2:$A$1823,0),0))</f>
        <v>0</v>
      </c>
      <c r="K4" s="66">
        <f t="array" ref="K4">INDEX([3]Sheet1!L$2:L$1823,MATCH(2012,IF([3]Sheet1!$C$2:$C$1823=$A4,[3]Sheet1!$A$2:$A$1823,0),0))</f>
        <v>8416000</v>
      </c>
      <c r="L4" s="66">
        <f t="array" ref="L4">INDEX([3]Sheet1!M$2:M$1823,MATCH(2012,IF([3]Sheet1!$C$2:$C$1823=$A4,[3]Sheet1!$A$2:$A$1823,0),0))</f>
        <v>4285000</v>
      </c>
      <c r="M4" s="66">
        <f t="array" ref="M4">INDEX([3]Sheet1!N$2:N$1823,MATCH(2012,IF([3]Sheet1!$C$2:$C$1823=$A4,[3]Sheet1!$A$2:$A$1823,0),0))</f>
        <v>0</v>
      </c>
      <c r="N4" s="67">
        <f t="shared" si="0"/>
        <v>1393649000</v>
      </c>
      <c r="O4" s="67">
        <f t="shared" si="1"/>
        <v>709021000</v>
      </c>
      <c r="P4" s="68">
        <f t="shared" si="2"/>
        <v>247752000</v>
      </c>
      <c r="Q4" s="68">
        <f t="shared" si="3"/>
        <v>2350422000</v>
      </c>
      <c r="R4" s="68">
        <f t="shared" si="4"/>
        <v>2000508000</v>
      </c>
    </row>
    <row r="5" spans="1:19" x14ac:dyDescent="0.25">
      <c r="A5" s="63" t="s">
        <v>8</v>
      </c>
      <c r="B5" s="63" t="s">
        <v>9</v>
      </c>
      <c r="C5" s="66">
        <f t="array" ref="C5">INDEX([3]Sheet1!D$2:D$1823,MATCH(2012,IF([3]Sheet1!$C$2:$C$1823=$A5,[3]Sheet1!$A$2:$A$1823,0),0))</f>
        <v>0</v>
      </c>
      <c r="D5" s="66">
        <f t="array" ref="D5">INDEX([3]Sheet1!E$2:E$1823,MATCH(2012,IF([3]Sheet1!$C$2:$C$1823=$A5,[3]Sheet1!$A$2:$A$1823,0),0))</f>
        <v>1938708000</v>
      </c>
      <c r="E5" s="66">
        <f t="array" ref="E5">INDEX([3]Sheet1!F$2:F$1823,MATCH(2012,IF([3]Sheet1!$C$2:$C$1823=$A5,[3]Sheet1!$A$2:$A$1823,0),0))</f>
        <v>2148052000</v>
      </c>
      <c r="F5" s="66">
        <f t="array" ref="F5">INDEX([3]Sheet1!G$2:G$1823,MATCH(2012,IF([3]Sheet1!$C$2:$C$1823=$A5,[3]Sheet1!$A$2:$A$1823,0),0))</f>
        <v>1374869000</v>
      </c>
      <c r="G5" s="66">
        <f t="array" ref="G5">INDEX([3]Sheet1!H$2:H$1823,MATCH(2012,IF([3]Sheet1!$C$2:$C$1823=$A5,[3]Sheet1!$A$2:$A$1823,0),0))</f>
        <v>6666235000</v>
      </c>
      <c r="H5" s="66">
        <f t="array" ref="H5">INDEX([3]Sheet1!I$2:I$1823,MATCH(2012,IF([3]Sheet1!$C$2:$C$1823=$A5,[3]Sheet1!$A$2:$A$1823,0),0))</f>
        <v>4132000</v>
      </c>
      <c r="I5" s="66">
        <f t="array" ref="I5">INDEX([3]Sheet1!J$2:J$1823,MATCH(2012,IF([3]Sheet1!$C$2:$C$1823=$A5,[3]Sheet1!$A$2:$A$1823,0),0))</f>
        <v>61693000</v>
      </c>
      <c r="J5" s="66">
        <f t="array" ref="J5">INDEX([3]Sheet1!K$2:K$1823,MATCH(2012,IF([3]Sheet1!$C$2:$C$1823=$A5,[3]Sheet1!$A$2:$A$1823,0),0))</f>
        <v>0</v>
      </c>
      <c r="K5" s="66">
        <f t="array" ref="K5">INDEX([3]Sheet1!L$2:L$1823,MATCH(2012,IF([3]Sheet1!$C$2:$C$1823=$A5,[3]Sheet1!$A$2:$A$1823,0),0))</f>
        <v>7545000</v>
      </c>
      <c r="L5" s="66">
        <f t="array" ref="L5">INDEX([3]Sheet1!M$2:M$1823,MATCH(2012,IF([3]Sheet1!$C$2:$C$1823=$A5,[3]Sheet1!$A$2:$A$1823,0),0))</f>
        <v>35158000</v>
      </c>
      <c r="M5" s="66">
        <f t="array" ref="M5">INDEX([3]Sheet1!N$2:N$1823,MATCH(2012,IF([3]Sheet1!$C$2:$C$1823=$A5,[3]Sheet1!$A$2:$A$1823,0),0))</f>
        <v>0</v>
      </c>
      <c r="N5" s="67">
        <f t="shared" si="0"/>
        <v>6666235000</v>
      </c>
      <c r="O5" s="67">
        <f t="shared" si="1"/>
        <v>3410428000</v>
      </c>
      <c r="P5" s="68">
        <f t="shared" si="2"/>
        <v>2159729000</v>
      </c>
      <c r="Q5" s="68">
        <f t="shared" si="3"/>
        <v>12236392000</v>
      </c>
      <c r="R5" s="68">
        <f t="shared" si="4"/>
        <v>10189156000</v>
      </c>
    </row>
    <row r="6" spans="1:19" x14ac:dyDescent="0.25">
      <c r="A6" s="63" t="s">
        <v>10</v>
      </c>
      <c r="B6" s="63" t="s">
        <v>11</v>
      </c>
      <c r="C6" s="66">
        <f t="array" ref="C6">INDEX([3]Sheet1!D$2:D$1823,MATCH(2012,IF([3]Sheet1!$C$2:$C$1823=$A6,[3]Sheet1!$A$2:$A$1823,0),0))</f>
        <v>0</v>
      </c>
      <c r="D6" s="66">
        <f t="array" ref="D6">INDEX([3]Sheet1!E$2:E$1823,MATCH(2012,IF([3]Sheet1!$C$2:$C$1823=$A6,[3]Sheet1!$A$2:$A$1823,0),0))</f>
        <v>1140359000</v>
      </c>
      <c r="E6" s="66">
        <f t="array" ref="E6">INDEX([3]Sheet1!F$2:F$1823,MATCH(2012,IF([3]Sheet1!$C$2:$C$1823=$A6,[3]Sheet1!$A$2:$A$1823,0),0))</f>
        <v>334190000</v>
      </c>
      <c r="F6" s="66">
        <f t="array" ref="F6">INDEX([3]Sheet1!G$2:G$1823,MATCH(2012,IF([3]Sheet1!$C$2:$C$1823=$A6,[3]Sheet1!$A$2:$A$1823,0),0))</f>
        <v>1045252000</v>
      </c>
      <c r="G6" s="66">
        <f t="array" ref="G6">INDEX([3]Sheet1!H$2:H$1823,MATCH(2012,IF([3]Sheet1!$C$2:$C$1823=$A6,[3]Sheet1!$A$2:$A$1823,0),0))</f>
        <v>4491729000</v>
      </c>
      <c r="H6" s="66">
        <f t="array" ref="H6">INDEX([3]Sheet1!I$2:I$1823,MATCH(2012,IF([3]Sheet1!$C$2:$C$1823=$A6,[3]Sheet1!$A$2:$A$1823,0),0))</f>
        <v>814000</v>
      </c>
      <c r="I6" s="66">
        <f t="array" ref="I6">INDEX([3]Sheet1!J$2:J$1823,MATCH(2012,IF([3]Sheet1!$C$2:$C$1823=$A6,[3]Sheet1!$A$2:$A$1823,0),0))</f>
        <v>33335000</v>
      </c>
      <c r="J6" s="66">
        <f t="array" ref="J6">INDEX([3]Sheet1!K$2:K$1823,MATCH(2012,IF([3]Sheet1!$C$2:$C$1823=$A6,[3]Sheet1!$A$2:$A$1823,0),0))</f>
        <v>0</v>
      </c>
      <c r="K6" s="66">
        <f t="array" ref="K6">INDEX([3]Sheet1!L$2:L$1823,MATCH(2012,IF([3]Sheet1!$C$2:$C$1823=$A6,[3]Sheet1!$A$2:$A$1823,0),0))</f>
        <v>1686000</v>
      </c>
      <c r="L6" s="66">
        <f t="array" ref="L6">INDEX([3]Sheet1!M$2:M$1823,MATCH(2012,IF([3]Sheet1!$C$2:$C$1823=$A6,[3]Sheet1!$A$2:$A$1823,0),0))</f>
        <v>13075000</v>
      </c>
      <c r="M6" s="66">
        <f t="array" ref="M6">INDEX([3]Sheet1!N$2:N$1823,MATCH(2012,IF([3]Sheet1!$C$2:$C$1823=$A6,[3]Sheet1!$A$2:$A$1823,0),0))</f>
        <v>0</v>
      </c>
      <c r="N6" s="67">
        <f t="shared" si="0"/>
        <v>4491729000</v>
      </c>
      <c r="O6" s="67">
        <f t="shared" si="1"/>
        <v>2232021000</v>
      </c>
      <c r="P6" s="68">
        <f t="shared" si="2"/>
        <v>336690000</v>
      </c>
      <c r="Q6" s="68">
        <f t="shared" si="3"/>
        <v>7060440000</v>
      </c>
      <c r="R6" s="68">
        <f t="shared" si="4"/>
        <v>5871171000</v>
      </c>
    </row>
    <row r="7" spans="1:19" x14ac:dyDescent="0.25">
      <c r="A7" s="63" t="s">
        <v>12</v>
      </c>
      <c r="B7" s="63" t="s">
        <v>13</v>
      </c>
      <c r="C7" s="66">
        <f t="array" ref="C7">INDEX([3]Sheet1!D$2:D$1823,MATCH(2012,IF([3]Sheet1!$C$2:$C$1823=$A7,[3]Sheet1!$A$2:$A$1823,0),0))</f>
        <v>0</v>
      </c>
      <c r="D7" s="66">
        <f t="array" ref="D7">INDEX([3]Sheet1!E$2:E$1823,MATCH(2012,IF([3]Sheet1!$C$2:$C$1823=$A7,[3]Sheet1!$A$2:$A$1823,0),0))</f>
        <v>17525708000</v>
      </c>
      <c r="E7" s="66">
        <f t="array" ref="E7">INDEX([3]Sheet1!F$2:F$1823,MATCH(2012,IF([3]Sheet1!$C$2:$C$1823=$A7,[3]Sheet1!$A$2:$A$1823,0),0))</f>
        <v>13013536000</v>
      </c>
      <c r="F7" s="66">
        <f t="array" ref="F7">INDEX([3]Sheet1!G$2:G$1823,MATCH(2012,IF([3]Sheet1!$C$2:$C$1823=$A7,[3]Sheet1!$A$2:$A$1823,0),0))</f>
        <v>20760199000</v>
      </c>
      <c r="G7" s="66">
        <f t="array" ref="G7">INDEX([3]Sheet1!H$2:H$1823,MATCH(2012,IF([3]Sheet1!$C$2:$C$1823=$A7,[3]Sheet1!$A$2:$A$1823,0),0))</f>
        <v>40200222000</v>
      </c>
      <c r="H7" s="66">
        <f t="array" ref="H7">INDEX([3]Sheet1!I$2:I$1823,MATCH(2012,IF([3]Sheet1!$C$2:$C$1823=$A7,[3]Sheet1!$A$2:$A$1823,0),0))</f>
        <v>92863000</v>
      </c>
      <c r="I7" s="66">
        <f t="array" ref="I7">INDEX([3]Sheet1!J$2:J$1823,MATCH(2012,IF([3]Sheet1!$C$2:$C$1823=$A7,[3]Sheet1!$A$2:$A$1823,0),0))</f>
        <v>1492726000</v>
      </c>
      <c r="J7" s="66">
        <f t="array" ref="J7">INDEX([3]Sheet1!K$2:K$1823,MATCH(2012,IF([3]Sheet1!$C$2:$C$1823=$A7,[3]Sheet1!$A$2:$A$1823,0),0))</f>
        <v>0</v>
      </c>
      <c r="K7" s="66">
        <f t="array" ref="K7">INDEX([3]Sheet1!L$2:L$1823,MATCH(2012,IF([3]Sheet1!$C$2:$C$1823=$A7,[3]Sheet1!$A$2:$A$1823,0),0))</f>
        <v>68263000</v>
      </c>
      <c r="L7" s="66">
        <f t="array" ref="L7">INDEX([3]Sheet1!M$2:M$1823,MATCH(2012,IF([3]Sheet1!$C$2:$C$1823=$A7,[3]Sheet1!$A$2:$A$1823,0),0))</f>
        <v>622622000</v>
      </c>
      <c r="M7" s="66">
        <f t="array" ref="M7">INDEX([3]Sheet1!N$2:N$1823,MATCH(2012,IF([3]Sheet1!$C$2:$C$1823=$A7,[3]Sheet1!$A$2:$A$1823,0),0))</f>
        <v>0</v>
      </c>
      <c r="N7" s="67">
        <f t="shared" si="0"/>
        <v>40200222000</v>
      </c>
      <c r="O7" s="67">
        <f t="shared" si="1"/>
        <v>40401255000</v>
      </c>
      <c r="P7" s="68">
        <f t="shared" si="2"/>
        <v>13174662000</v>
      </c>
      <c r="Q7" s="68">
        <f t="shared" si="3"/>
        <v>93776139000</v>
      </c>
      <c r="R7" s="68">
        <f t="shared" si="4"/>
        <v>73973957000</v>
      </c>
    </row>
    <row r="8" spans="1:19" x14ac:dyDescent="0.25">
      <c r="A8" s="63" t="s">
        <v>14</v>
      </c>
      <c r="B8" s="63" t="s">
        <v>15</v>
      </c>
      <c r="C8" s="66">
        <f t="array" ref="C8">INDEX([3]Sheet1!D$2:D$1823,MATCH(2012,IF([3]Sheet1!$C$2:$C$1823=$A8,[3]Sheet1!$A$2:$A$1823,0),0))</f>
        <v>0</v>
      </c>
      <c r="D8" s="66">
        <f t="array" ref="D8">INDEX([3]Sheet1!E$2:E$1823,MATCH(2012,IF([3]Sheet1!$C$2:$C$1823=$A8,[3]Sheet1!$A$2:$A$1823,0),0))</f>
        <v>2026071000</v>
      </c>
      <c r="E8" s="66">
        <f t="array" ref="E8">INDEX([3]Sheet1!F$2:F$1823,MATCH(2012,IF([3]Sheet1!$C$2:$C$1823=$A8,[3]Sheet1!$A$2:$A$1823,0),0))</f>
        <v>1212533000</v>
      </c>
      <c r="F8" s="66">
        <f t="array" ref="F8">INDEX([3]Sheet1!G$2:G$1823,MATCH(2012,IF([3]Sheet1!$C$2:$C$1823=$A8,[3]Sheet1!$A$2:$A$1823,0),0))</f>
        <v>2344655000</v>
      </c>
      <c r="G8" s="66">
        <f t="array" ref="G8">INDEX([3]Sheet1!H$2:H$1823,MATCH(2012,IF([3]Sheet1!$C$2:$C$1823=$A8,[3]Sheet1!$A$2:$A$1823,0),0))</f>
        <v>4250655000</v>
      </c>
      <c r="H8" s="66">
        <f t="array" ref="H8">INDEX([3]Sheet1!I$2:I$1823,MATCH(2012,IF([3]Sheet1!$C$2:$C$1823=$A8,[3]Sheet1!$A$2:$A$1823,0),0))</f>
        <v>4649000</v>
      </c>
      <c r="I8" s="66">
        <f t="array" ref="I8">INDEX([3]Sheet1!J$2:J$1823,MATCH(2012,IF([3]Sheet1!$C$2:$C$1823=$A8,[3]Sheet1!$A$2:$A$1823,0),0))</f>
        <v>39666000</v>
      </c>
      <c r="J8" s="66">
        <f t="array" ref="J8">INDEX([3]Sheet1!K$2:K$1823,MATCH(2012,IF([3]Sheet1!$C$2:$C$1823=$A8,[3]Sheet1!$A$2:$A$1823,0),0))</f>
        <v>0</v>
      </c>
      <c r="K8" s="66">
        <f t="array" ref="K8">INDEX([3]Sheet1!L$2:L$1823,MATCH(2012,IF([3]Sheet1!$C$2:$C$1823=$A8,[3]Sheet1!$A$2:$A$1823,0),0))</f>
        <v>7487000</v>
      </c>
      <c r="L8" s="66">
        <f t="array" ref="L8">INDEX([3]Sheet1!M$2:M$1823,MATCH(2012,IF([3]Sheet1!$C$2:$C$1823=$A8,[3]Sheet1!$A$2:$A$1823,0),0))</f>
        <v>14364000</v>
      </c>
      <c r="M8" s="66">
        <f t="array" ref="M8">INDEX([3]Sheet1!N$2:N$1823,MATCH(2012,IF([3]Sheet1!$C$2:$C$1823=$A8,[3]Sheet1!$A$2:$A$1823,0),0))</f>
        <v>0</v>
      </c>
      <c r="N8" s="67">
        <f t="shared" si="0"/>
        <v>4250655000</v>
      </c>
      <c r="O8" s="67">
        <f t="shared" si="1"/>
        <v>4424756000</v>
      </c>
      <c r="P8" s="68">
        <f t="shared" si="2"/>
        <v>1224669000</v>
      </c>
      <c r="Q8" s="68">
        <f t="shared" si="3"/>
        <v>9900080000</v>
      </c>
      <c r="R8" s="68">
        <f t="shared" si="4"/>
        <v>7807843000</v>
      </c>
    </row>
    <row r="9" spans="1:19" x14ac:dyDescent="0.25">
      <c r="A9" s="63" t="s">
        <v>16</v>
      </c>
      <c r="B9" s="63" t="s">
        <v>17</v>
      </c>
      <c r="C9" s="66">
        <f t="array" ref="C9">INDEX([3]Sheet1!D$2:D$1823,MATCH(2012,IF([3]Sheet1!$C$2:$C$1823=$A9,[3]Sheet1!$A$2:$A$1823,0),0))</f>
        <v>0</v>
      </c>
      <c r="D9" s="66">
        <f t="array" ref="D9">INDEX([3]Sheet1!E$2:E$1823,MATCH(2012,IF([3]Sheet1!$C$2:$C$1823=$A9,[3]Sheet1!$A$2:$A$1823,0),0))</f>
        <v>315758000</v>
      </c>
      <c r="E9" s="66">
        <f t="array" ref="E9">INDEX([3]Sheet1!F$2:F$1823,MATCH(2012,IF([3]Sheet1!$C$2:$C$1823=$A9,[3]Sheet1!$A$2:$A$1823,0),0))</f>
        <v>764782000</v>
      </c>
      <c r="F9" s="66">
        <f t="array" ref="F9">INDEX([3]Sheet1!G$2:G$1823,MATCH(2012,IF([3]Sheet1!$C$2:$C$1823=$A9,[3]Sheet1!$A$2:$A$1823,0),0))</f>
        <v>1261764000</v>
      </c>
      <c r="G9" s="66">
        <f t="array" ref="G9">INDEX([3]Sheet1!H$2:H$1823,MATCH(2012,IF([3]Sheet1!$C$2:$C$1823=$A9,[3]Sheet1!$A$2:$A$1823,0),0))</f>
        <v>5021191000</v>
      </c>
      <c r="H9" s="66">
        <f t="array" ref="H9">INDEX([3]Sheet1!I$2:I$1823,MATCH(2012,IF([3]Sheet1!$C$2:$C$1823=$A9,[3]Sheet1!$A$2:$A$1823,0),0))</f>
        <v>30079000</v>
      </c>
      <c r="I9" s="66">
        <f t="array" ref="I9">INDEX([3]Sheet1!J$2:J$1823,MATCH(2012,IF([3]Sheet1!$C$2:$C$1823=$A9,[3]Sheet1!$A$2:$A$1823,0),0))</f>
        <v>5475000</v>
      </c>
      <c r="J9" s="66">
        <f t="array" ref="J9">INDEX([3]Sheet1!K$2:K$1823,MATCH(2012,IF([3]Sheet1!$C$2:$C$1823=$A9,[3]Sheet1!$A$2:$A$1823,0),0))</f>
        <v>0</v>
      </c>
      <c r="K9" s="66">
        <f t="array" ref="K9">INDEX([3]Sheet1!L$2:L$1823,MATCH(2012,IF([3]Sheet1!$C$2:$C$1823=$A9,[3]Sheet1!$A$2:$A$1823,0),0))</f>
        <v>7454000</v>
      </c>
      <c r="L9" s="66">
        <f t="array" ref="L9">INDEX([3]Sheet1!M$2:M$1823,MATCH(2012,IF([3]Sheet1!$C$2:$C$1823=$A9,[3]Sheet1!$A$2:$A$1823,0),0))</f>
        <v>8654000</v>
      </c>
      <c r="M9" s="66">
        <f t="array" ref="M9">INDEX([3]Sheet1!N$2:N$1823,MATCH(2012,IF([3]Sheet1!$C$2:$C$1823=$A9,[3]Sheet1!$A$2:$A$1823,0),0))</f>
        <v>0</v>
      </c>
      <c r="N9" s="67">
        <f t="shared" si="0"/>
        <v>5021191000</v>
      </c>
      <c r="O9" s="67">
        <f t="shared" si="1"/>
        <v>1591651000</v>
      </c>
      <c r="P9" s="68">
        <f t="shared" si="2"/>
        <v>802315000</v>
      </c>
      <c r="Q9" s="68">
        <f t="shared" si="3"/>
        <v>7415157000</v>
      </c>
      <c r="R9" s="68">
        <f t="shared" si="4"/>
        <v>7047737000</v>
      </c>
    </row>
    <row r="10" spans="1:19" x14ac:dyDescent="0.25">
      <c r="A10" s="63" t="s">
        <v>18</v>
      </c>
      <c r="B10" s="63" t="s">
        <v>19</v>
      </c>
      <c r="C10" s="66">
        <f t="array" ref="C10">INDEX([3]Sheet1!D$2:D$1823,MATCH(2012,IF([3]Sheet1!$C$2:$C$1823=$A10,[3]Sheet1!$A$2:$A$1823,0),0))</f>
        <v>0</v>
      </c>
      <c r="D10" s="66">
        <f t="array" ref="D10">INDEX([3]Sheet1!E$2:E$1823,MATCH(2012,IF([3]Sheet1!$C$2:$C$1823=$A10,[3]Sheet1!$A$2:$A$1823,0),0))</f>
        <v>9305000</v>
      </c>
      <c r="E10" s="66">
        <f t="array" ref="E10">INDEX([3]Sheet1!F$2:F$1823,MATCH(2012,IF([3]Sheet1!$C$2:$C$1823=$A10,[3]Sheet1!$A$2:$A$1823,0),0))</f>
        <v>441705000</v>
      </c>
      <c r="F10" s="66">
        <f t="array" ref="F10">INDEX([3]Sheet1!G$2:G$1823,MATCH(2012,IF([3]Sheet1!$C$2:$C$1823=$A10,[3]Sheet1!$A$2:$A$1823,0),0))</f>
        <v>49700000</v>
      </c>
      <c r="G10" s="66">
        <f t="array" ref="G10">INDEX([3]Sheet1!H$2:H$1823,MATCH(2012,IF([3]Sheet1!$C$2:$C$1823=$A10,[3]Sheet1!$A$2:$A$1823,0),0))</f>
        <v>1535014000</v>
      </c>
      <c r="H10" s="66">
        <f t="array" ref="H10">INDEX([3]Sheet1!I$2:I$1823,MATCH(2012,IF([3]Sheet1!$C$2:$C$1823=$A10,[3]Sheet1!$A$2:$A$1823,0),0))</f>
        <v>375000</v>
      </c>
      <c r="I10" s="66">
        <f t="array" ref="I10">INDEX([3]Sheet1!J$2:J$1823,MATCH(2012,IF([3]Sheet1!$C$2:$C$1823=$A10,[3]Sheet1!$A$2:$A$1823,0),0))</f>
        <v>0</v>
      </c>
      <c r="J10" s="66">
        <f t="array" ref="J10">INDEX([3]Sheet1!K$2:K$1823,MATCH(2012,IF([3]Sheet1!$C$2:$C$1823=$A10,[3]Sheet1!$A$2:$A$1823,0),0))</f>
        <v>0</v>
      </c>
      <c r="K10" s="66">
        <f t="array" ref="K10">INDEX([3]Sheet1!L$2:L$1823,MATCH(2012,IF([3]Sheet1!$C$2:$C$1823=$A10,[3]Sheet1!$A$2:$A$1823,0),0))</f>
        <v>3666000</v>
      </c>
      <c r="L10" s="66">
        <f t="array" ref="L10">INDEX([3]Sheet1!M$2:M$1823,MATCH(2012,IF([3]Sheet1!$C$2:$C$1823=$A10,[3]Sheet1!$A$2:$A$1823,0),0))</f>
        <v>211000</v>
      </c>
      <c r="M10" s="66">
        <f t="array" ref="M10">INDEX([3]Sheet1!N$2:N$1823,MATCH(2012,IF([3]Sheet1!$C$2:$C$1823=$A10,[3]Sheet1!$A$2:$A$1823,0),0))</f>
        <v>0</v>
      </c>
      <c r="N10" s="67">
        <f t="shared" si="0"/>
        <v>1535014000</v>
      </c>
      <c r="O10" s="67">
        <f t="shared" si="1"/>
        <v>59216000</v>
      </c>
      <c r="P10" s="68">
        <f t="shared" si="2"/>
        <v>445746000</v>
      </c>
      <c r="Q10" s="68">
        <f t="shared" si="3"/>
        <v>2039976000</v>
      </c>
      <c r="R10" s="68">
        <f t="shared" si="4"/>
        <v>2026419000</v>
      </c>
    </row>
    <row r="11" spans="1:19" x14ac:dyDescent="0.25">
      <c r="A11" s="63" t="s">
        <v>20</v>
      </c>
      <c r="B11" s="63" t="s">
        <v>21</v>
      </c>
      <c r="C11" s="66">
        <f t="array" ref="C11">INDEX([3]Sheet1!D$2:D$1823,MATCH(2012,IF([3]Sheet1!$C$2:$C$1823=$A11,[3]Sheet1!$A$2:$A$1823,0),0))</f>
        <v>0</v>
      </c>
      <c r="D11" s="66">
        <f t="array" ref="D11">INDEX([3]Sheet1!E$2:E$1823,MATCH(2012,IF([3]Sheet1!$C$2:$C$1823=$A11,[3]Sheet1!$A$2:$A$1823,0),0))</f>
        <v>114389000</v>
      </c>
      <c r="E11" s="66">
        <f t="array" ref="E11">INDEX([3]Sheet1!F$2:F$1823,MATCH(2012,IF([3]Sheet1!$C$2:$C$1823=$A11,[3]Sheet1!$A$2:$A$1823,0),0))</f>
        <v>441521000</v>
      </c>
      <c r="F11" s="66">
        <f t="array" ref="F11">INDEX([3]Sheet1!G$2:G$1823,MATCH(2012,IF([3]Sheet1!$C$2:$C$1823=$A11,[3]Sheet1!$A$2:$A$1823,0),0))</f>
        <v>222430000</v>
      </c>
      <c r="G11" s="66">
        <f t="array" ref="G11">INDEX([3]Sheet1!H$2:H$1823,MATCH(2012,IF([3]Sheet1!$C$2:$C$1823=$A11,[3]Sheet1!$A$2:$A$1823,0),0))</f>
        <v>2180018000</v>
      </c>
      <c r="H11" s="66">
        <f t="array" ref="H11">INDEX([3]Sheet1!I$2:I$1823,MATCH(2012,IF([3]Sheet1!$C$2:$C$1823=$A11,[3]Sheet1!$A$2:$A$1823,0),0))</f>
        <v>0</v>
      </c>
      <c r="I11" s="66">
        <f t="array" ref="I11">INDEX([3]Sheet1!J$2:J$1823,MATCH(2012,IF([3]Sheet1!$C$2:$C$1823=$A11,[3]Sheet1!$A$2:$A$1823,0),0))</f>
        <v>7447000</v>
      </c>
      <c r="J11" s="66">
        <f t="array" ref="J11">INDEX([3]Sheet1!K$2:K$1823,MATCH(2012,IF([3]Sheet1!$C$2:$C$1823=$A11,[3]Sheet1!$A$2:$A$1823,0),0))</f>
        <v>0</v>
      </c>
      <c r="K11" s="66">
        <f t="array" ref="K11">INDEX([3]Sheet1!L$2:L$1823,MATCH(2012,IF([3]Sheet1!$C$2:$C$1823=$A11,[3]Sheet1!$A$2:$A$1823,0),0))</f>
        <v>2551000</v>
      </c>
      <c r="L11" s="66">
        <f t="array" ref="L11">INDEX([3]Sheet1!M$2:M$1823,MATCH(2012,IF([3]Sheet1!$C$2:$C$1823=$A11,[3]Sheet1!$A$2:$A$1823,0),0))</f>
        <v>423000</v>
      </c>
      <c r="M11" s="66">
        <f t="array" ref="M11">INDEX([3]Sheet1!N$2:N$1823,MATCH(2012,IF([3]Sheet1!$C$2:$C$1823=$A11,[3]Sheet1!$A$2:$A$1823,0),0))</f>
        <v>0</v>
      </c>
      <c r="N11" s="67">
        <f t="shared" si="0"/>
        <v>2180018000</v>
      </c>
      <c r="O11" s="67">
        <f t="shared" si="1"/>
        <v>344689000</v>
      </c>
      <c r="P11" s="68">
        <f t="shared" si="2"/>
        <v>444072000</v>
      </c>
      <c r="Q11" s="68">
        <f t="shared" si="3"/>
        <v>2968779000</v>
      </c>
      <c r="R11" s="68">
        <f t="shared" si="4"/>
        <v>2843969000</v>
      </c>
    </row>
    <row r="12" spans="1:19" x14ac:dyDescent="0.25">
      <c r="A12" s="63" t="s">
        <v>22</v>
      </c>
      <c r="B12" s="63" t="s">
        <v>23</v>
      </c>
      <c r="C12" s="66">
        <f t="array" ref="C12">INDEX([3]Sheet1!D$2:D$1823,MATCH(2012,IF([3]Sheet1!$C$2:$C$1823=$A12,[3]Sheet1!$A$2:$A$1823,0),0))</f>
        <v>0</v>
      </c>
      <c r="D12" s="66">
        <f t="array" ref="D12">INDEX([3]Sheet1!E$2:E$1823,MATCH(2012,IF([3]Sheet1!$C$2:$C$1823=$A12,[3]Sheet1!$A$2:$A$1823,0),0))</f>
        <v>7089772000</v>
      </c>
      <c r="E12" s="66">
        <f t="array" ref="E12">INDEX([3]Sheet1!F$2:F$1823,MATCH(2012,IF([3]Sheet1!$C$2:$C$1823=$A12,[3]Sheet1!$A$2:$A$1823,0),0))</f>
        <v>4812459000</v>
      </c>
      <c r="F12" s="66">
        <f t="array" ref="F12">INDEX([3]Sheet1!G$2:G$1823,MATCH(2012,IF([3]Sheet1!$C$2:$C$1823=$A12,[3]Sheet1!$A$2:$A$1823,0),0))</f>
        <v>8005645000</v>
      </c>
      <c r="G12" s="66">
        <f t="array" ref="G12">INDEX([3]Sheet1!H$2:H$1823,MATCH(2012,IF([3]Sheet1!$C$2:$C$1823=$A12,[3]Sheet1!$A$2:$A$1823,0),0))</f>
        <v>19505743000</v>
      </c>
      <c r="H12" s="66">
        <f t="array" ref="H12">INDEX([3]Sheet1!I$2:I$1823,MATCH(2012,IF([3]Sheet1!$C$2:$C$1823=$A12,[3]Sheet1!$A$2:$A$1823,0),0))</f>
        <v>79180000</v>
      </c>
      <c r="I12" s="66">
        <f t="array" ref="I12">INDEX([3]Sheet1!J$2:J$1823,MATCH(2012,IF([3]Sheet1!$C$2:$C$1823=$A12,[3]Sheet1!$A$2:$A$1823,0),0))</f>
        <v>306522000</v>
      </c>
      <c r="J12" s="66">
        <f t="array" ref="J12">INDEX([3]Sheet1!K$2:K$1823,MATCH(2012,IF([3]Sheet1!$C$2:$C$1823=$A12,[3]Sheet1!$A$2:$A$1823,0),0))</f>
        <v>0</v>
      </c>
      <c r="K12" s="66">
        <f t="array" ref="K12">INDEX([3]Sheet1!L$2:L$1823,MATCH(2012,IF([3]Sheet1!$C$2:$C$1823=$A12,[3]Sheet1!$A$2:$A$1823,0),0))</f>
        <v>36736000</v>
      </c>
      <c r="L12" s="66">
        <f t="array" ref="L12">INDEX([3]Sheet1!M$2:M$1823,MATCH(2012,IF([3]Sheet1!$C$2:$C$1823=$A12,[3]Sheet1!$A$2:$A$1823,0),0))</f>
        <v>138865000</v>
      </c>
      <c r="M12" s="66">
        <f t="array" ref="M12">INDEX([3]Sheet1!N$2:N$1823,MATCH(2012,IF([3]Sheet1!$C$2:$C$1823=$A12,[3]Sheet1!$A$2:$A$1823,0),0))</f>
        <v>0</v>
      </c>
      <c r="N12" s="67">
        <f t="shared" si="0"/>
        <v>19505743000</v>
      </c>
      <c r="O12" s="67">
        <f t="shared" si="1"/>
        <v>15540804000</v>
      </c>
      <c r="P12" s="68">
        <f t="shared" si="2"/>
        <v>4928375000</v>
      </c>
      <c r="Q12" s="68">
        <f t="shared" si="3"/>
        <v>39974922000</v>
      </c>
      <c r="R12" s="68">
        <f t="shared" si="4"/>
        <v>32323847000</v>
      </c>
    </row>
    <row r="13" spans="1:19" x14ac:dyDescent="0.25">
      <c r="A13" s="63" t="s">
        <v>24</v>
      </c>
      <c r="B13" s="63" t="s">
        <v>25</v>
      </c>
      <c r="C13" s="66">
        <f t="array" ref="C13">INDEX([3]Sheet1!D$2:D$1823,MATCH(2012,IF([3]Sheet1!$C$2:$C$1823=$A13,[3]Sheet1!$A$2:$A$1823,0),0))</f>
        <v>0</v>
      </c>
      <c r="D13" s="66">
        <f t="array" ref="D13">INDEX([3]Sheet1!E$2:E$1823,MATCH(2012,IF([3]Sheet1!$C$2:$C$1823=$A13,[3]Sheet1!$A$2:$A$1823,0),0))</f>
        <v>4000148000</v>
      </c>
      <c r="E13" s="66">
        <f t="array" ref="E13">INDEX([3]Sheet1!F$2:F$1823,MATCH(2012,IF([3]Sheet1!$C$2:$C$1823=$A13,[3]Sheet1!$A$2:$A$1823,0),0))</f>
        <v>1962119000</v>
      </c>
      <c r="F13" s="66">
        <f t="array" ref="F13">INDEX([3]Sheet1!G$2:G$1823,MATCH(2012,IF([3]Sheet1!$C$2:$C$1823=$A13,[3]Sheet1!$A$2:$A$1823,0),0))</f>
        <v>4634207000</v>
      </c>
      <c r="G13" s="66">
        <f t="array" ref="G13">INDEX([3]Sheet1!H$2:H$1823,MATCH(2012,IF([3]Sheet1!$C$2:$C$1823=$A13,[3]Sheet1!$A$2:$A$1823,0),0))</f>
        <v>8932561000</v>
      </c>
      <c r="H13" s="66">
        <f t="array" ref="H13">INDEX([3]Sheet1!I$2:I$1823,MATCH(2012,IF([3]Sheet1!$C$2:$C$1823=$A13,[3]Sheet1!$A$2:$A$1823,0),0))</f>
        <v>7137000</v>
      </c>
      <c r="I13" s="66">
        <f t="array" ref="I13">INDEX([3]Sheet1!J$2:J$1823,MATCH(2012,IF([3]Sheet1!$C$2:$C$1823=$A13,[3]Sheet1!$A$2:$A$1823,0),0))</f>
        <v>284816000</v>
      </c>
      <c r="J13" s="66">
        <f t="array" ref="J13">INDEX([3]Sheet1!K$2:K$1823,MATCH(2012,IF([3]Sheet1!$C$2:$C$1823=$A13,[3]Sheet1!$A$2:$A$1823,0),0))</f>
        <v>0</v>
      </c>
      <c r="K13" s="66">
        <f t="array" ref="K13">INDEX([3]Sheet1!L$2:L$1823,MATCH(2012,IF([3]Sheet1!$C$2:$C$1823=$A13,[3]Sheet1!$A$2:$A$1823,0),0))</f>
        <v>11833000</v>
      </c>
      <c r="L13" s="66">
        <f t="array" ref="L13">INDEX([3]Sheet1!M$2:M$1823,MATCH(2012,IF([3]Sheet1!$C$2:$C$1823=$A13,[3]Sheet1!$A$2:$A$1823,0),0))</f>
        <v>71609000</v>
      </c>
      <c r="M13" s="66">
        <f t="array" ref="M13">INDEX([3]Sheet1!N$2:N$1823,MATCH(2012,IF([3]Sheet1!$C$2:$C$1823=$A13,[3]Sheet1!$A$2:$A$1823,0),0))</f>
        <v>0</v>
      </c>
      <c r="N13" s="67">
        <f t="shared" si="0"/>
        <v>8932561000</v>
      </c>
      <c r="O13" s="67">
        <f t="shared" si="1"/>
        <v>8990780000</v>
      </c>
      <c r="P13" s="68">
        <f t="shared" si="2"/>
        <v>1981089000</v>
      </c>
      <c r="Q13" s="68">
        <f t="shared" si="3"/>
        <v>19904430000</v>
      </c>
      <c r="R13" s="68">
        <f t="shared" si="4"/>
        <v>15528887000</v>
      </c>
    </row>
    <row r="14" spans="1:19" x14ac:dyDescent="0.25">
      <c r="A14" s="63" t="s">
        <v>26</v>
      </c>
      <c r="B14" s="63" t="s">
        <v>27</v>
      </c>
      <c r="C14" s="66">
        <f t="array" ref="C14">INDEX([3]Sheet1!D$2:D$1823,MATCH(2012,IF([3]Sheet1!$C$2:$C$1823=$A14,[3]Sheet1!$A$2:$A$1823,0),0))</f>
        <v>0</v>
      </c>
      <c r="D14" s="66">
        <f t="array" ref="D14">INDEX([3]Sheet1!E$2:E$1823,MATCH(2012,IF([3]Sheet1!$C$2:$C$1823=$A14,[3]Sheet1!$A$2:$A$1823,0),0))</f>
        <v>562160000</v>
      </c>
      <c r="E14" s="66">
        <f t="array" ref="E14">INDEX([3]Sheet1!F$2:F$1823,MATCH(2012,IF([3]Sheet1!$C$2:$C$1823=$A14,[3]Sheet1!$A$2:$A$1823,0),0))</f>
        <v>498639000</v>
      </c>
      <c r="F14" s="66">
        <f t="array" ref="F14">INDEX([3]Sheet1!G$2:G$1823,MATCH(2012,IF([3]Sheet1!$C$2:$C$1823=$A14,[3]Sheet1!$A$2:$A$1823,0),0))</f>
        <v>705047000</v>
      </c>
      <c r="G14" s="66">
        <f t="array" ref="G14">INDEX([3]Sheet1!H$2:H$1823,MATCH(2012,IF([3]Sheet1!$C$2:$C$1823=$A14,[3]Sheet1!$A$2:$A$1823,0),0))</f>
        <v>1479559000</v>
      </c>
      <c r="H14" s="66">
        <f t="array" ref="H14">INDEX([3]Sheet1!I$2:I$1823,MATCH(2012,IF([3]Sheet1!$C$2:$C$1823=$A14,[3]Sheet1!$A$2:$A$1823,0),0))</f>
        <v>4795000</v>
      </c>
      <c r="I14" s="66">
        <f t="array" ref="I14">INDEX([3]Sheet1!J$2:J$1823,MATCH(2012,IF([3]Sheet1!$C$2:$C$1823=$A14,[3]Sheet1!$A$2:$A$1823,0),0))</f>
        <v>40692000</v>
      </c>
      <c r="J14" s="66">
        <f t="array" ref="J14">INDEX([3]Sheet1!K$2:K$1823,MATCH(2012,IF([3]Sheet1!$C$2:$C$1823=$A14,[3]Sheet1!$A$2:$A$1823,0),0))</f>
        <v>0</v>
      </c>
      <c r="K14" s="66">
        <f t="array" ref="K14">INDEX([3]Sheet1!L$2:L$1823,MATCH(2012,IF([3]Sheet1!$C$2:$C$1823=$A14,[3]Sheet1!$A$2:$A$1823,0),0))</f>
        <v>3941000</v>
      </c>
      <c r="L14" s="66">
        <f t="array" ref="L14">INDEX([3]Sheet1!M$2:M$1823,MATCH(2012,IF([3]Sheet1!$C$2:$C$1823=$A14,[3]Sheet1!$A$2:$A$1823,0),0))</f>
        <v>7724000</v>
      </c>
      <c r="M14" s="66">
        <f t="array" ref="M14">INDEX([3]Sheet1!N$2:N$1823,MATCH(2012,IF([3]Sheet1!$C$2:$C$1823=$A14,[3]Sheet1!$A$2:$A$1823,0),0))</f>
        <v>0</v>
      </c>
      <c r="N14" s="67">
        <f t="shared" si="0"/>
        <v>1479559000</v>
      </c>
      <c r="O14" s="67">
        <f t="shared" si="1"/>
        <v>1315623000</v>
      </c>
      <c r="P14" s="68">
        <f t="shared" si="2"/>
        <v>507375000</v>
      </c>
      <c r="Q14" s="68">
        <f t="shared" si="3"/>
        <v>3302557000</v>
      </c>
      <c r="R14" s="68">
        <f t="shared" si="4"/>
        <v>2683245000</v>
      </c>
    </row>
    <row r="15" spans="1:19" x14ac:dyDescent="0.25">
      <c r="A15" s="63" t="s">
        <v>28</v>
      </c>
      <c r="B15" s="63" t="s">
        <v>29</v>
      </c>
      <c r="C15" s="66">
        <f t="array" ref="C15">INDEX([3]Sheet1!D$2:D$1823,MATCH(2012,IF([3]Sheet1!$C$2:$C$1823=$A15,[3]Sheet1!$A$2:$A$1823,0),0))</f>
        <v>0</v>
      </c>
      <c r="D15" s="66">
        <f t="array" ref="D15">INDEX([3]Sheet1!E$2:E$1823,MATCH(2012,IF([3]Sheet1!$C$2:$C$1823=$A15,[3]Sheet1!$A$2:$A$1823,0),0))</f>
        <v>533364000</v>
      </c>
      <c r="E15" s="66">
        <f t="array" ref="E15">INDEX([3]Sheet1!F$2:F$1823,MATCH(2012,IF([3]Sheet1!$C$2:$C$1823=$A15,[3]Sheet1!$A$2:$A$1823,0),0))</f>
        <v>219144000</v>
      </c>
      <c r="F15" s="66">
        <f t="array" ref="F15">INDEX([3]Sheet1!G$2:G$1823,MATCH(2012,IF([3]Sheet1!$C$2:$C$1823=$A15,[3]Sheet1!$A$2:$A$1823,0),0))</f>
        <v>487708000</v>
      </c>
      <c r="G15" s="66">
        <f t="array" ref="G15">INDEX([3]Sheet1!H$2:H$1823,MATCH(2012,IF([3]Sheet1!$C$2:$C$1823=$A15,[3]Sheet1!$A$2:$A$1823,0),0))</f>
        <v>1746686000</v>
      </c>
      <c r="H15" s="66">
        <f t="array" ref="H15">INDEX([3]Sheet1!I$2:I$1823,MATCH(2012,IF([3]Sheet1!$C$2:$C$1823=$A15,[3]Sheet1!$A$2:$A$1823,0),0))</f>
        <v>190000</v>
      </c>
      <c r="I15" s="66">
        <f t="array" ref="I15">INDEX([3]Sheet1!J$2:J$1823,MATCH(2012,IF([3]Sheet1!$C$2:$C$1823=$A15,[3]Sheet1!$A$2:$A$1823,0),0))</f>
        <v>15525000</v>
      </c>
      <c r="J15" s="66">
        <f t="array" ref="J15">INDEX([3]Sheet1!K$2:K$1823,MATCH(2012,IF([3]Sheet1!$C$2:$C$1823=$A15,[3]Sheet1!$A$2:$A$1823,0),0))</f>
        <v>0</v>
      </c>
      <c r="K15" s="66">
        <f t="array" ref="K15">INDEX([3]Sheet1!L$2:L$1823,MATCH(2012,IF([3]Sheet1!$C$2:$C$1823=$A15,[3]Sheet1!$A$2:$A$1823,0),0))</f>
        <v>2962000</v>
      </c>
      <c r="L15" s="66">
        <f t="array" ref="L15">INDEX([3]Sheet1!M$2:M$1823,MATCH(2012,IF([3]Sheet1!$C$2:$C$1823=$A15,[3]Sheet1!$A$2:$A$1823,0),0))</f>
        <v>35565000</v>
      </c>
      <c r="M15" s="66">
        <f t="array" ref="M15">INDEX([3]Sheet1!N$2:N$1823,MATCH(2012,IF([3]Sheet1!$C$2:$C$1823=$A15,[3]Sheet1!$A$2:$A$1823,0),0))</f>
        <v>0</v>
      </c>
      <c r="N15" s="67">
        <f t="shared" si="0"/>
        <v>1746686000</v>
      </c>
      <c r="O15" s="67">
        <f t="shared" si="1"/>
        <v>1072162000</v>
      </c>
      <c r="P15" s="68">
        <f t="shared" si="2"/>
        <v>222296000</v>
      </c>
      <c r="Q15" s="68">
        <f t="shared" si="3"/>
        <v>3041144000</v>
      </c>
      <c r="R15" s="68">
        <f t="shared" si="4"/>
        <v>2453538000</v>
      </c>
    </row>
    <row r="16" spans="1:19" x14ac:dyDescent="0.25">
      <c r="A16" s="63" t="s">
        <v>30</v>
      </c>
      <c r="B16" s="63" t="s">
        <v>31</v>
      </c>
      <c r="C16" s="66">
        <f t="array" ref="C16">INDEX([3]Sheet1!D$2:D$1823,MATCH(2012,IF([3]Sheet1!$C$2:$C$1823=$A16,[3]Sheet1!$A$2:$A$1823,0),0))</f>
        <v>0</v>
      </c>
      <c r="D16" s="66">
        <f t="array" ref="D16">INDEX([3]Sheet1!E$2:E$1823,MATCH(2012,IF([3]Sheet1!$C$2:$C$1823=$A16,[3]Sheet1!$A$2:$A$1823,0),0))</f>
        <v>1658804000</v>
      </c>
      <c r="E16" s="66">
        <f t="array" ref="E16">INDEX([3]Sheet1!F$2:F$1823,MATCH(2012,IF([3]Sheet1!$C$2:$C$1823=$A16,[3]Sheet1!$A$2:$A$1823,0),0))</f>
        <v>3123481000</v>
      </c>
      <c r="F16" s="66">
        <f t="array" ref="F16">INDEX([3]Sheet1!G$2:G$1823,MATCH(2012,IF([3]Sheet1!$C$2:$C$1823=$A16,[3]Sheet1!$A$2:$A$1823,0),0))</f>
        <v>2803042000</v>
      </c>
      <c r="G16" s="66">
        <f t="array" ref="G16">INDEX([3]Sheet1!H$2:H$1823,MATCH(2012,IF([3]Sheet1!$C$2:$C$1823=$A16,[3]Sheet1!$A$2:$A$1823,0),0))</f>
        <v>11330994000</v>
      </c>
      <c r="H16" s="66">
        <f t="array" ref="H16">INDEX([3]Sheet1!I$2:I$1823,MATCH(2012,IF([3]Sheet1!$C$2:$C$1823=$A16,[3]Sheet1!$A$2:$A$1823,0),0))</f>
        <v>4136000</v>
      </c>
      <c r="I16" s="66">
        <f t="array" ref="I16">INDEX([3]Sheet1!J$2:J$1823,MATCH(2012,IF([3]Sheet1!$C$2:$C$1823=$A16,[3]Sheet1!$A$2:$A$1823,0),0))</f>
        <v>36993000</v>
      </c>
      <c r="J16" s="66">
        <f t="array" ref="J16">INDEX([3]Sheet1!K$2:K$1823,MATCH(2012,IF([3]Sheet1!$C$2:$C$1823=$A16,[3]Sheet1!$A$2:$A$1823,0),0))</f>
        <v>0</v>
      </c>
      <c r="K16" s="66">
        <f t="array" ref="K16">INDEX([3]Sheet1!L$2:L$1823,MATCH(2012,IF([3]Sheet1!$C$2:$C$1823=$A16,[3]Sheet1!$A$2:$A$1823,0),0))</f>
        <v>7884000</v>
      </c>
      <c r="L16" s="66">
        <f t="array" ref="L16">INDEX([3]Sheet1!M$2:M$1823,MATCH(2012,IF([3]Sheet1!$C$2:$C$1823=$A16,[3]Sheet1!$A$2:$A$1823,0),0))</f>
        <v>47376000</v>
      </c>
      <c r="M16" s="66">
        <f t="array" ref="M16">INDEX([3]Sheet1!N$2:N$1823,MATCH(2012,IF([3]Sheet1!$C$2:$C$1823=$A16,[3]Sheet1!$A$2:$A$1823,0),0))</f>
        <v>0</v>
      </c>
      <c r="N16" s="67">
        <f t="shared" si="0"/>
        <v>11330994000</v>
      </c>
      <c r="O16" s="67">
        <f t="shared" si="1"/>
        <v>4546215000</v>
      </c>
      <c r="P16" s="68">
        <f t="shared" si="2"/>
        <v>3135501000</v>
      </c>
      <c r="Q16" s="68">
        <f t="shared" si="3"/>
        <v>19012710000</v>
      </c>
      <c r="R16" s="68">
        <f t="shared" si="4"/>
        <v>17257517000</v>
      </c>
    </row>
    <row r="17" spans="1:18" x14ac:dyDescent="0.25">
      <c r="A17" s="63" t="s">
        <v>32</v>
      </c>
      <c r="B17" s="63" t="s">
        <v>33</v>
      </c>
      <c r="C17" s="66">
        <f t="array" ref="C17">INDEX([3]Sheet1!D$2:D$1823,MATCH(2012,IF([3]Sheet1!$C$2:$C$1823=$A17,[3]Sheet1!$A$2:$A$1823,0),0))</f>
        <v>0</v>
      </c>
      <c r="D17" s="66">
        <f t="array" ref="D17">INDEX([3]Sheet1!E$2:E$1823,MATCH(2012,IF([3]Sheet1!$C$2:$C$1823=$A17,[3]Sheet1!$A$2:$A$1823,0),0))</f>
        <v>3013152000</v>
      </c>
      <c r="E17" s="66">
        <f t="array" ref="E17">INDEX([3]Sheet1!F$2:F$1823,MATCH(2012,IF([3]Sheet1!$C$2:$C$1823=$A17,[3]Sheet1!$A$2:$A$1823,0),0))</f>
        <v>719094000</v>
      </c>
      <c r="F17" s="66">
        <f t="array" ref="F17">INDEX([3]Sheet1!G$2:G$1823,MATCH(2012,IF([3]Sheet1!$C$2:$C$1823=$A17,[3]Sheet1!$A$2:$A$1823,0),0))</f>
        <v>3303434000</v>
      </c>
      <c r="G17" s="66">
        <f t="array" ref="G17">INDEX([3]Sheet1!H$2:H$1823,MATCH(2012,IF([3]Sheet1!$C$2:$C$1823=$A17,[3]Sheet1!$A$2:$A$1823,0),0))</f>
        <v>6591868000</v>
      </c>
      <c r="H17" s="66">
        <f t="array" ref="H17">INDEX([3]Sheet1!I$2:I$1823,MATCH(2012,IF([3]Sheet1!$C$2:$C$1823=$A17,[3]Sheet1!$A$2:$A$1823,0),0))</f>
        <v>164505000</v>
      </c>
      <c r="I17" s="66">
        <f t="array" ref="I17">INDEX([3]Sheet1!J$2:J$1823,MATCH(2012,IF([3]Sheet1!$C$2:$C$1823=$A17,[3]Sheet1!$A$2:$A$1823,0),0))</f>
        <v>133832000</v>
      </c>
      <c r="J17" s="66">
        <f t="array" ref="J17">INDEX([3]Sheet1!K$2:K$1823,MATCH(2012,IF([3]Sheet1!$C$2:$C$1823=$A17,[3]Sheet1!$A$2:$A$1823,0),0))</f>
        <v>0</v>
      </c>
      <c r="K17" s="66">
        <f t="array" ref="K17">INDEX([3]Sheet1!L$2:L$1823,MATCH(2012,IF([3]Sheet1!$C$2:$C$1823=$A17,[3]Sheet1!$A$2:$A$1823,0),0))</f>
        <v>9140000</v>
      </c>
      <c r="L17" s="66">
        <f t="array" ref="L17">INDEX([3]Sheet1!M$2:M$1823,MATCH(2012,IF([3]Sheet1!$C$2:$C$1823=$A17,[3]Sheet1!$A$2:$A$1823,0),0))</f>
        <v>59656000</v>
      </c>
      <c r="M17" s="66">
        <f t="array" ref="M17">INDEX([3]Sheet1!N$2:N$1823,MATCH(2012,IF([3]Sheet1!$C$2:$C$1823=$A17,[3]Sheet1!$A$2:$A$1823,0),0))</f>
        <v>0</v>
      </c>
      <c r="N17" s="67">
        <f t="shared" si="0"/>
        <v>6591868000</v>
      </c>
      <c r="O17" s="67">
        <f t="shared" si="1"/>
        <v>6510074000</v>
      </c>
      <c r="P17" s="68">
        <f t="shared" si="2"/>
        <v>892739000</v>
      </c>
      <c r="Q17" s="68">
        <f t="shared" si="3"/>
        <v>13994681000</v>
      </c>
      <c r="R17" s="68">
        <f t="shared" si="4"/>
        <v>10614396000</v>
      </c>
    </row>
    <row r="18" spans="1:18" x14ac:dyDescent="0.25">
      <c r="A18" s="63" t="s">
        <v>34</v>
      </c>
      <c r="B18" s="63" t="s">
        <v>35</v>
      </c>
      <c r="C18" s="66">
        <f t="array" ref="C18">INDEX([3]Sheet1!D$2:D$1823,MATCH(2012,IF([3]Sheet1!$C$2:$C$1823=$A18,[3]Sheet1!$A$2:$A$1823,0),0))</f>
        <v>0</v>
      </c>
      <c r="D18" s="66">
        <f t="array" ref="D18">INDEX([3]Sheet1!E$2:E$1823,MATCH(2012,IF([3]Sheet1!$C$2:$C$1823=$A18,[3]Sheet1!$A$2:$A$1823,0),0))</f>
        <v>2788918000</v>
      </c>
      <c r="E18" s="66">
        <f t="array" ref="E18">INDEX([3]Sheet1!F$2:F$1823,MATCH(2012,IF([3]Sheet1!$C$2:$C$1823=$A18,[3]Sheet1!$A$2:$A$1823,0),0))</f>
        <v>589786000</v>
      </c>
      <c r="F18" s="66">
        <f t="array" ref="F18">INDEX([3]Sheet1!G$2:G$1823,MATCH(2012,IF([3]Sheet1!$C$2:$C$1823=$A18,[3]Sheet1!$A$2:$A$1823,0),0))</f>
        <v>2788228000</v>
      </c>
      <c r="G18" s="66">
        <f t="array" ref="G18">INDEX([3]Sheet1!H$2:H$1823,MATCH(2012,IF([3]Sheet1!$C$2:$C$1823=$A18,[3]Sheet1!$A$2:$A$1823,0),0))</f>
        <v>4254549000</v>
      </c>
      <c r="H18" s="66">
        <f t="array" ref="H18">INDEX([3]Sheet1!I$2:I$1823,MATCH(2012,IF([3]Sheet1!$C$2:$C$1823=$A18,[3]Sheet1!$A$2:$A$1823,0),0))</f>
        <v>2157000</v>
      </c>
      <c r="I18" s="66">
        <f t="array" ref="I18">INDEX([3]Sheet1!J$2:J$1823,MATCH(2012,IF([3]Sheet1!$C$2:$C$1823=$A18,[3]Sheet1!$A$2:$A$1823,0),0))</f>
        <v>235372000</v>
      </c>
      <c r="J18" s="66">
        <f t="array" ref="J18">INDEX([3]Sheet1!K$2:K$1823,MATCH(2012,IF([3]Sheet1!$C$2:$C$1823=$A18,[3]Sheet1!$A$2:$A$1823,0),0))</f>
        <v>0</v>
      </c>
      <c r="K18" s="66">
        <f t="array" ref="K18">INDEX([3]Sheet1!L$2:L$1823,MATCH(2012,IF([3]Sheet1!$C$2:$C$1823=$A18,[3]Sheet1!$A$2:$A$1823,0),0))</f>
        <v>8297000</v>
      </c>
      <c r="L18" s="66">
        <f t="array" ref="L18">INDEX([3]Sheet1!M$2:M$1823,MATCH(2012,IF([3]Sheet1!$C$2:$C$1823=$A18,[3]Sheet1!$A$2:$A$1823,0),0))</f>
        <v>81806000</v>
      </c>
      <c r="M18" s="66">
        <f t="array" ref="M18">INDEX([3]Sheet1!N$2:N$1823,MATCH(2012,IF([3]Sheet1!$C$2:$C$1823=$A18,[3]Sheet1!$A$2:$A$1823,0),0))</f>
        <v>0</v>
      </c>
      <c r="N18" s="67">
        <f t="shared" si="0"/>
        <v>4254549000</v>
      </c>
      <c r="O18" s="67">
        <f t="shared" si="1"/>
        <v>5894324000</v>
      </c>
      <c r="P18" s="68">
        <f t="shared" si="2"/>
        <v>600240000</v>
      </c>
      <c r="Q18" s="68">
        <f t="shared" si="3"/>
        <v>10749113000</v>
      </c>
      <c r="R18" s="68">
        <f t="shared" si="4"/>
        <v>7632563000</v>
      </c>
    </row>
    <row r="19" spans="1:18" x14ac:dyDescent="0.25">
      <c r="A19" s="63" t="s">
        <v>36</v>
      </c>
      <c r="B19" s="63" t="s">
        <v>37</v>
      </c>
      <c r="C19" s="66">
        <f t="array" ref="C19">INDEX([3]Sheet1!D$2:D$1823,MATCH(2012,IF([3]Sheet1!$C$2:$C$1823=$A19,[3]Sheet1!$A$2:$A$1823,0),0))</f>
        <v>0</v>
      </c>
      <c r="D19" s="66">
        <f t="array" ref="D19">INDEX([3]Sheet1!E$2:E$1823,MATCH(2012,IF([3]Sheet1!$C$2:$C$1823=$A19,[3]Sheet1!$A$2:$A$1823,0),0))</f>
        <v>2162167000</v>
      </c>
      <c r="E19" s="66">
        <f t="array" ref="E19">INDEX([3]Sheet1!F$2:F$1823,MATCH(2012,IF([3]Sheet1!$C$2:$C$1823=$A19,[3]Sheet1!$A$2:$A$1823,0),0))</f>
        <v>638324000</v>
      </c>
      <c r="F19" s="66">
        <f t="array" ref="F19">INDEX([3]Sheet1!G$2:G$1823,MATCH(2012,IF([3]Sheet1!$C$2:$C$1823=$A19,[3]Sheet1!$A$2:$A$1823,0),0))</f>
        <v>2049749000</v>
      </c>
      <c r="G19" s="66">
        <f t="array" ref="G19">INDEX([3]Sheet1!H$2:H$1823,MATCH(2012,IF([3]Sheet1!$C$2:$C$1823=$A19,[3]Sheet1!$A$2:$A$1823,0),0))</f>
        <v>2794989000</v>
      </c>
      <c r="H19" s="66">
        <f t="array" ref="H19">INDEX([3]Sheet1!I$2:I$1823,MATCH(2012,IF([3]Sheet1!$C$2:$C$1823=$A19,[3]Sheet1!$A$2:$A$1823,0),0))</f>
        <v>170000</v>
      </c>
      <c r="I19" s="66">
        <f t="array" ref="I19">INDEX([3]Sheet1!J$2:J$1823,MATCH(2012,IF([3]Sheet1!$C$2:$C$1823=$A19,[3]Sheet1!$A$2:$A$1823,0),0))</f>
        <v>146251000</v>
      </c>
      <c r="J19" s="66">
        <f t="array" ref="J19">INDEX([3]Sheet1!K$2:K$1823,MATCH(2012,IF([3]Sheet1!$C$2:$C$1823=$A19,[3]Sheet1!$A$2:$A$1823,0),0))</f>
        <v>0</v>
      </c>
      <c r="K19" s="66">
        <f t="array" ref="K19">INDEX([3]Sheet1!L$2:L$1823,MATCH(2012,IF([3]Sheet1!$C$2:$C$1823=$A19,[3]Sheet1!$A$2:$A$1823,0),0))</f>
        <v>13061000</v>
      </c>
      <c r="L19" s="66">
        <f t="array" ref="L19">INDEX([3]Sheet1!M$2:M$1823,MATCH(2012,IF([3]Sheet1!$C$2:$C$1823=$A19,[3]Sheet1!$A$2:$A$1823,0),0))</f>
        <v>43167000</v>
      </c>
      <c r="M19" s="66">
        <f t="array" ref="M19">INDEX([3]Sheet1!N$2:N$1823,MATCH(2012,IF([3]Sheet1!$C$2:$C$1823=$A19,[3]Sheet1!$A$2:$A$1823,0),0))</f>
        <v>0</v>
      </c>
      <c r="N19" s="67">
        <f t="shared" si="0"/>
        <v>2794989000</v>
      </c>
      <c r="O19" s="67">
        <f t="shared" si="1"/>
        <v>4401334000</v>
      </c>
      <c r="P19" s="68">
        <f t="shared" si="2"/>
        <v>651555000</v>
      </c>
      <c r="Q19" s="68">
        <f t="shared" si="3"/>
        <v>7847878000</v>
      </c>
      <c r="R19" s="68">
        <f t="shared" si="4"/>
        <v>5483062000</v>
      </c>
    </row>
    <row r="20" spans="1:18" x14ac:dyDescent="0.25">
      <c r="A20" s="63" t="s">
        <v>38</v>
      </c>
      <c r="B20" s="63" t="s">
        <v>39</v>
      </c>
      <c r="C20" s="66">
        <f t="array" ref="C20">INDEX([3]Sheet1!D$2:D$1823,MATCH(2012,IF([3]Sheet1!$C$2:$C$1823=$A20,[3]Sheet1!$A$2:$A$1823,0),0))</f>
        <v>0</v>
      </c>
      <c r="D20" s="66">
        <f t="array" ref="D20">INDEX([3]Sheet1!E$2:E$1823,MATCH(2012,IF([3]Sheet1!$C$2:$C$1823=$A20,[3]Sheet1!$A$2:$A$1823,0),0))</f>
        <v>1755319000</v>
      </c>
      <c r="E20" s="66">
        <f t="array" ref="E20">INDEX([3]Sheet1!F$2:F$1823,MATCH(2012,IF([3]Sheet1!$C$2:$C$1823=$A20,[3]Sheet1!$A$2:$A$1823,0),0))</f>
        <v>969548000</v>
      </c>
      <c r="F20" s="66">
        <f t="array" ref="F20">INDEX([3]Sheet1!G$2:G$1823,MATCH(2012,IF([3]Sheet1!$C$2:$C$1823=$A20,[3]Sheet1!$A$2:$A$1823,0),0))</f>
        <v>1531975000</v>
      </c>
      <c r="G20" s="66">
        <f t="array" ref="G20">INDEX([3]Sheet1!H$2:H$1823,MATCH(2012,IF([3]Sheet1!$C$2:$C$1823=$A20,[3]Sheet1!$A$2:$A$1823,0),0))</f>
        <v>5974558000</v>
      </c>
      <c r="H20" s="66">
        <f t="array" ref="H20">INDEX([3]Sheet1!I$2:I$1823,MATCH(2012,IF([3]Sheet1!$C$2:$C$1823=$A20,[3]Sheet1!$A$2:$A$1823,0),0))</f>
        <v>9253000</v>
      </c>
      <c r="I20" s="66">
        <f t="array" ref="I20">INDEX([3]Sheet1!J$2:J$1823,MATCH(2012,IF([3]Sheet1!$C$2:$C$1823=$A20,[3]Sheet1!$A$2:$A$1823,0),0))</f>
        <v>45184000</v>
      </c>
      <c r="J20" s="66">
        <f t="array" ref="J20">INDEX([3]Sheet1!K$2:K$1823,MATCH(2012,IF([3]Sheet1!$C$2:$C$1823=$A20,[3]Sheet1!$A$2:$A$1823,0),0))</f>
        <v>0</v>
      </c>
      <c r="K20" s="66">
        <f t="array" ref="K20">INDEX([3]Sheet1!L$2:L$1823,MATCH(2012,IF([3]Sheet1!$C$2:$C$1823=$A20,[3]Sheet1!$A$2:$A$1823,0),0))</f>
        <v>11751000</v>
      </c>
      <c r="L20" s="66">
        <f t="array" ref="L20">INDEX([3]Sheet1!M$2:M$1823,MATCH(2012,IF([3]Sheet1!$C$2:$C$1823=$A20,[3]Sheet1!$A$2:$A$1823,0),0))</f>
        <v>77617000</v>
      </c>
      <c r="M20" s="66">
        <f t="array" ref="M20">INDEX([3]Sheet1!N$2:N$1823,MATCH(2012,IF([3]Sheet1!$C$2:$C$1823=$A20,[3]Sheet1!$A$2:$A$1823,0),0))</f>
        <v>0</v>
      </c>
      <c r="N20" s="67">
        <f t="shared" si="0"/>
        <v>5974558000</v>
      </c>
      <c r="O20" s="67">
        <f t="shared" si="1"/>
        <v>3410095000</v>
      </c>
      <c r="P20" s="68">
        <f t="shared" si="2"/>
        <v>990552000</v>
      </c>
      <c r="Q20" s="68">
        <f t="shared" si="3"/>
        <v>10375205000</v>
      </c>
      <c r="R20" s="68">
        <f t="shared" si="4"/>
        <v>8476081000</v>
      </c>
    </row>
    <row r="21" spans="1:18" x14ac:dyDescent="0.25">
      <c r="A21" s="63" t="s">
        <v>40</v>
      </c>
      <c r="B21" s="63" t="s">
        <v>41</v>
      </c>
      <c r="C21" s="66">
        <f t="array" ref="C21">INDEX([3]Sheet1!D$2:D$1823,MATCH(2012,IF([3]Sheet1!$C$2:$C$1823=$A21,[3]Sheet1!$A$2:$A$1823,0),0))</f>
        <v>0</v>
      </c>
      <c r="D21" s="66">
        <f t="array" ref="D21">INDEX([3]Sheet1!E$2:E$1823,MATCH(2012,IF([3]Sheet1!$C$2:$C$1823=$A21,[3]Sheet1!$A$2:$A$1823,0),0))</f>
        <v>3373950000</v>
      </c>
      <c r="E21" s="66">
        <f t="array" ref="E21">INDEX([3]Sheet1!F$2:F$1823,MATCH(2012,IF([3]Sheet1!$C$2:$C$1823=$A21,[3]Sheet1!$A$2:$A$1823,0),0))</f>
        <v>736893000</v>
      </c>
      <c r="F21" s="66">
        <f t="array" ref="F21">INDEX([3]Sheet1!G$2:G$1823,MATCH(2012,IF([3]Sheet1!$C$2:$C$1823=$A21,[3]Sheet1!$A$2:$A$1823,0),0))</f>
        <v>4218814000</v>
      </c>
      <c r="G21" s="66">
        <f t="array" ref="G21">INDEX([3]Sheet1!H$2:H$1823,MATCH(2012,IF([3]Sheet1!$C$2:$C$1823=$A21,[3]Sheet1!$A$2:$A$1823,0),0))</f>
        <v>5336849000</v>
      </c>
      <c r="H21" s="66">
        <f t="array" ref="H21">INDEX([3]Sheet1!I$2:I$1823,MATCH(2012,IF([3]Sheet1!$C$2:$C$1823=$A21,[3]Sheet1!$A$2:$A$1823,0),0))</f>
        <v>15580000</v>
      </c>
      <c r="I21" s="66">
        <f t="array" ref="I21">INDEX([3]Sheet1!J$2:J$1823,MATCH(2012,IF([3]Sheet1!$C$2:$C$1823=$A21,[3]Sheet1!$A$2:$A$1823,0),0))</f>
        <v>159147000</v>
      </c>
      <c r="J21" s="66">
        <f t="array" ref="J21">INDEX([3]Sheet1!K$2:K$1823,MATCH(2012,IF([3]Sheet1!$C$2:$C$1823=$A21,[3]Sheet1!$A$2:$A$1823,0),0))</f>
        <v>0</v>
      </c>
      <c r="K21" s="66">
        <f t="array" ref="K21">INDEX([3]Sheet1!L$2:L$1823,MATCH(2012,IF([3]Sheet1!$C$2:$C$1823=$A21,[3]Sheet1!$A$2:$A$1823,0),0))</f>
        <v>6329000</v>
      </c>
      <c r="L21" s="66">
        <f t="array" ref="L21">INDEX([3]Sheet1!M$2:M$1823,MATCH(2012,IF([3]Sheet1!$C$2:$C$1823=$A21,[3]Sheet1!$A$2:$A$1823,0),0))</f>
        <v>118476000</v>
      </c>
      <c r="M21" s="66">
        <f t="array" ref="M21">INDEX([3]Sheet1!N$2:N$1823,MATCH(2012,IF([3]Sheet1!$C$2:$C$1823=$A21,[3]Sheet1!$A$2:$A$1823,0),0))</f>
        <v>0</v>
      </c>
      <c r="N21" s="67">
        <f t="shared" si="0"/>
        <v>5336849000</v>
      </c>
      <c r="O21" s="67">
        <f t="shared" si="1"/>
        <v>7870387000</v>
      </c>
      <c r="P21" s="68">
        <f t="shared" si="2"/>
        <v>758802000</v>
      </c>
      <c r="Q21" s="68">
        <f t="shared" si="3"/>
        <v>13966038000</v>
      </c>
      <c r="R21" s="68">
        <f t="shared" si="4"/>
        <v>10292556000</v>
      </c>
    </row>
    <row r="22" spans="1:18" x14ac:dyDescent="0.25">
      <c r="A22" s="63" t="s">
        <v>42</v>
      </c>
      <c r="B22" s="63" t="s">
        <v>43</v>
      </c>
      <c r="C22" s="66">
        <f t="array" ref="C22">INDEX([3]Sheet1!D$2:D$1823,MATCH(2012,IF([3]Sheet1!$C$2:$C$1823=$A22,[3]Sheet1!$A$2:$A$1823,0),0))</f>
        <v>0</v>
      </c>
      <c r="D22" s="66">
        <f t="array" ref="D22">INDEX([3]Sheet1!E$2:E$1823,MATCH(2012,IF([3]Sheet1!$C$2:$C$1823=$A22,[3]Sheet1!$A$2:$A$1823,0),0))</f>
        <v>155444000</v>
      </c>
      <c r="E22" s="66">
        <f t="array" ref="E22">INDEX([3]Sheet1!F$2:F$1823,MATCH(2012,IF([3]Sheet1!$C$2:$C$1823=$A22,[3]Sheet1!$A$2:$A$1823,0),0))</f>
        <v>534263000</v>
      </c>
      <c r="F22" s="66">
        <f t="array" ref="F22">INDEX([3]Sheet1!G$2:G$1823,MATCH(2012,IF([3]Sheet1!$C$2:$C$1823=$A22,[3]Sheet1!$A$2:$A$1823,0),0))</f>
        <v>213126000</v>
      </c>
      <c r="G22" s="66">
        <f t="array" ref="G22">INDEX([3]Sheet1!H$2:H$1823,MATCH(2012,IF([3]Sheet1!$C$2:$C$1823=$A22,[3]Sheet1!$A$2:$A$1823,0),0))</f>
        <v>2252060000</v>
      </c>
      <c r="H22" s="66">
        <f t="array" ref="H22">INDEX([3]Sheet1!I$2:I$1823,MATCH(2012,IF([3]Sheet1!$C$2:$C$1823=$A22,[3]Sheet1!$A$2:$A$1823,0),0))</f>
        <v>35000</v>
      </c>
      <c r="I22" s="66">
        <f t="array" ref="I22">INDEX([3]Sheet1!J$2:J$1823,MATCH(2012,IF([3]Sheet1!$C$2:$C$1823=$A22,[3]Sheet1!$A$2:$A$1823,0),0))</f>
        <v>49000</v>
      </c>
      <c r="J22" s="66">
        <f t="array" ref="J22">INDEX([3]Sheet1!K$2:K$1823,MATCH(2012,IF([3]Sheet1!$C$2:$C$1823=$A22,[3]Sheet1!$A$2:$A$1823,0),0))</f>
        <v>0</v>
      </c>
      <c r="K22" s="66">
        <f t="array" ref="K22">INDEX([3]Sheet1!L$2:L$1823,MATCH(2012,IF([3]Sheet1!$C$2:$C$1823=$A22,[3]Sheet1!$A$2:$A$1823,0),0))</f>
        <v>3194000</v>
      </c>
      <c r="L22" s="66">
        <f t="array" ref="L22">INDEX([3]Sheet1!M$2:M$1823,MATCH(2012,IF([3]Sheet1!$C$2:$C$1823=$A22,[3]Sheet1!$A$2:$A$1823,0),0))</f>
        <v>2564000</v>
      </c>
      <c r="M22" s="66">
        <f t="array" ref="M22">INDEX([3]Sheet1!N$2:N$1823,MATCH(2012,IF([3]Sheet1!$C$2:$C$1823=$A22,[3]Sheet1!$A$2:$A$1823,0),0))</f>
        <v>0</v>
      </c>
      <c r="N22" s="67">
        <f t="shared" si="0"/>
        <v>2252060000</v>
      </c>
      <c r="O22" s="67">
        <f t="shared" si="1"/>
        <v>371183000</v>
      </c>
      <c r="P22" s="68">
        <f t="shared" si="2"/>
        <v>537492000</v>
      </c>
      <c r="Q22" s="68">
        <f t="shared" si="3"/>
        <v>3160735000</v>
      </c>
      <c r="R22" s="68">
        <f t="shared" si="4"/>
        <v>2999449000</v>
      </c>
    </row>
    <row r="23" spans="1:18" x14ac:dyDescent="0.25">
      <c r="A23" s="63" t="s">
        <v>44</v>
      </c>
      <c r="B23" s="63" t="s">
        <v>45</v>
      </c>
      <c r="C23" s="66">
        <f t="array" ref="C23">INDEX([3]Sheet1!D$2:D$1823,MATCH(2012,IF([3]Sheet1!$C$2:$C$1823=$A23,[3]Sheet1!$A$2:$A$1823,0),0))</f>
        <v>0</v>
      </c>
      <c r="D23" s="66">
        <f t="array" ref="D23">INDEX([3]Sheet1!E$2:E$1823,MATCH(2012,IF([3]Sheet1!$C$2:$C$1823=$A23,[3]Sheet1!$A$2:$A$1823,0),0))</f>
        <v>179102000</v>
      </c>
      <c r="E23" s="66">
        <f t="array" ref="E23">INDEX([3]Sheet1!F$2:F$1823,MATCH(2012,IF([3]Sheet1!$C$2:$C$1823=$A23,[3]Sheet1!$A$2:$A$1823,0),0))</f>
        <v>1736067000</v>
      </c>
      <c r="F23" s="66">
        <f t="array" ref="F23">INDEX([3]Sheet1!G$2:G$1823,MATCH(2012,IF([3]Sheet1!$C$2:$C$1823=$A23,[3]Sheet1!$A$2:$A$1823,0),0))</f>
        <v>483825000</v>
      </c>
      <c r="G23" s="66">
        <f t="array" ref="G23">INDEX([3]Sheet1!H$2:H$1823,MATCH(2012,IF([3]Sheet1!$C$2:$C$1823=$A23,[3]Sheet1!$A$2:$A$1823,0),0))</f>
        <v>7359701000</v>
      </c>
      <c r="H23" s="66">
        <f t="array" ref="H23">INDEX([3]Sheet1!I$2:I$1823,MATCH(2012,IF([3]Sheet1!$C$2:$C$1823=$A23,[3]Sheet1!$A$2:$A$1823,0),0))</f>
        <v>30000</v>
      </c>
      <c r="I23" s="66">
        <f t="array" ref="I23">INDEX([3]Sheet1!J$2:J$1823,MATCH(2012,IF([3]Sheet1!$C$2:$C$1823=$A23,[3]Sheet1!$A$2:$A$1823,0),0))</f>
        <v>665000</v>
      </c>
      <c r="J23" s="66">
        <f t="array" ref="J23">INDEX([3]Sheet1!K$2:K$1823,MATCH(2012,IF([3]Sheet1!$C$2:$C$1823=$A23,[3]Sheet1!$A$2:$A$1823,0),0))</f>
        <v>0</v>
      </c>
      <c r="K23" s="66">
        <f t="array" ref="K23">INDEX([3]Sheet1!L$2:L$1823,MATCH(2012,IF([3]Sheet1!$C$2:$C$1823=$A23,[3]Sheet1!$A$2:$A$1823,0),0))</f>
        <v>13713000</v>
      </c>
      <c r="L23" s="66">
        <f t="array" ref="L23">INDEX([3]Sheet1!M$2:M$1823,MATCH(2012,IF([3]Sheet1!$C$2:$C$1823=$A23,[3]Sheet1!$A$2:$A$1823,0),0))</f>
        <v>1010000</v>
      </c>
      <c r="M23" s="66">
        <f t="array" ref="M23">INDEX([3]Sheet1!N$2:N$1823,MATCH(2012,IF([3]Sheet1!$C$2:$C$1823=$A23,[3]Sheet1!$A$2:$A$1823,0),0))</f>
        <v>0</v>
      </c>
      <c r="N23" s="67">
        <f t="shared" si="0"/>
        <v>7359701000</v>
      </c>
      <c r="O23" s="67">
        <f t="shared" si="1"/>
        <v>664602000</v>
      </c>
      <c r="P23" s="68">
        <f t="shared" si="2"/>
        <v>1749810000</v>
      </c>
      <c r="Q23" s="68">
        <f t="shared" si="3"/>
        <v>9774113000</v>
      </c>
      <c r="R23" s="68">
        <f t="shared" si="4"/>
        <v>9579593000</v>
      </c>
    </row>
    <row r="24" spans="1:18" x14ac:dyDescent="0.25">
      <c r="A24" s="63" t="s">
        <v>46</v>
      </c>
      <c r="B24" s="63" t="s">
        <v>47</v>
      </c>
      <c r="C24" s="66">
        <f t="array" ref="C24">INDEX([3]Sheet1!D$2:D$1823,MATCH(2012,IF([3]Sheet1!$C$2:$C$1823=$A24,[3]Sheet1!$A$2:$A$1823,0),0))</f>
        <v>0</v>
      </c>
      <c r="D24" s="66">
        <f t="array" ref="D24">INDEX([3]Sheet1!E$2:E$1823,MATCH(2012,IF([3]Sheet1!$C$2:$C$1823=$A24,[3]Sheet1!$A$2:$A$1823,0),0))</f>
        <v>592225000</v>
      </c>
      <c r="E24" s="66">
        <f t="array" ref="E24">INDEX([3]Sheet1!F$2:F$1823,MATCH(2012,IF([3]Sheet1!$C$2:$C$1823=$A24,[3]Sheet1!$A$2:$A$1823,0),0))</f>
        <v>1209663000</v>
      </c>
      <c r="F24" s="66">
        <f t="array" ref="F24">INDEX([3]Sheet1!G$2:G$1823,MATCH(2012,IF([3]Sheet1!$C$2:$C$1823=$A24,[3]Sheet1!$A$2:$A$1823,0),0))</f>
        <v>1450735000</v>
      </c>
      <c r="G24" s="66">
        <f t="array" ref="G24">INDEX([3]Sheet1!H$2:H$1823,MATCH(2012,IF([3]Sheet1!$C$2:$C$1823=$A24,[3]Sheet1!$A$2:$A$1823,0),0))</f>
        <v>12279990000</v>
      </c>
      <c r="H24" s="66">
        <f t="array" ref="H24">INDEX([3]Sheet1!I$2:I$1823,MATCH(2012,IF([3]Sheet1!$C$2:$C$1823=$A24,[3]Sheet1!$A$2:$A$1823,0),0))</f>
        <v>15240000</v>
      </c>
      <c r="I24" s="66">
        <f t="array" ref="I24">INDEX([3]Sheet1!J$2:J$1823,MATCH(2012,IF([3]Sheet1!$C$2:$C$1823=$A24,[3]Sheet1!$A$2:$A$1823,0),0))</f>
        <v>69957000</v>
      </c>
      <c r="J24" s="66">
        <f t="array" ref="J24">INDEX([3]Sheet1!K$2:K$1823,MATCH(2012,IF([3]Sheet1!$C$2:$C$1823=$A24,[3]Sheet1!$A$2:$A$1823,0),0))</f>
        <v>0</v>
      </c>
      <c r="K24" s="66">
        <f t="array" ref="K24">INDEX([3]Sheet1!L$2:L$1823,MATCH(2012,IF([3]Sheet1!$C$2:$C$1823=$A24,[3]Sheet1!$A$2:$A$1823,0),0))</f>
        <v>8354000</v>
      </c>
      <c r="L24" s="66">
        <f t="array" ref="L24">INDEX([3]Sheet1!M$2:M$1823,MATCH(2012,IF([3]Sheet1!$C$2:$C$1823=$A24,[3]Sheet1!$A$2:$A$1823,0),0))</f>
        <v>9585000</v>
      </c>
      <c r="M24" s="66">
        <f t="array" ref="M24">INDEX([3]Sheet1!N$2:N$1823,MATCH(2012,IF([3]Sheet1!$C$2:$C$1823=$A24,[3]Sheet1!$A$2:$A$1823,0),0))</f>
        <v>0</v>
      </c>
      <c r="N24" s="67">
        <f t="shared" si="0"/>
        <v>12279990000</v>
      </c>
      <c r="O24" s="67">
        <f t="shared" si="1"/>
        <v>2122502000</v>
      </c>
      <c r="P24" s="68">
        <f t="shared" si="2"/>
        <v>1233257000</v>
      </c>
      <c r="Q24" s="68">
        <f t="shared" si="3"/>
        <v>15635749000</v>
      </c>
      <c r="R24" s="68">
        <f t="shared" si="4"/>
        <v>14940388000</v>
      </c>
    </row>
    <row r="25" spans="1:18" x14ac:dyDescent="0.25">
      <c r="A25" s="63" t="s">
        <v>48</v>
      </c>
      <c r="B25" s="63" t="s">
        <v>49</v>
      </c>
      <c r="C25" s="66">
        <f t="array" ref="C25">INDEX([3]Sheet1!D$2:D$1823,MATCH(2012,IF([3]Sheet1!$C$2:$C$1823=$A25,[3]Sheet1!$A$2:$A$1823,0),0))</f>
        <v>0</v>
      </c>
      <c r="D25" s="66">
        <f t="array" ref="D25">INDEX([3]Sheet1!E$2:E$1823,MATCH(2012,IF([3]Sheet1!$C$2:$C$1823=$A25,[3]Sheet1!$A$2:$A$1823,0),0))</f>
        <v>3470171000</v>
      </c>
      <c r="E25" s="66">
        <f t="array" ref="E25">INDEX([3]Sheet1!F$2:F$1823,MATCH(2012,IF([3]Sheet1!$C$2:$C$1823=$A25,[3]Sheet1!$A$2:$A$1823,0),0))</f>
        <v>4264765000</v>
      </c>
      <c r="F25" s="66">
        <f t="array" ref="F25">INDEX([3]Sheet1!G$2:G$1823,MATCH(2012,IF([3]Sheet1!$C$2:$C$1823=$A25,[3]Sheet1!$A$2:$A$1823,0),0))</f>
        <v>3662946000</v>
      </c>
      <c r="G25" s="66">
        <f t="array" ref="G25">INDEX([3]Sheet1!H$2:H$1823,MATCH(2012,IF([3]Sheet1!$C$2:$C$1823=$A25,[3]Sheet1!$A$2:$A$1823,0),0))</f>
        <v>9589100000</v>
      </c>
      <c r="H25" s="66">
        <f t="array" ref="H25">INDEX([3]Sheet1!I$2:I$1823,MATCH(2012,IF([3]Sheet1!$C$2:$C$1823=$A25,[3]Sheet1!$A$2:$A$1823,0),0))</f>
        <v>6520000</v>
      </c>
      <c r="I25" s="66">
        <f t="array" ref="I25">INDEX([3]Sheet1!J$2:J$1823,MATCH(2012,IF([3]Sheet1!$C$2:$C$1823=$A25,[3]Sheet1!$A$2:$A$1823,0),0))</f>
        <v>25612000</v>
      </c>
      <c r="J25" s="66">
        <f t="array" ref="J25">INDEX([3]Sheet1!K$2:K$1823,MATCH(2012,IF([3]Sheet1!$C$2:$C$1823=$A25,[3]Sheet1!$A$2:$A$1823,0),0))</f>
        <v>0</v>
      </c>
      <c r="K25" s="66">
        <f t="array" ref="K25">INDEX([3]Sheet1!L$2:L$1823,MATCH(2012,IF([3]Sheet1!$C$2:$C$1823=$A25,[3]Sheet1!$A$2:$A$1823,0),0))</f>
        <v>10897000</v>
      </c>
      <c r="L25" s="66">
        <f t="array" ref="L25">INDEX([3]Sheet1!M$2:M$1823,MATCH(2012,IF([3]Sheet1!$C$2:$C$1823=$A25,[3]Sheet1!$A$2:$A$1823,0),0))</f>
        <v>34698000</v>
      </c>
      <c r="M25" s="66">
        <f t="array" ref="M25">INDEX([3]Sheet1!N$2:N$1823,MATCH(2012,IF([3]Sheet1!$C$2:$C$1823=$A25,[3]Sheet1!$A$2:$A$1823,0),0))</f>
        <v>0</v>
      </c>
      <c r="N25" s="67">
        <f t="shared" si="0"/>
        <v>9589100000</v>
      </c>
      <c r="O25" s="67">
        <f t="shared" si="1"/>
        <v>7193427000</v>
      </c>
      <c r="P25" s="68">
        <f t="shared" si="2"/>
        <v>4282182000</v>
      </c>
      <c r="Q25" s="68">
        <f t="shared" si="3"/>
        <v>21064709000</v>
      </c>
      <c r="R25" s="68">
        <f t="shared" si="4"/>
        <v>17516811000</v>
      </c>
    </row>
    <row r="26" spans="1:18" x14ac:dyDescent="0.25">
      <c r="A26" s="63" t="s">
        <v>50</v>
      </c>
      <c r="B26" s="63" t="s">
        <v>51</v>
      </c>
      <c r="C26" s="66">
        <f t="array" ref="C26">INDEX([3]Sheet1!D$2:D$1823,MATCH(2012,IF([3]Sheet1!$C$2:$C$1823=$A26,[3]Sheet1!$A$2:$A$1823,0),0))</f>
        <v>0</v>
      </c>
      <c r="D26" s="66">
        <f t="array" ref="D26">INDEX([3]Sheet1!E$2:E$1823,MATCH(2012,IF([3]Sheet1!$C$2:$C$1823=$A26,[3]Sheet1!$A$2:$A$1823,0),0))</f>
        <v>1591020000</v>
      </c>
      <c r="E26" s="66">
        <f t="array" ref="E26">INDEX([3]Sheet1!F$2:F$1823,MATCH(2012,IF([3]Sheet1!$C$2:$C$1823=$A26,[3]Sheet1!$A$2:$A$1823,0),0))</f>
        <v>952370000</v>
      </c>
      <c r="F26" s="66">
        <f t="array" ref="F26">INDEX([3]Sheet1!G$2:G$1823,MATCH(2012,IF([3]Sheet1!$C$2:$C$1823=$A26,[3]Sheet1!$A$2:$A$1823,0),0))</f>
        <v>2075386000</v>
      </c>
      <c r="G26" s="66">
        <f t="array" ref="G26">INDEX([3]Sheet1!H$2:H$1823,MATCH(2012,IF([3]Sheet1!$C$2:$C$1823=$A26,[3]Sheet1!$A$2:$A$1823,0),0))</f>
        <v>10104775000</v>
      </c>
      <c r="H26" s="66">
        <f t="array" ref="H26">INDEX([3]Sheet1!I$2:I$1823,MATCH(2012,IF([3]Sheet1!$C$2:$C$1823=$A26,[3]Sheet1!$A$2:$A$1823,0),0))</f>
        <v>1875000</v>
      </c>
      <c r="I26" s="66">
        <f t="array" ref="I26">INDEX([3]Sheet1!J$2:J$1823,MATCH(2012,IF([3]Sheet1!$C$2:$C$1823=$A26,[3]Sheet1!$A$2:$A$1823,0),0))</f>
        <v>26109000</v>
      </c>
      <c r="J26" s="66">
        <f t="array" ref="J26">INDEX([3]Sheet1!K$2:K$1823,MATCH(2012,IF([3]Sheet1!$C$2:$C$1823=$A26,[3]Sheet1!$A$2:$A$1823,0),0))</f>
        <v>0</v>
      </c>
      <c r="K26" s="66">
        <f t="array" ref="K26">INDEX([3]Sheet1!L$2:L$1823,MATCH(2012,IF([3]Sheet1!$C$2:$C$1823=$A26,[3]Sheet1!$A$2:$A$1823,0),0))</f>
        <v>9753000</v>
      </c>
      <c r="L26" s="66">
        <f t="array" ref="L26">INDEX([3]Sheet1!M$2:M$1823,MATCH(2012,IF([3]Sheet1!$C$2:$C$1823=$A26,[3]Sheet1!$A$2:$A$1823,0),0))</f>
        <v>48224000</v>
      </c>
      <c r="M26" s="66">
        <f t="array" ref="M26">INDEX([3]Sheet1!N$2:N$1823,MATCH(2012,IF([3]Sheet1!$C$2:$C$1823=$A26,[3]Sheet1!$A$2:$A$1823,0),0))</f>
        <v>0</v>
      </c>
      <c r="N26" s="67">
        <f t="shared" si="0"/>
        <v>10104775000</v>
      </c>
      <c r="O26" s="67">
        <f t="shared" si="1"/>
        <v>3740739000</v>
      </c>
      <c r="P26" s="68">
        <f t="shared" si="2"/>
        <v>963998000</v>
      </c>
      <c r="Q26" s="68">
        <f t="shared" si="3"/>
        <v>14809512000</v>
      </c>
      <c r="R26" s="68">
        <f t="shared" si="4"/>
        <v>13132531000</v>
      </c>
    </row>
    <row r="27" spans="1:18" x14ac:dyDescent="0.25">
      <c r="A27" s="63" t="s">
        <v>52</v>
      </c>
      <c r="B27" s="63" t="s">
        <v>53</v>
      </c>
      <c r="C27" s="66">
        <f t="array" ref="C27">INDEX([3]Sheet1!D$2:D$1823,MATCH(2012,IF([3]Sheet1!$C$2:$C$1823=$A27,[3]Sheet1!$A$2:$A$1823,0),0))</f>
        <v>0</v>
      </c>
      <c r="D27" s="66">
        <f t="array" ref="D27">INDEX([3]Sheet1!E$2:E$1823,MATCH(2012,IF([3]Sheet1!$C$2:$C$1823=$A27,[3]Sheet1!$A$2:$A$1823,0),0))</f>
        <v>3092312000</v>
      </c>
      <c r="E27" s="66">
        <f t="array" ref="E27">INDEX([3]Sheet1!F$2:F$1823,MATCH(2012,IF([3]Sheet1!$C$2:$C$1823=$A27,[3]Sheet1!$A$2:$A$1823,0),0))</f>
        <v>445686000</v>
      </c>
      <c r="F27" s="66">
        <f t="array" ref="F27">INDEX([3]Sheet1!G$2:G$1823,MATCH(2012,IF([3]Sheet1!$C$2:$C$1823=$A27,[3]Sheet1!$A$2:$A$1823,0),0))</f>
        <v>3187846000</v>
      </c>
      <c r="G27" s="66">
        <f t="array" ref="G27">INDEX([3]Sheet1!H$2:H$1823,MATCH(2012,IF([3]Sheet1!$C$2:$C$1823=$A27,[3]Sheet1!$A$2:$A$1823,0),0))</f>
        <v>4546976000</v>
      </c>
      <c r="H27" s="66">
        <f t="array" ref="H27">INDEX([3]Sheet1!I$2:I$1823,MATCH(2012,IF([3]Sheet1!$C$2:$C$1823=$A27,[3]Sheet1!$A$2:$A$1823,0),0))</f>
        <v>10546000</v>
      </c>
      <c r="I27" s="66">
        <f t="array" ref="I27">INDEX([3]Sheet1!J$2:J$1823,MATCH(2012,IF([3]Sheet1!$C$2:$C$1823=$A27,[3]Sheet1!$A$2:$A$1823,0),0))</f>
        <v>110885000</v>
      </c>
      <c r="J27" s="66">
        <f t="array" ref="J27">INDEX([3]Sheet1!K$2:K$1823,MATCH(2012,IF([3]Sheet1!$C$2:$C$1823=$A27,[3]Sheet1!$A$2:$A$1823,0),0))</f>
        <v>0</v>
      </c>
      <c r="K27" s="66">
        <f t="array" ref="K27">INDEX([3]Sheet1!L$2:L$1823,MATCH(2012,IF([3]Sheet1!$C$2:$C$1823=$A27,[3]Sheet1!$A$2:$A$1823,0),0))</f>
        <v>5823000</v>
      </c>
      <c r="L27" s="66">
        <f t="array" ref="L27">INDEX([3]Sheet1!M$2:M$1823,MATCH(2012,IF([3]Sheet1!$C$2:$C$1823=$A27,[3]Sheet1!$A$2:$A$1823,0),0))</f>
        <v>102668000</v>
      </c>
      <c r="M27" s="66">
        <f t="array" ref="M27">INDEX([3]Sheet1!N$2:N$1823,MATCH(2012,IF([3]Sheet1!$C$2:$C$1823=$A27,[3]Sheet1!$A$2:$A$1823,0),0))</f>
        <v>0</v>
      </c>
      <c r="N27" s="67">
        <f t="shared" si="0"/>
        <v>4546976000</v>
      </c>
      <c r="O27" s="67">
        <f t="shared" si="1"/>
        <v>6493711000</v>
      </c>
      <c r="P27" s="68">
        <f t="shared" si="2"/>
        <v>462055000</v>
      </c>
      <c r="Q27" s="68">
        <f t="shared" si="3"/>
        <v>11502742000</v>
      </c>
      <c r="R27" s="68">
        <f t="shared" si="4"/>
        <v>8180508000</v>
      </c>
    </row>
    <row r="28" spans="1:18" x14ac:dyDescent="0.25">
      <c r="A28" s="63" t="s">
        <v>54</v>
      </c>
      <c r="B28" s="63" t="s">
        <v>55</v>
      </c>
      <c r="C28" s="66">
        <f t="array" ref="C28">INDEX([3]Sheet1!D$2:D$1823,MATCH(2012,IF([3]Sheet1!$C$2:$C$1823=$A28,[3]Sheet1!$A$2:$A$1823,0),0))</f>
        <v>0</v>
      </c>
      <c r="D28" s="66">
        <f t="array" ref="D28">INDEX([3]Sheet1!E$2:E$1823,MATCH(2012,IF([3]Sheet1!$C$2:$C$1823=$A28,[3]Sheet1!$A$2:$A$1823,0),0))</f>
        <v>2257670000</v>
      </c>
      <c r="E28" s="66">
        <f t="array" ref="E28">INDEX([3]Sheet1!F$2:F$1823,MATCH(2012,IF([3]Sheet1!$C$2:$C$1823=$A28,[3]Sheet1!$A$2:$A$1823,0),0))</f>
        <v>1851521000</v>
      </c>
      <c r="F28" s="66">
        <f t="array" ref="F28">INDEX([3]Sheet1!G$2:G$1823,MATCH(2012,IF([3]Sheet1!$C$2:$C$1823=$A28,[3]Sheet1!$A$2:$A$1823,0),0))</f>
        <v>3069330000</v>
      </c>
      <c r="G28" s="66">
        <f t="array" ref="G28">INDEX([3]Sheet1!H$2:H$1823,MATCH(2012,IF([3]Sheet1!$C$2:$C$1823=$A28,[3]Sheet1!$A$2:$A$1823,0),0))</f>
        <v>7232375000</v>
      </c>
      <c r="H28" s="66">
        <f t="array" ref="H28">INDEX([3]Sheet1!I$2:I$1823,MATCH(2012,IF([3]Sheet1!$C$2:$C$1823=$A28,[3]Sheet1!$A$2:$A$1823,0),0))</f>
        <v>16388000</v>
      </c>
      <c r="I28" s="66">
        <f t="array" ref="I28">INDEX([3]Sheet1!J$2:J$1823,MATCH(2012,IF([3]Sheet1!$C$2:$C$1823=$A28,[3]Sheet1!$A$2:$A$1823,0),0))</f>
        <v>143151000</v>
      </c>
      <c r="J28" s="66">
        <f t="array" ref="J28">INDEX([3]Sheet1!K$2:K$1823,MATCH(2012,IF([3]Sheet1!$C$2:$C$1823=$A28,[3]Sheet1!$A$2:$A$1823,0),0))</f>
        <v>0</v>
      </c>
      <c r="K28" s="66">
        <f t="array" ref="K28">INDEX([3]Sheet1!L$2:L$1823,MATCH(2012,IF([3]Sheet1!$C$2:$C$1823=$A28,[3]Sheet1!$A$2:$A$1823,0),0))</f>
        <v>10289000</v>
      </c>
      <c r="L28" s="66">
        <f t="array" ref="L28">INDEX([3]Sheet1!M$2:M$1823,MATCH(2012,IF([3]Sheet1!$C$2:$C$1823=$A28,[3]Sheet1!$A$2:$A$1823,0),0))</f>
        <v>71172000</v>
      </c>
      <c r="M28" s="66">
        <f t="array" ref="M28">INDEX([3]Sheet1!N$2:N$1823,MATCH(2012,IF([3]Sheet1!$C$2:$C$1823=$A28,[3]Sheet1!$A$2:$A$1823,0),0))</f>
        <v>0</v>
      </c>
      <c r="N28" s="67">
        <f t="shared" si="0"/>
        <v>7232375000</v>
      </c>
      <c r="O28" s="67">
        <f t="shared" si="1"/>
        <v>5541323000</v>
      </c>
      <c r="P28" s="68">
        <f t="shared" si="2"/>
        <v>1878198000</v>
      </c>
      <c r="Q28" s="68">
        <f t="shared" si="3"/>
        <v>14651896000</v>
      </c>
      <c r="R28" s="68">
        <f t="shared" si="4"/>
        <v>12153226000</v>
      </c>
    </row>
    <row r="29" spans="1:18" x14ac:dyDescent="0.25">
      <c r="A29" s="63" t="s">
        <v>56</v>
      </c>
      <c r="B29" s="63" t="s">
        <v>57</v>
      </c>
      <c r="C29" s="66">
        <f t="array" ref="C29">INDEX([3]Sheet1!D$2:D$1823,MATCH(2012,IF([3]Sheet1!$C$2:$C$1823=$A29,[3]Sheet1!$A$2:$A$1823,0),0))</f>
        <v>0</v>
      </c>
      <c r="D29" s="66">
        <f t="array" ref="D29">INDEX([3]Sheet1!E$2:E$1823,MATCH(2012,IF([3]Sheet1!$C$2:$C$1823=$A29,[3]Sheet1!$A$2:$A$1823,0),0))</f>
        <v>96871000</v>
      </c>
      <c r="E29" s="66">
        <f t="array" ref="E29">INDEX([3]Sheet1!F$2:F$1823,MATCH(2012,IF([3]Sheet1!$C$2:$C$1823=$A29,[3]Sheet1!$A$2:$A$1823,0),0))</f>
        <v>262706000</v>
      </c>
      <c r="F29" s="66">
        <f t="array" ref="F29">INDEX([3]Sheet1!G$2:G$1823,MATCH(2012,IF([3]Sheet1!$C$2:$C$1823=$A29,[3]Sheet1!$A$2:$A$1823,0),0))</f>
        <v>136276000</v>
      </c>
      <c r="G29" s="66">
        <f t="array" ref="G29">INDEX([3]Sheet1!H$2:H$1823,MATCH(2012,IF([3]Sheet1!$C$2:$C$1823=$A29,[3]Sheet1!$A$2:$A$1823,0),0))</f>
        <v>1041508000</v>
      </c>
      <c r="H29" s="66">
        <f t="array" ref="H29">INDEX([3]Sheet1!I$2:I$1823,MATCH(2012,IF([3]Sheet1!$C$2:$C$1823=$A29,[3]Sheet1!$A$2:$A$1823,0),0))</f>
        <v>5362000</v>
      </c>
      <c r="I29" s="66">
        <f t="array" ref="I29">INDEX([3]Sheet1!J$2:J$1823,MATCH(2012,IF([3]Sheet1!$C$2:$C$1823=$A29,[3]Sheet1!$A$2:$A$1823,0),0))</f>
        <v>21702000</v>
      </c>
      <c r="J29" s="66">
        <f t="array" ref="J29">INDEX([3]Sheet1!K$2:K$1823,MATCH(2012,IF([3]Sheet1!$C$2:$C$1823=$A29,[3]Sheet1!$A$2:$A$1823,0),0))</f>
        <v>0</v>
      </c>
      <c r="K29" s="66">
        <f t="array" ref="K29">INDEX([3]Sheet1!L$2:L$1823,MATCH(2012,IF([3]Sheet1!$C$2:$C$1823=$A29,[3]Sheet1!$A$2:$A$1823,0),0))</f>
        <v>3808000</v>
      </c>
      <c r="L29" s="66">
        <f t="array" ref="L29">INDEX([3]Sheet1!M$2:M$1823,MATCH(2012,IF([3]Sheet1!$C$2:$C$1823=$A29,[3]Sheet1!$A$2:$A$1823,0),0))</f>
        <v>2407000</v>
      </c>
      <c r="M29" s="66">
        <f t="array" ref="M29">INDEX([3]Sheet1!N$2:N$1823,MATCH(2012,IF([3]Sheet1!$C$2:$C$1823=$A29,[3]Sheet1!$A$2:$A$1823,0),0))</f>
        <v>0</v>
      </c>
      <c r="N29" s="67">
        <f t="shared" si="0"/>
        <v>1041508000</v>
      </c>
      <c r="O29" s="67">
        <f t="shared" si="1"/>
        <v>257256000</v>
      </c>
      <c r="P29" s="68">
        <f t="shared" si="2"/>
        <v>271876000</v>
      </c>
      <c r="Q29" s="68">
        <f t="shared" si="3"/>
        <v>1570640000</v>
      </c>
      <c r="R29" s="68">
        <f t="shared" si="4"/>
        <v>1440490000</v>
      </c>
    </row>
    <row r="30" spans="1:18" x14ac:dyDescent="0.25">
      <c r="A30" s="63" t="s">
        <v>58</v>
      </c>
      <c r="B30" s="63" t="s">
        <v>59</v>
      </c>
      <c r="C30" s="66">
        <f t="array" ref="C30">INDEX([3]Sheet1!D$2:D$1823,MATCH(2012,IF([3]Sheet1!$C$2:$C$1823=$A30,[3]Sheet1!$A$2:$A$1823,0),0))</f>
        <v>0</v>
      </c>
      <c r="D30" s="66">
        <f t="array" ref="D30">INDEX([3]Sheet1!E$2:E$1823,MATCH(2012,IF([3]Sheet1!$C$2:$C$1823=$A30,[3]Sheet1!$A$2:$A$1823,0),0))</f>
        <v>845122000</v>
      </c>
      <c r="E30" s="66">
        <f t="array" ref="E30">INDEX([3]Sheet1!F$2:F$1823,MATCH(2012,IF([3]Sheet1!$C$2:$C$1823=$A30,[3]Sheet1!$A$2:$A$1823,0),0))</f>
        <v>442307000</v>
      </c>
      <c r="F30" s="66">
        <f t="array" ref="F30">INDEX([3]Sheet1!G$2:G$1823,MATCH(2012,IF([3]Sheet1!$C$2:$C$1823=$A30,[3]Sheet1!$A$2:$A$1823,0),0))</f>
        <v>871982000</v>
      </c>
      <c r="G30" s="66">
        <f t="array" ref="G30">INDEX([3]Sheet1!H$2:H$1823,MATCH(2012,IF([3]Sheet1!$C$2:$C$1823=$A30,[3]Sheet1!$A$2:$A$1823,0),0))</f>
        <v>1394374000</v>
      </c>
      <c r="H30" s="66">
        <f t="array" ref="H30">INDEX([3]Sheet1!I$2:I$1823,MATCH(2012,IF([3]Sheet1!$C$2:$C$1823=$A30,[3]Sheet1!$A$2:$A$1823,0),0))</f>
        <v>1435000</v>
      </c>
      <c r="I30" s="66">
        <f t="array" ref="I30">INDEX([3]Sheet1!J$2:J$1823,MATCH(2012,IF([3]Sheet1!$C$2:$C$1823=$A30,[3]Sheet1!$A$2:$A$1823,0),0))</f>
        <v>52720000</v>
      </c>
      <c r="J30" s="66">
        <f t="array" ref="J30">INDEX([3]Sheet1!K$2:K$1823,MATCH(2012,IF([3]Sheet1!$C$2:$C$1823=$A30,[3]Sheet1!$A$2:$A$1823,0),0))</f>
        <v>0</v>
      </c>
      <c r="K30" s="66">
        <f t="array" ref="K30">INDEX([3]Sheet1!L$2:L$1823,MATCH(2012,IF([3]Sheet1!$C$2:$C$1823=$A30,[3]Sheet1!$A$2:$A$1823,0),0))</f>
        <v>1741000</v>
      </c>
      <c r="L30" s="66">
        <f t="array" ref="L30">INDEX([3]Sheet1!M$2:M$1823,MATCH(2012,IF([3]Sheet1!$C$2:$C$1823=$A30,[3]Sheet1!$A$2:$A$1823,0),0))</f>
        <v>19944000</v>
      </c>
      <c r="M30" s="66">
        <f t="array" ref="M30">INDEX([3]Sheet1!N$2:N$1823,MATCH(2012,IF([3]Sheet1!$C$2:$C$1823=$A30,[3]Sheet1!$A$2:$A$1823,0),0))</f>
        <v>0</v>
      </c>
      <c r="N30" s="67">
        <f t="shared" si="0"/>
        <v>1394374000</v>
      </c>
      <c r="O30" s="67">
        <f t="shared" si="1"/>
        <v>1789768000</v>
      </c>
      <c r="P30" s="68">
        <f t="shared" si="2"/>
        <v>445483000</v>
      </c>
      <c r="Q30" s="68">
        <f t="shared" si="3"/>
        <v>3629625000</v>
      </c>
      <c r="R30" s="68">
        <f t="shared" si="4"/>
        <v>2708663000</v>
      </c>
    </row>
    <row r="31" spans="1:18" x14ac:dyDescent="0.25">
      <c r="A31" s="63" t="s">
        <v>60</v>
      </c>
      <c r="B31" s="63" t="s">
        <v>61</v>
      </c>
      <c r="C31" s="66">
        <f t="array" ref="C31">INDEX([3]Sheet1!D$2:D$1823,MATCH(2012,IF([3]Sheet1!$C$2:$C$1823=$A31,[3]Sheet1!$A$2:$A$1823,0),0))</f>
        <v>0</v>
      </c>
      <c r="D31" s="66">
        <f t="array" ref="D31">INDEX([3]Sheet1!E$2:E$1823,MATCH(2012,IF([3]Sheet1!$C$2:$C$1823=$A31,[3]Sheet1!$A$2:$A$1823,0),0))</f>
        <v>616908000</v>
      </c>
      <c r="E31" s="66">
        <f t="array" ref="E31">INDEX([3]Sheet1!F$2:F$1823,MATCH(2012,IF([3]Sheet1!$C$2:$C$1823=$A31,[3]Sheet1!$A$2:$A$1823,0),0))</f>
        <v>359728000</v>
      </c>
      <c r="F31" s="66">
        <f t="array" ref="F31">INDEX([3]Sheet1!G$2:G$1823,MATCH(2012,IF([3]Sheet1!$C$2:$C$1823=$A31,[3]Sheet1!$A$2:$A$1823,0),0))</f>
        <v>983166000</v>
      </c>
      <c r="G31" s="66">
        <f t="array" ref="G31">INDEX([3]Sheet1!H$2:H$1823,MATCH(2012,IF([3]Sheet1!$C$2:$C$1823=$A31,[3]Sheet1!$A$2:$A$1823,0),0))</f>
        <v>1757482000</v>
      </c>
      <c r="H31" s="66">
        <f t="array" ref="H31">INDEX([3]Sheet1!I$2:I$1823,MATCH(2012,IF([3]Sheet1!$C$2:$C$1823=$A31,[3]Sheet1!$A$2:$A$1823,0),0))</f>
        <v>1000</v>
      </c>
      <c r="I31" s="66">
        <f t="array" ref="I31">INDEX([3]Sheet1!J$2:J$1823,MATCH(2012,IF([3]Sheet1!$C$2:$C$1823=$A31,[3]Sheet1!$A$2:$A$1823,0),0))</f>
        <v>34515000</v>
      </c>
      <c r="J31" s="66">
        <f t="array" ref="J31">INDEX([3]Sheet1!K$2:K$1823,MATCH(2012,IF([3]Sheet1!$C$2:$C$1823=$A31,[3]Sheet1!$A$2:$A$1823,0),0))</f>
        <v>0</v>
      </c>
      <c r="K31" s="66">
        <f t="array" ref="K31">INDEX([3]Sheet1!L$2:L$1823,MATCH(2012,IF([3]Sheet1!$C$2:$C$1823=$A31,[3]Sheet1!$A$2:$A$1823,0),0))</f>
        <v>3450000</v>
      </c>
      <c r="L31" s="66">
        <f t="array" ref="L31">INDEX([3]Sheet1!M$2:M$1823,MATCH(2012,IF([3]Sheet1!$C$2:$C$1823=$A31,[3]Sheet1!$A$2:$A$1823,0),0))</f>
        <v>2566000</v>
      </c>
      <c r="M31" s="66">
        <f t="array" ref="M31">INDEX([3]Sheet1!N$2:N$1823,MATCH(2012,IF([3]Sheet1!$C$2:$C$1823=$A31,[3]Sheet1!$A$2:$A$1823,0),0))</f>
        <v>0</v>
      </c>
      <c r="N31" s="67">
        <f t="shared" si="0"/>
        <v>1757482000</v>
      </c>
      <c r="O31" s="67">
        <f t="shared" si="1"/>
        <v>1637155000</v>
      </c>
      <c r="P31" s="68">
        <f t="shared" si="2"/>
        <v>363179000</v>
      </c>
      <c r="Q31" s="68">
        <f t="shared" si="3"/>
        <v>3757816000</v>
      </c>
      <c r="R31" s="68">
        <f t="shared" si="4"/>
        <v>3100376000</v>
      </c>
    </row>
    <row r="32" spans="1:18" x14ac:dyDescent="0.25">
      <c r="A32" s="63" t="s">
        <v>62</v>
      </c>
      <c r="B32" s="63" t="s">
        <v>63</v>
      </c>
      <c r="C32" s="66">
        <f t="array" ref="C32">INDEX([3]Sheet1!D$2:D$1823,MATCH(2012,IF([3]Sheet1!$C$2:$C$1823=$A32,[3]Sheet1!$A$2:$A$1823,0),0))</f>
        <v>0</v>
      </c>
      <c r="D32" s="66">
        <f t="array" ref="D32">INDEX([3]Sheet1!E$2:E$1823,MATCH(2012,IF([3]Sheet1!$C$2:$C$1823=$A32,[3]Sheet1!$A$2:$A$1823,0),0))</f>
        <v>14882000</v>
      </c>
      <c r="E32" s="66">
        <f t="array" ref="E32">INDEX([3]Sheet1!F$2:F$1823,MATCH(2012,IF([3]Sheet1!$C$2:$C$1823=$A32,[3]Sheet1!$A$2:$A$1823,0),0))</f>
        <v>117181000</v>
      </c>
      <c r="F32" s="66">
        <f t="array" ref="F32">INDEX([3]Sheet1!G$2:G$1823,MATCH(2012,IF([3]Sheet1!$C$2:$C$1823=$A32,[3]Sheet1!$A$2:$A$1823,0),0))</f>
        <v>45255000</v>
      </c>
      <c r="G32" s="66">
        <f t="array" ref="G32">INDEX([3]Sheet1!H$2:H$1823,MATCH(2012,IF([3]Sheet1!$C$2:$C$1823=$A32,[3]Sheet1!$A$2:$A$1823,0),0))</f>
        <v>1165503000</v>
      </c>
      <c r="H32" s="66">
        <f t="array" ref="H32">INDEX([3]Sheet1!I$2:I$1823,MATCH(2012,IF([3]Sheet1!$C$2:$C$1823=$A32,[3]Sheet1!$A$2:$A$1823,0),0))</f>
        <v>12000</v>
      </c>
      <c r="I32" s="66">
        <f t="array" ref="I32">INDEX([3]Sheet1!J$2:J$1823,MATCH(2012,IF([3]Sheet1!$C$2:$C$1823=$A32,[3]Sheet1!$A$2:$A$1823,0),0))</f>
        <v>20000</v>
      </c>
      <c r="J32" s="66">
        <f t="array" ref="J32">INDEX([3]Sheet1!K$2:K$1823,MATCH(2012,IF([3]Sheet1!$C$2:$C$1823=$A32,[3]Sheet1!$A$2:$A$1823,0),0))</f>
        <v>0</v>
      </c>
      <c r="K32" s="66">
        <f t="array" ref="K32">INDEX([3]Sheet1!L$2:L$1823,MATCH(2012,IF([3]Sheet1!$C$2:$C$1823=$A32,[3]Sheet1!$A$2:$A$1823,0),0))</f>
        <v>3635000</v>
      </c>
      <c r="L32" s="66">
        <f t="array" ref="L32">INDEX([3]Sheet1!M$2:M$1823,MATCH(2012,IF([3]Sheet1!$C$2:$C$1823=$A32,[3]Sheet1!$A$2:$A$1823,0),0))</f>
        <v>61000</v>
      </c>
      <c r="M32" s="66">
        <f t="array" ref="M32">INDEX([3]Sheet1!N$2:N$1823,MATCH(2012,IF([3]Sheet1!$C$2:$C$1823=$A32,[3]Sheet1!$A$2:$A$1823,0),0))</f>
        <v>0</v>
      </c>
      <c r="N32" s="67">
        <f t="shared" si="0"/>
        <v>1165503000</v>
      </c>
      <c r="O32" s="67">
        <f t="shared" si="1"/>
        <v>60218000</v>
      </c>
      <c r="P32" s="68">
        <f t="shared" si="2"/>
        <v>120828000</v>
      </c>
      <c r="Q32" s="68">
        <f t="shared" si="3"/>
        <v>1346549000</v>
      </c>
      <c r="R32" s="68">
        <f t="shared" si="4"/>
        <v>1327939000</v>
      </c>
    </row>
    <row r="33" spans="1:18" x14ac:dyDescent="0.25">
      <c r="A33" s="63" t="s">
        <v>64</v>
      </c>
      <c r="B33" s="63" t="s">
        <v>65</v>
      </c>
      <c r="C33" s="66">
        <f t="array" ref="C33">INDEX([3]Sheet1!D$2:D$1823,MATCH(2012,IF([3]Sheet1!$C$2:$C$1823=$A33,[3]Sheet1!$A$2:$A$1823,0),0))</f>
        <v>0</v>
      </c>
      <c r="D33" s="66">
        <f t="array" ref="D33">INDEX([3]Sheet1!E$2:E$1823,MATCH(2012,IF([3]Sheet1!$C$2:$C$1823=$A33,[3]Sheet1!$A$2:$A$1823,0),0))</f>
        <v>1252234000</v>
      </c>
      <c r="E33" s="66">
        <f t="array" ref="E33">INDEX([3]Sheet1!F$2:F$1823,MATCH(2012,IF([3]Sheet1!$C$2:$C$1823=$A33,[3]Sheet1!$A$2:$A$1823,0),0))</f>
        <v>1542108000</v>
      </c>
      <c r="F33" s="66">
        <f t="array" ref="F33">INDEX([3]Sheet1!G$2:G$1823,MATCH(2012,IF([3]Sheet1!$C$2:$C$1823=$A33,[3]Sheet1!$A$2:$A$1823,0),0))</f>
        <v>2455710000</v>
      </c>
      <c r="G33" s="66">
        <f t="array" ref="G33">INDEX([3]Sheet1!H$2:H$1823,MATCH(2012,IF([3]Sheet1!$C$2:$C$1823=$A33,[3]Sheet1!$A$2:$A$1823,0),0))</f>
        <v>11284063000</v>
      </c>
      <c r="H33" s="66">
        <f t="array" ref="H33">INDEX([3]Sheet1!I$2:I$1823,MATCH(2012,IF([3]Sheet1!$C$2:$C$1823=$A33,[3]Sheet1!$A$2:$A$1823,0),0))</f>
        <v>26686000</v>
      </c>
      <c r="I33" s="66">
        <f t="array" ref="I33">INDEX([3]Sheet1!J$2:J$1823,MATCH(2012,IF([3]Sheet1!$C$2:$C$1823=$A33,[3]Sheet1!$A$2:$A$1823,0),0))</f>
        <v>2413000</v>
      </c>
      <c r="J33" s="66">
        <f t="array" ref="J33">INDEX([3]Sheet1!K$2:K$1823,MATCH(2012,IF([3]Sheet1!$C$2:$C$1823=$A33,[3]Sheet1!$A$2:$A$1823,0),0))</f>
        <v>0</v>
      </c>
      <c r="K33" s="66">
        <f t="array" ref="K33">INDEX([3]Sheet1!L$2:L$1823,MATCH(2012,IF([3]Sheet1!$C$2:$C$1823=$A33,[3]Sheet1!$A$2:$A$1823,0),0))</f>
        <v>10504000</v>
      </c>
      <c r="L33" s="66">
        <f t="array" ref="L33">INDEX([3]Sheet1!M$2:M$1823,MATCH(2012,IF([3]Sheet1!$C$2:$C$1823=$A33,[3]Sheet1!$A$2:$A$1823,0),0))</f>
        <v>11365000</v>
      </c>
      <c r="M33" s="66">
        <f t="array" ref="M33">INDEX([3]Sheet1!N$2:N$1823,MATCH(2012,IF([3]Sheet1!$C$2:$C$1823=$A33,[3]Sheet1!$A$2:$A$1823,0),0))</f>
        <v>0</v>
      </c>
      <c r="N33" s="67">
        <f t="shared" si="0"/>
        <v>11284063000</v>
      </c>
      <c r="O33" s="67">
        <f t="shared" si="1"/>
        <v>3721722000</v>
      </c>
      <c r="P33" s="68">
        <f t="shared" si="2"/>
        <v>1579298000</v>
      </c>
      <c r="Q33" s="68">
        <f t="shared" si="3"/>
        <v>16585083000</v>
      </c>
      <c r="R33" s="68">
        <f t="shared" si="4"/>
        <v>15281881000</v>
      </c>
    </row>
    <row r="34" spans="1:18" x14ac:dyDescent="0.25">
      <c r="A34" s="63" t="s">
        <v>66</v>
      </c>
      <c r="B34" s="63" t="s">
        <v>67</v>
      </c>
      <c r="C34" s="66">
        <f t="array" ref="C34">INDEX([3]Sheet1!D$2:D$1823,MATCH(2012,IF([3]Sheet1!$C$2:$C$1823=$A34,[3]Sheet1!$A$2:$A$1823,0),0))</f>
        <v>0</v>
      </c>
      <c r="D34" s="66">
        <f t="array" ref="D34">INDEX([3]Sheet1!E$2:E$1823,MATCH(2012,IF([3]Sheet1!$C$2:$C$1823=$A34,[3]Sheet1!$A$2:$A$1823,0),0))</f>
        <v>874046000</v>
      </c>
      <c r="E34" s="66">
        <f t="array" ref="E34">INDEX([3]Sheet1!F$2:F$1823,MATCH(2012,IF([3]Sheet1!$C$2:$C$1823=$A34,[3]Sheet1!$A$2:$A$1823,0),0))</f>
        <v>540453000</v>
      </c>
      <c r="F34" s="66">
        <f t="array" ref="F34">INDEX([3]Sheet1!G$2:G$1823,MATCH(2012,IF([3]Sheet1!$C$2:$C$1823=$A34,[3]Sheet1!$A$2:$A$1823,0),0))</f>
        <v>1103853000</v>
      </c>
      <c r="G34" s="66">
        <f t="array" ref="G34">INDEX([3]Sheet1!H$2:H$1823,MATCH(2012,IF([3]Sheet1!$C$2:$C$1823=$A34,[3]Sheet1!$A$2:$A$1823,0),0))</f>
        <v>3542790000</v>
      </c>
      <c r="H34" s="66">
        <f t="array" ref="H34">INDEX([3]Sheet1!I$2:I$1823,MATCH(2012,IF([3]Sheet1!$C$2:$C$1823=$A34,[3]Sheet1!$A$2:$A$1823,0),0))</f>
        <v>3707000</v>
      </c>
      <c r="I34" s="66">
        <f t="array" ref="I34">INDEX([3]Sheet1!J$2:J$1823,MATCH(2012,IF([3]Sheet1!$C$2:$C$1823=$A34,[3]Sheet1!$A$2:$A$1823,0),0))</f>
        <v>22041000</v>
      </c>
      <c r="J34" s="66">
        <f t="array" ref="J34">INDEX([3]Sheet1!K$2:K$1823,MATCH(2012,IF([3]Sheet1!$C$2:$C$1823=$A34,[3]Sheet1!$A$2:$A$1823,0),0))</f>
        <v>0</v>
      </c>
      <c r="K34" s="66">
        <f t="array" ref="K34">INDEX([3]Sheet1!L$2:L$1823,MATCH(2012,IF([3]Sheet1!$C$2:$C$1823=$A34,[3]Sheet1!$A$2:$A$1823,0),0))</f>
        <v>886000</v>
      </c>
      <c r="L34" s="66">
        <f t="array" ref="L34">INDEX([3]Sheet1!M$2:M$1823,MATCH(2012,IF([3]Sheet1!$C$2:$C$1823=$A34,[3]Sheet1!$A$2:$A$1823,0),0))</f>
        <v>13766000</v>
      </c>
      <c r="M34" s="66">
        <f t="array" ref="M34">INDEX([3]Sheet1!N$2:N$1823,MATCH(2012,IF([3]Sheet1!$C$2:$C$1823=$A34,[3]Sheet1!$A$2:$A$1823,0),0))</f>
        <v>0</v>
      </c>
      <c r="N34" s="67">
        <f t="shared" si="0"/>
        <v>3542790000</v>
      </c>
      <c r="O34" s="67">
        <f t="shared" si="1"/>
        <v>2013706000</v>
      </c>
      <c r="P34" s="68">
        <f t="shared" si="2"/>
        <v>545046000</v>
      </c>
      <c r="Q34" s="68">
        <f t="shared" si="3"/>
        <v>6101542000</v>
      </c>
      <c r="R34" s="68">
        <f t="shared" si="4"/>
        <v>5187096000</v>
      </c>
    </row>
    <row r="35" spans="1:18" x14ac:dyDescent="0.25">
      <c r="A35" s="63" t="s">
        <v>68</v>
      </c>
      <c r="B35" s="63" t="s">
        <v>69</v>
      </c>
      <c r="C35" s="66">
        <f t="array" ref="C35">INDEX([3]Sheet1!D$2:D$1823,MATCH(2012,IF([3]Sheet1!$C$2:$C$1823=$A35,[3]Sheet1!$A$2:$A$1823,0),0))</f>
        <v>0</v>
      </c>
      <c r="D35" s="66">
        <f t="array" ref="D35">INDEX([3]Sheet1!E$2:E$1823,MATCH(2012,IF([3]Sheet1!$C$2:$C$1823=$A35,[3]Sheet1!$A$2:$A$1823,0),0))</f>
        <v>8059373000</v>
      </c>
      <c r="E35" s="66">
        <f t="array" ref="E35">INDEX([3]Sheet1!F$2:F$1823,MATCH(2012,IF([3]Sheet1!$C$2:$C$1823=$A35,[3]Sheet1!$A$2:$A$1823,0),0))</f>
        <v>5910833000</v>
      </c>
      <c r="F35" s="66">
        <f t="array" ref="F35">INDEX([3]Sheet1!G$2:G$1823,MATCH(2012,IF([3]Sheet1!$C$2:$C$1823=$A35,[3]Sheet1!$A$2:$A$1823,0),0))</f>
        <v>15022855000</v>
      </c>
      <c r="G35" s="66">
        <f t="array" ref="G35">INDEX([3]Sheet1!H$2:H$1823,MATCH(2012,IF([3]Sheet1!$C$2:$C$1823=$A35,[3]Sheet1!$A$2:$A$1823,0),0))</f>
        <v>38660449000</v>
      </c>
      <c r="H35" s="66">
        <f t="array" ref="H35">INDEX([3]Sheet1!I$2:I$1823,MATCH(2012,IF([3]Sheet1!$C$2:$C$1823=$A35,[3]Sheet1!$A$2:$A$1823,0),0))</f>
        <v>709823000</v>
      </c>
      <c r="I35" s="66">
        <f t="array" ref="I35">INDEX([3]Sheet1!J$2:J$1823,MATCH(2012,IF([3]Sheet1!$C$2:$C$1823=$A35,[3]Sheet1!$A$2:$A$1823,0),0))</f>
        <v>273742000</v>
      </c>
      <c r="J35" s="66">
        <f t="array" ref="J35">INDEX([3]Sheet1!K$2:K$1823,MATCH(2012,IF([3]Sheet1!$C$2:$C$1823=$A35,[3]Sheet1!$A$2:$A$1823,0),0))</f>
        <v>0</v>
      </c>
      <c r="K35" s="66">
        <f t="array" ref="K35">INDEX([3]Sheet1!L$2:L$1823,MATCH(2012,IF([3]Sheet1!$C$2:$C$1823=$A35,[3]Sheet1!$A$2:$A$1823,0),0))</f>
        <v>62282000</v>
      </c>
      <c r="L35" s="66">
        <f t="array" ref="L35">INDEX([3]Sheet1!M$2:M$1823,MATCH(2012,IF([3]Sheet1!$C$2:$C$1823=$A35,[3]Sheet1!$A$2:$A$1823,0),0))</f>
        <v>287858000</v>
      </c>
      <c r="M35" s="66">
        <f t="array" ref="M35">INDEX([3]Sheet1!N$2:N$1823,MATCH(2012,IF([3]Sheet1!$C$2:$C$1823=$A35,[3]Sheet1!$A$2:$A$1823,0),0))</f>
        <v>0</v>
      </c>
      <c r="N35" s="67">
        <f t="shared" si="0"/>
        <v>38660449000</v>
      </c>
      <c r="O35" s="67">
        <f t="shared" si="1"/>
        <v>23643828000</v>
      </c>
      <c r="P35" s="68">
        <f t="shared" si="2"/>
        <v>6682938000</v>
      </c>
      <c r="Q35" s="68">
        <f t="shared" si="3"/>
        <v>68987215000</v>
      </c>
      <c r="R35" s="68">
        <f t="shared" si="4"/>
        <v>59594137000</v>
      </c>
    </row>
    <row r="36" spans="1:18" x14ac:dyDescent="0.25">
      <c r="A36" s="63" t="s">
        <v>70</v>
      </c>
      <c r="B36" s="63" t="s">
        <v>71</v>
      </c>
      <c r="C36" s="66">
        <f t="array" ref="C36">INDEX([3]Sheet1!D$2:D$1823,MATCH(2012,IF([3]Sheet1!$C$2:$C$1823=$A36,[3]Sheet1!$A$2:$A$1823,0),0))</f>
        <v>0</v>
      </c>
      <c r="D36" s="66">
        <f t="array" ref="D36">INDEX([3]Sheet1!E$2:E$1823,MATCH(2012,IF([3]Sheet1!$C$2:$C$1823=$A36,[3]Sheet1!$A$2:$A$1823,0),0))</f>
        <v>8379765000</v>
      </c>
      <c r="E36" s="66">
        <f t="array" ref="E36">INDEX([3]Sheet1!F$2:F$1823,MATCH(2012,IF([3]Sheet1!$C$2:$C$1823=$A36,[3]Sheet1!$A$2:$A$1823,0),0))</f>
        <v>2752058000</v>
      </c>
      <c r="F36" s="66">
        <f t="array" ref="F36">INDEX([3]Sheet1!G$2:G$1823,MATCH(2012,IF([3]Sheet1!$C$2:$C$1823=$A36,[3]Sheet1!$A$2:$A$1823,0),0))</f>
        <v>7909956000</v>
      </c>
      <c r="G36" s="66">
        <f t="array" ref="G36">INDEX([3]Sheet1!H$2:H$1823,MATCH(2012,IF([3]Sheet1!$C$2:$C$1823=$A36,[3]Sheet1!$A$2:$A$1823,0),0))</f>
        <v>10522139000</v>
      </c>
      <c r="H36" s="66">
        <f t="array" ref="H36">INDEX([3]Sheet1!I$2:I$1823,MATCH(2012,IF([3]Sheet1!$C$2:$C$1823=$A36,[3]Sheet1!$A$2:$A$1823,0),0))</f>
        <v>20117000</v>
      </c>
      <c r="I36" s="66">
        <f t="array" ref="I36">INDEX([3]Sheet1!J$2:J$1823,MATCH(2012,IF([3]Sheet1!$C$2:$C$1823=$A36,[3]Sheet1!$A$2:$A$1823,0),0))</f>
        <v>109815000</v>
      </c>
      <c r="J36" s="66">
        <f t="array" ref="J36">INDEX([3]Sheet1!K$2:K$1823,MATCH(2012,IF([3]Sheet1!$C$2:$C$1823=$A36,[3]Sheet1!$A$2:$A$1823,0),0))</f>
        <v>0</v>
      </c>
      <c r="K36" s="66">
        <f t="array" ref="K36">INDEX([3]Sheet1!L$2:L$1823,MATCH(2012,IF([3]Sheet1!$C$2:$C$1823=$A36,[3]Sheet1!$A$2:$A$1823,0),0))</f>
        <v>27733000</v>
      </c>
      <c r="L36" s="66">
        <f t="array" ref="L36">INDEX([3]Sheet1!M$2:M$1823,MATCH(2012,IF([3]Sheet1!$C$2:$C$1823=$A36,[3]Sheet1!$A$2:$A$1823,0),0))</f>
        <v>83432000</v>
      </c>
      <c r="M36" s="66">
        <f t="array" ref="M36">INDEX([3]Sheet1!N$2:N$1823,MATCH(2012,IF([3]Sheet1!$C$2:$C$1823=$A36,[3]Sheet1!$A$2:$A$1823,0),0))</f>
        <v>0</v>
      </c>
      <c r="N36" s="67">
        <f t="shared" si="0"/>
        <v>10522139000</v>
      </c>
      <c r="O36" s="67">
        <f t="shared" si="1"/>
        <v>16482968000</v>
      </c>
      <c r="P36" s="68">
        <f t="shared" si="2"/>
        <v>2799908000</v>
      </c>
      <c r="Q36" s="68">
        <f t="shared" si="3"/>
        <v>29805015000</v>
      </c>
      <c r="R36" s="68">
        <f t="shared" si="4"/>
        <v>21184153000</v>
      </c>
    </row>
    <row r="37" spans="1:18" x14ac:dyDescent="0.25">
      <c r="A37" s="63" t="s">
        <v>72</v>
      </c>
      <c r="B37" s="63" t="s">
        <v>73</v>
      </c>
      <c r="C37" s="66">
        <f t="array" ref="C37">INDEX([3]Sheet1!D$2:D$1823,MATCH(2012,IF([3]Sheet1!$C$2:$C$1823=$A37,[3]Sheet1!$A$2:$A$1823,0),0))</f>
        <v>0</v>
      </c>
      <c r="D37" s="66">
        <f t="array" ref="D37">INDEX([3]Sheet1!E$2:E$1823,MATCH(2012,IF([3]Sheet1!$C$2:$C$1823=$A37,[3]Sheet1!$A$2:$A$1823,0),0))</f>
        <v>6101000</v>
      </c>
      <c r="E37" s="66">
        <f t="array" ref="E37">INDEX([3]Sheet1!F$2:F$1823,MATCH(2012,IF([3]Sheet1!$C$2:$C$1823=$A37,[3]Sheet1!$A$2:$A$1823,0),0))</f>
        <v>164418000</v>
      </c>
      <c r="F37" s="66">
        <f t="array" ref="F37">INDEX([3]Sheet1!G$2:G$1823,MATCH(2012,IF([3]Sheet1!$C$2:$C$1823=$A37,[3]Sheet1!$A$2:$A$1823,0),0))</f>
        <v>51967000</v>
      </c>
      <c r="G37" s="66">
        <f t="array" ref="G37">INDEX([3]Sheet1!H$2:H$1823,MATCH(2012,IF([3]Sheet1!$C$2:$C$1823=$A37,[3]Sheet1!$A$2:$A$1823,0),0))</f>
        <v>684844000</v>
      </c>
      <c r="H37" s="66">
        <f t="array" ref="H37">INDEX([3]Sheet1!I$2:I$1823,MATCH(2012,IF([3]Sheet1!$C$2:$C$1823=$A37,[3]Sheet1!$A$2:$A$1823,0),0))</f>
        <v>471000</v>
      </c>
      <c r="I37" s="66">
        <f t="array" ref="I37">INDEX([3]Sheet1!J$2:J$1823,MATCH(2012,IF([3]Sheet1!$C$2:$C$1823=$A37,[3]Sheet1!$A$2:$A$1823,0),0))</f>
        <v>681000</v>
      </c>
      <c r="J37" s="66">
        <f t="array" ref="J37">INDEX([3]Sheet1!K$2:K$1823,MATCH(2012,IF([3]Sheet1!$C$2:$C$1823=$A37,[3]Sheet1!$A$2:$A$1823,0),0))</f>
        <v>0</v>
      </c>
      <c r="K37" s="66">
        <f t="array" ref="K37">INDEX([3]Sheet1!L$2:L$1823,MATCH(2012,IF([3]Sheet1!$C$2:$C$1823=$A37,[3]Sheet1!$A$2:$A$1823,0),0))</f>
        <v>1282000</v>
      </c>
      <c r="L37" s="66">
        <f t="array" ref="L37">INDEX([3]Sheet1!M$2:M$1823,MATCH(2012,IF([3]Sheet1!$C$2:$C$1823=$A37,[3]Sheet1!$A$2:$A$1823,0),0))</f>
        <v>63000</v>
      </c>
      <c r="M37" s="66">
        <f t="array" ref="M37">INDEX([3]Sheet1!N$2:N$1823,MATCH(2012,IF([3]Sheet1!$C$2:$C$1823=$A37,[3]Sheet1!$A$2:$A$1823,0),0))</f>
        <v>0</v>
      </c>
      <c r="N37" s="67">
        <f t="shared" si="0"/>
        <v>684844000</v>
      </c>
      <c r="O37" s="67">
        <f t="shared" si="1"/>
        <v>58812000</v>
      </c>
      <c r="P37" s="68">
        <f t="shared" si="2"/>
        <v>166171000</v>
      </c>
      <c r="Q37" s="68">
        <f t="shared" si="3"/>
        <v>909827000</v>
      </c>
      <c r="R37" s="68">
        <f t="shared" si="4"/>
        <v>901229000</v>
      </c>
    </row>
    <row r="38" spans="1:18" x14ac:dyDescent="0.25">
      <c r="A38" s="63" t="s">
        <v>74</v>
      </c>
      <c r="B38" s="63" t="s">
        <v>75</v>
      </c>
      <c r="C38" s="66">
        <f t="array" ref="C38">INDEX([3]Sheet1!D$2:D$1823,MATCH(2012,IF([3]Sheet1!$C$2:$C$1823=$A38,[3]Sheet1!$A$2:$A$1823,0),0))</f>
        <v>0</v>
      </c>
      <c r="D38" s="66">
        <f t="array" ref="D38">INDEX([3]Sheet1!E$2:E$1823,MATCH(2012,IF([3]Sheet1!$C$2:$C$1823=$A38,[3]Sheet1!$A$2:$A$1823,0),0))</f>
        <v>3893008000</v>
      </c>
      <c r="E38" s="66">
        <f t="array" ref="E38">INDEX([3]Sheet1!F$2:F$1823,MATCH(2012,IF([3]Sheet1!$C$2:$C$1823=$A38,[3]Sheet1!$A$2:$A$1823,0),0))</f>
        <v>3724226000</v>
      </c>
      <c r="F38" s="66">
        <f t="array" ref="F38">INDEX([3]Sheet1!G$2:G$1823,MATCH(2012,IF([3]Sheet1!$C$2:$C$1823=$A38,[3]Sheet1!$A$2:$A$1823,0),0))</f>
        <v>4158797000</v>
      </c>
      <c r="G38" s="66">
        <f t="array" ref="G38">INDEX([3]Sheet1!H$2:H$1823,MATCH(2012,IF([3]Sheet1!$C$2:$C$1823=$A38,[3]Sheet1!$A$2:$A$1823,0),0))</f>
        <v>15128501000</v>
      </c>
      <c r="H38" s="66">
        <f t="array" ref="H38">INDEX([3]Sheet1!I$2:I$1823,MATCH(2012,IF([3]Sheet1!$C$2:$C$1823=$A38,[3]Sheet1!$A$2:$A$1823,0),0))</f>
        <v>33428000</v>
      </c>
      <c r="I38" s="66">
        <f t="array" ref="I38">INDEX([3]Sheet1!J$2:J$1823,MATCH(2012,IF([3]Sheet1!$C$2:$C$1823=$A38,[3]Sheet1!$A$2:$A$1823,0),0))</f>
        <v>102964000</v>
      </c>
      <c r="J38" s="66">
        <f t="array" ref="J38">INDEX([3]Sheet1!K$2:K$1823,MATCH(2012,IF([3]Sheet1!$C$2:$C$1823=$A38,[3]Sheet1!$A$2:$A$1823,0),0))</f>
        <v>0</v>
      </c>
      <c r="K38" s="66">
        <f t="array" ref="K38">INDEX([3]Sheet1!L$2:L$1823,MATCH(2012,IF([3]Sheet1!$C$2:$C$1823=$A38,[3]Sheet1!$A$2:$A$1823,0),0))</f>
        <v>19533000</v>
      </c>
      <c r="L38" s="66">
        <f t="array" ref="L38">INDEX([3]Sheet1!M$2:M$1823,MATCH(2012,IF([3]Sheet1!$C$2:$C$1823=$A38,[3]Sheet1!$A$2:$A$1823,0),0))</f>
        <v>90928000</v>
      </c>
      <c r="M38" s="66">
        <f t="array" ref="M38">INDEX([3]Sheet1!N$2:N$1823,MATCH(2012,IF([3]Sheet1!$C$2:$C$1823=$A38,[3]Sheet1!$A$2:$A$1823,0),0))</f>
        <v>0</v>
      </c>
      <c r="N38" s="67">
        <f t="shared" si="0"/>
        <v>15128501000</v>
      </c>
      <c r="O38" s="67">
        <f t="shared" si="1"/>
        <v>8245697000</v>
      </c>
      <c r="P38" s="68">
        <f t="shared" si="2"/>
        <v>3777187000</v>
      </c>
      <c r="Q38" s="68">
        <f t="shared" si="3"/>
        <v>27151385000</v>
      </c>
      <c r="R38" s="68">
        <f t="shared" si="4"/>
        <v>23011524000</v>
      </c>
    </row>
    <row r="39" spans="1:18" x14ac:dyDescent="0.25">
      <c r="A39" s="63" t="s">
        <v>76</v>
      </c>
      <c r="B39" s="63" t="s">
        <v>77</v>
      </c>
      <c r="C39" s="66">
        <f t="array" ref="C39">INDEX([3]Sheet1!D$2:D$1823,MATCH(2012,IF([3]Sheet1!$C$2:$C$1823=$A39,[3]Sheet1!$A$2:$A$1823,0),0))</f>
        <v>0</v>
      </c>
      <c r="D39" s="66">
        <f t="array" ref="D39">INDEX([3]Sheet1!E$2:E$1823,MATCH(2012,IF([3]Sheet1!$C$2:$C$1823=$A39,[3]Sheet1!$A$2:$A$1823,0),0))</f>
        <v>1247343000</v>
      </c>
      <c r="E39" s="66">
        <f t="array" ref="E39">INDEX([3]Sheet1!F$2:F$1823,MATCH(2012,IF([3]Sheet1!$C$2:$C$1823=$A39,[3]Sheet1!$A$2:$A$1823,0),0))</f>
        <v>1004042000</v>
      </c>
      <c r="F39" s="66">
        <f t="array" ref="F39">INDEX([3]Sheet1!G$2:G$1823,MATCH(2012,IF([3]Sheet1!$C$2:$C$1823=$A39,[3]Sheet1!$A$2:$A$1823,0),0))</f>
        <v>1227087000</v>
      </c>
      <c r="G39" s="66">
        <f t="array" ref="G39">INDEX([3]Sheet1!H$2:H$1823,MATCH(2012,IF([3]Sheet1!$C$2:$C$1823=$A39,[3]Sheet1!$A$2:$A$1823,0),0))</f>
        <v>4841664000</v>
      </c>
      <c r="H39" s="66">
        <f t="array" ref="H39">INDEX([3]Sheet1!I$2:I$1823,MATCH(2012,IF([3]Sheet1!$C$2:$C$1823=$A39,[3]Sheet1!$A$2:$A$1823,0),0))</f>
        <v>8547000</v>
      </c>
      <c r="I39" s="66">
        <f t="array" ref="I39">INDEX([3]Sheet1!J$2:J$1823,MATCH(2012,IF([3]Sheet1!$C$2:$C$1823=$A39,[3]Sheet1!$A$2:$A$1823,0),0))</f>
        <v>7074000</v>
      </c>
      <c r="J39" s="66">
        <f t="array" ref="J39">INDEX([3]Sheet1!K$2:K$1823,MATCH(2012,IF([3]Sheet1!$C$2:$C$1823=$A39,[3]Sheet1!$A$2:$A$1823,0),0))</f>
        <v>0</v>
      </c>
      <c r="K39" s="66">
        <f t="array" ref="K39">INDEX([3]Sheet1!L$2:L$1823,MATCH(2012,IF([3]Sheet1!$C$2:$C$1823=$A39,[3]Sheet1!$A$2:$A$1823,0),0))</f>
        <v>15446000</v>
      </c>
      <c r="L39" s="66">
        <f t="array" ref="L39">INDEX([3]Sheet1!M$2:M$1823,MATCH(2012,IF([3]Sheet1!$C$2:$C$1823=$A39,[3]Sheet1!$A$2:$A$1823,0),0))</f>
        <v>12104000</v>
      </c>
      <c r="M39" s="66">
        <f t="array" ref="M39">INDEX([3]Sheet1!N$2:N$1823,MATCH(2012,IF([3]Sheet1!$C$2:$C$1823=$A39,[3]Sheet1!$A$2:$A$1823,0),0))</f>
        <v>0</v>
      </c>
      <c r="N39" s="67">
        <f t="shared" si="0"/>
        <v>4841664000</v>
      </c>
      <c r="O39" s="67">
        <f t="shared" si="1"/>
        <v>2493608000</v>
      </c>
      <c r="P39" s="68">
        <f t="shared" si="2"/>
        <v>1028035000</v>
      </c>
      <c r="Q39" s="68">
        <f t="shared" si="3"/>
        <v>8363307000</v>
      </c>
      <c r="R39" s="68">
        <f t="shared" si="4"/>
        <v>7072793000</v>
      </c>
    </row>
    <row r="40" spans="1:18" x14ac:dyDescent="0.25">
      <c r="A40" s="63" t="s">
        <v>78</v>
      </c>
      <c r="B40" s="63" t="s">
        <v>79</v>
      </c>
      <c r="C40" s="66">
        <f t="array" ref="C40">INDEX([3]Sheet1!D$2:D$1823,MATCH(2012,IF([3]Sheet1!$C$2:$C$1823=$A40,[3]Sheet1!$A$2:$A$1823,0),0))</f>
        <v>0</v>
      </c>
      <c r="D40" s="66">
        <f t="array" ref="D40">INDEX([3]Sheet1!E$2:E$1823,MATCH(2012,IF([3]Sheet1!$C$2:$C$1823=$A40,[3]Sheet1!$A$2:$A$1823,0),0))</f>
        <v>1724166000</v>
      </c>
      <c r="E40" s="66">
        <f t="array" ref="E40">INDEX([3]Sheet1!F$2:F$1823,MATCH(2012,IF([3]Sheet1!$C$2:$C$1823=$A40,[3]Sheet1!$A$2:$A$1823,0),0))</f>
        <v>1304139000</v>
      </c>
      <c r="F40" s="66">
        <f t="array" ref="F40">INDEX([3]Sheet1!G$2:G$1823,MATCH(2012,IF([3]Sheet1!$C$2:$C$1823=$A40,[3]Sheet1!$A$2:$A$1823,0),0))</f>
        <v>1737232000</v>
      </c>
      <c r="G40" s="66">
        <f t="array" ref="G40">INDEX([3]Sheet1!H$2:H$1823,MATCH(2012,IF([3]Sheet1!$C$2:$C$1823=$A40,[3]Sheet1!$A$2:$A$1823,0),0))</f>
        <v>4287010000</v>
      </c>
      <c r="H40" s="66">
        <f t="array" ref="H40">INDEX([3]Sheet1!I$2:I$1823,MATCH(2012,IF([3]Sheet1!$C$2:$C$1823=$A40,[3]Sheet1!$A$2:$A$1823,0),0))</f>
        <v>2698000</v>
      </c>
      <c r="I40" s="66">
        <f t="array" ref="I40">INDEX([3]Sheet1!J$2:J$1823,MATCH(2012,IF([3]Sheet1!$C$2:$C$1823=$A40,[3]Sheet1!$A$2:$A$1823,0),0))</f>
        <v>102479000</v>
      </c>
      <c r="J40" s="66">
        <f t="array" ref="J40">INDEX([3]Sheet1!K$2:K$1823,MATCH(2012,IF([3]Sheet1!$C$2:$C$1823=$A40,[3]Sheet1!$A$2:$A$1823,0),0))</f>
        <v>0</v>
      </c>
      <c r="K40" s="66">
        <f t="array" ref="K40">INDEX([3]Sheet1!L$2:L$1823,MATCH(2012,IF([3]Sheet1!$C$2:$C$1823=$A40,[3]Sheet1!$A$2:$A$1823,0),0))</f>
        <v>11026000</v>
      </c>
      <c r="L40" s="66">
        <f t="array" ref="L40">INDEX([3]Sheet1!M$2:M$1823,MATCH(2012,IF([3]Sheet1!$C$2:$C$1823=$A40,[3]Sheet1!$A$2:$A$1823,0),0))</f>
        <v>41095000</v>
      </c>
      <c r="M40" s="66">
        <f t="array" ref="M40">INDEX([3]Sheet1!N$2:N$1823,MATCH(2012,IF([3]Sheet1!$C$2:$C$1823=$A40,[3]Sheet1!$A$2:$A$1823,0),0))</f>
        <v>0</v>
      </c>
      <c r="N40" s="67">
        <f t="shared" si="0"/>
        <v>4287010000</v>
      </c>
      <c r="O40" s="67">
        <f t="shared" si="1"/>
        <v>3604972000</v>
      </c>
      <c r="P40" s="68">
        <f t="shared" si="2"/>
        <v>1317863000</v>
      </c>
      <c r="Q40" s="68">
        <f t="shared" si="3"/>
        <v>9209845000</v>
      </c>
      <c r="R40" s="68">
        <f t="shared" si="4"/>
        <v>7328381000</v>
      </c>
    </row>
    <row r="41" spans="1:18" x14ac:dyDescent="0.25">
      <c r="A41" s="63" t="s">
        <v>80</v>
      </c>
      <c r="B41" s="63" t="s">
        <v>81</v>
      </c>
      <c r="C41" s="66">
        <f t="array" ref="C41">INDEX([3]Sheet1!D$2:D$1823,MATCH(2012,IF([3]Sheet1!$C$2:$C$1823=$A41,[3]Sheet1!$A$2:$A$1823,0),0))</f>
        <v>0</v>
      </c>
      <c r="D41" s="66">
        <f t="array" ref="D41">INDEX([3]Sheet1!E$2:E$1823,MATCH(2012,IF([3]Sheet1!$C$2:$C$1823=$A41,[3]Sheet1!$A$2:$A$1823,0),0))</f>
        <v>2448002000</v>
      </c>
      <c r="E41" s="66">
        <f t="array" ref="E41">INDEX([3]Sheet1!F$2:F$1823,MATCH(2012,IF([3]Sheet1!$C$2:$C$1823=$A41,[3]Sheet1!$A$2:$A$1823,0),0))</f>
        <v>4947759000</v>
      </c>
      <c r="F41" s="66">
        <f t="array" ref="F41">INDEX([3]Sheet1!G$2:G$1823,MATCH(2012,IF([3]Sheet1!$C$2:$C$1823=$A41,[3]Sheet1!$A$2:$A$1823,0),0))</f>
        <v>2871551000</v>
      </c>
      <c r="G41" s="66">
        <f t="array" ref="G41">INDEX([3]Sheet1!H$2:H$1823,MATCH(2012,IF([3]Sheet1!$C$2:$C$1823=$A41,[3]Sheet1!$A$2:$A$1823,0),0))</f>
        <v>18145562000</v>
      </c>
      <c r="H41" s="66">
        <f t="array" ref="H41">INDEX([3]Sheet1!I$2:I$1823,MATCH(2012,IF([3]Sheet1!$C$2:$C$1823=$A41,[3]Sheet1!$A$2:$A$1823,0),0))</f>
        <v>13686000</v>
      </c>
      <c r="I41" s="66">
        <f t="array" ref="I41">INDEX([3]Sheet1!J$2:J$1823,MATCH(2012,IF([3]Sheet1!$C$2:$C$1823=$A41,[3]Sheet1!$A$2:$A$1823,0),0))</f>
        <v>84927000</v>
      </c>
      <c r="J41" s="66">
        <f t="array" ref="J41">INDEX([3]Sheet1!K$2:K$1823,MATCH(2012,IF([3]Sheet1!$C$2:$C$1823=$A41,[3]Sheet1!$A$2:$A$1823,0),0))</f>
        <v>0</v>
      </c>
      <c r="K41" s="66">
        <f t="array" ref="K41">INDEX([3]Sheet1!L$2:L$1823,MATCH(2012,IF([3]Sheet1!$C$2:$C$1823=$A41,[3]Sheet1!$A$2:$A$1823,0),0))</f>
        <v>16500000</v>
      </c>
      <c r="L41" s="66">
        <f t="array" ref="L41">INDEX([3]Sheet1!M$2:M$1823,MATCH(2012,IF([3]Sheet1!$C$2:$C$1823=$A41,[3]Sheet1!$A$2:$A$1823,0),0))</f>
        <v>115040000</v>
      </c>
      <c r="M41" s="66">
        <f t="array" ref="M41">INDEX([3]Sheet1!N$2:N$1823,MATCH(2012,IF([3]Sheet1!$C$2:$C$1823=$A41,[3]Sheet1!$A$2:$A$1823,0),0))</f>
        <v>0</v>
      </c>
      <c r="N41" s="67">
        <f t="shared" si="0"/>
        <v>18145562000</v>
      </c>
      <c r="O41" s="67">
        <f t="shared" si="1"/>
        <v>5519520000</v>
      </c>
      <c r="P41" s="68">
        <f t="shared" si="2"/>
        <v>4977945000</v>
      </c>
      <c r="Q41" s="68">
        <f t="shared" si="3"/>
        <v>28643027000</v>
      </c>
      <c r="R41" s="68">
        <f t="shared" si="4"/>
        <v>25964872000</v>
      </c>
    </row>
    <row r="42" spans="1:18" x14ac:dyDescent="0.25">
      <c r="A42" s="63" t="s">
        <v>82</v>
      </c>
      <c r="B42" s="63" t="s">
        <v>83</v>
      </c>
      <c r="C42" s="66">
        <f t="array" ref="C42">INDEX([3]Sheet1!D$2:D$1823,MATCH(2012,IF([3]Sheet1!$C$2:$C$1823=$A42,[3]Sheet1!$A$2:$A$1823,0),0))</f>
        <v>0</v>
      </c>
      <c r="D42" s="66">
        <f t="array" ref="D42">INDEX([3]Sheet1!E$2:E$1823,MATCH(2012,IF([3]Sheet1!$C$2:$C$1823=$A42,[3]Sheet1!$A$2:$A$1823,0),0))</f>
        <v>5279000</v>
      </c>
      <c r="E42" s="66">
        <f t="array" ref="E42">INDEX([3]Sheet1!F$2:F$1823,MATCH(2012,IF([3]Sheet1!$C$2:$C$1823=$A42,[3]Sheet1!$A$2:$A$1823,0),0))</f>
        <v>170157000</v>
      </c>
      <c r="F42" s="66">
        <f t="array" ref="F42">INDEX([3]Sheet1!G$2:G$1823,MATCH(2012,IF([3]Sheet1!$C$2:$C$1823=$A42,[3]Sheet1!$A$2:$A$1823,0),0))</f>
        <v>69863000</v>
      </c>
      <c r="G42" s="66">
        <f t="array" ref="G42">INDEX([3]Sheet1!H$2:H$1823,MATCH(2012,IF([3]Sheet1!$C$2:$C$1823=$A42,[3]Sheet1!$A$2:$A$1823,0),0))</f>
        <v>1859894000</v>
      </c>
      <c r="H42" s="66">
        <f t="array" ref="H42">INDEX([3]Sheet1!I$2:I$1823,MATCH(2012,IF([3]Sheet1!$C$2:$C$1823=$A42,[3]Sheet1!$A$2:$A$1823,0),0))</f>
        <v>4425000</v>
      </c>
      <c r="I42" s="66">
        <f t="array" ref="I42">INDEX([3]Sheet1!J$2:J$1823,MATCH(2012,IF([3]Sheet1!$C$2:$C$1823=$A42,[3]Sheet1!$A$2:$A$1823,0),0))</f>
        <v>0</v>
      </c>
      <c r="J42" s="66">
        <f t="array" ref="J42">INDEX([3]Sheet1!K$2:K$1823,MATCH(2012,IF([3]Sheet1!$C$2:$C$1823=$A42,[3]Sheet1!$A$2:$A$1823,0),0))</f>
        <v>0</v>
      </c>
      <c r="K42" s="66">
        <f t="array" ref="K42">INDEX([3]Sheet1!L$2:L$1823,MATCH(2012,IF([3]Sheet1!$C$2:$C$1823=$A42,[3]Sheet1!$A$2:$A$1823,0),0))</f>
        <v>880000</v>
      </c>
      <c r="L42" s="66">
        <f t="array" ref="L42">INDEX([3]Sheet1!M$2:M$1823,MATCH(2012,IF([3]Sheet1!$C$2:$C$1823=$A42,[3]Sheet1!$A$2:$A$1823,0),0))</f>
        <v>63000</v>
      </c>
      <c r="M42" s="66">
        <f t="array" ref="M42">INDEX([3]Sheet1!N$2:N$1823,MATCH(2012,IF([3]Sheet1!$C$2:$C$1823=$A42,[3]Sheet1!$A$2:$A$1823,0),0))</f>
        <v>0</v>
      </c>
      <c r="N42" s="67">
        <f t="shared" si="0"/>
        <v>1859894000</v>
      </c>
      <c r="O42" s="67">
        <f t="shared" si="1"/>
        <v>75205000</v>
      </c>
      <c r="P42" s="68">
        <f t="shared" si="2"/>
        <v>175462000</v>
      </c>
      <c r="Q42" s="68">
        <f t="shared" si="3"/>
        <v>2110561000</v>
      </c>
      <c r="R42" s="68">
        <f t="shared" si="4"/>
        <v>2099914000</v>
      </c>
    </row>
    <row r="43" spans="1:18" x14ac:dyDescent="0.25">
      <c r="A43" s="63" t="s">
        <v>84</v>
      </c>
      <c r="B43" s="63" t="s">
        <v>85</v>
      </c>
      <c r="C43" s="66">
        <f t="array" ref="C43">INDEX([3]Sheet1!D$2:D$1823,MATCH(2012,IF([3]Sheet1!$C$2:$C$1823=$A43,[3]Sheet1!$A$2:$A$1823,0),0))</f>
        <v>0</v>
      </c>
      <c r="D43" s="66">
        <f t="array" ref="D43">INDEX([3]Sheet1!E$2:E$1823,MATCH(2012,IF([3]Sheet1!$C$2:$C$1823=$A43,[3]Sheet1!$A$2:$A$1823,0),0))</f>
        <v>5313220000</v>
      </c>
      <c r="E43" s="66">
        <f t="array" ref="E43">INDEX([3]Sheet1!F$2:F$1823,MATCH(2012,IF([3]Sheet1!$C$2:$C$1823=$A43,[3]Sheet1!$A$2:$A$1823,0),0))</f>
        <v>1112390000</v>
      </c>
      <c r="F43" s="66">
        <f t="array" ref="F43">INDEX([3]Sheet1!G$2:G$1823,MATCH(2012,IF([3]Sheet1!$C$2:$C$1823=$A43,[3]Sheet1!$A$2:$A$1823,0),0))</f>
        <v>4943971000</v>
      </c>
      <c r="G43" s="66">
        <f t="array" ref="G43">INDEX([3]Sheet1!H$2:H$1823,MATCH(2012,IF([3]Sheet1!$C$2:$C$1823=$A43,[3]Sheet1!$A$2:$A$1823,0),0))</f>
        <v>5128973000</v>
      </c>
      <c r="H43" s="66">
        <f t="array" ref="H43">INDEX([3]Sheet1!I$2:I$1823,MATCH(2012,IF([3]Sheet1!$C$2:$C$1823=$A43,[3]Sheet1!$A$2:$A$1823,0),0))</f>
        <v>9587000</v>
      </c>
      <c r="I43" s="66">
        <f t="array" ref="I43">INDEX([3]Sheet1!J$2:J$1823,MATCH(2012,IF([3]Sheet1!$C$2:$C$1823=$A43,[3]Sheet1!$A$2:$A$1823,0),0))</f>
        <v>71054000</v>
      </c>
      <c r="J43" s="66">
        <f t="array" ref="J43">INDEX([3]Sheet1!K$2:K$1823,MATCH(2012,IF([3]Sheet1!$C$2:$C$1823=$A43,[3]Sheet1!$A$2:$A$1823,0),0))</f>
        <v>0</v>
      </c>
      <c r="K43" s="66">
        <f t="array" ref="K43">INDEX([3]Sheet1!L$2:L$1823,MATCH(2012,IF([3]Sheet1!$C$2:$C$1823=$A43,[3]Sheet1!$A$2:$A$1823,0),0))</f>
        <v>5127000</v>
      </c>
      <c r="L43" s="66">
        <f t="array" ref="L43">INDEX([3]Sheet1!M$2:M$1823,MATCH(2012,IF([3]Sheet1!$C$2:$C$1823=$A43,[3]Sheet1!$A$2:$A$1823,0),0))</f>
        <v>142406000</v>
      </c>
      <c r="M43" s="66">
        <f t="array" ref="M43">INDEX([3]Sheet1!N$2:N$1823,MATCH(2012,IF([3]Sheet1!$C$2:$C$1823=$A43,[3]Sheet1!$A$2:$A$1823,0),0))</f>
        <v>0</v>
      </c>
      <c r="N43" s="67">
        <f t="shared" si="0"/>
        <v>5128973000</v>
      </c>
      <c r="O43" s="67">
        <f t="shared" si="1"/>
        <v>10470651000</v>
      </c>
      <c r="P43" s="68">
        <f t="shared" si="2"/>
        <v>1127104000</v>
      </c>
      <c r="Q43" s="68">
        <f t="shared" si="3"/>
        <v>16726728000</v>
      </c>
      <c r="R43" s="68">
        <f t="shared" si="4"/>
        <v>11185334000</v>
      </c>
    </row>
    <row r="44" spans="1:18" x14ac:dyDescent="0.25">
      <c r="A44" s="63" t="s">
        <v>86</v>
      </c>
      <c r="B44" s="63" t="s">
        <v>87</v>
      </c>
      <c r="C44" s="66">
        <f t="array" ref="C44">INDEX([3]Sheet1!D$2:D$1823,MATCH(2012,IF([3]Sheet1!$C$2:$C$1823=$A44,[3]Sheet1!$A$2:$A$1823,0),0))</f>
        <v>0</v>
      </c>
      <c r="D44" s="66">
        <f t="array" ref="D44">INDEX([3]Sheet1!E$2:E$1823,MATCH(2012,IF([3]Sheet1!$C$2:$C$1823=$A44,[3]Sheet1!$A$2:$A$1823,0),0))</f>
        <v>53124000</v>
      </c>
      <c r="E44" s="66">
        <f t="array" ref="E44">INDEX([3]Sheet1!F$2:F$1823,MATCH(2012,IF([3]Sheet1!$C$2:$C$1823=$A44,[3]Sheet1!$A$2:$A$1823,0),0))</f>
        <v>199710000</v>
      </c>
      <c r="F44" s="66">
        <f t="array" ref="F44">INDEX([3]Sheet1!G$2:G$1823,MATCH(2012,IF([3]Sheet1!$C$2:$C$1823=$A44,[3]Sheet1!$A$2:$A$1823,0),0))</f>
        <v>70841000</v>
      </c>
      <c r="G44" s="66">
        <f t="array" ref="G44">INDEX([3]Sheet1!H$2:H$1823,MATCH(2012,IF([3]Sheet1!$C$2:$C$1823=$A44,[3]Sheet1!$A$2:$A$1823,0),0))</f>
        <v>614634000</v>
      </c>
      <c r="H44" s="66">
        <f t="array" ref="H44">INDEX([3]Sheet1!I$2:I$1823,MATCH(2012,IF([3]Sheet1!$C$2:$C$1823=$A44,[3]Sheet1!$A$2:$A$1823,0),0))</f>
        <v>1175000</v>
      </c>
      <c r="I44" s="66">
        <f t="array" ref="I44">INDEX([3]Sheet1!J$2:J$1823,MATCH(2012,IF([3]Sheet1!$C$2:$C$1823=$A44,[3]Sheet1!$A$2:$A$1823,0),0))</f>
        <v>4464000</v>
      </c>
      <c r="J44" s="66">
        <f t="array" ref="J44">INDEX([3]Sheet1!K$2:K$1823,MATCH(2012,IF([3]Sheet1!$C$2:$C$1823=$A44,[3]Sheet1!$A$2:$A$1823,0),0))</f>
        <v>0</v>
      </c>
      <c r="K44" s="66">
        <f t="array" ref="K44">INDEX([3]Sheet1!L$2:L$1823,MATCH(2012,IF([3]Sheet1!$C$2:$C$1823=$A44,[3]Sheet1!$A$2:$A$1823,0),0))</f>
        <v>2507000</v>
      </c>
      <c r="L44" s="66">
        <f t="array" ref="L44">INDEX([3]Sheet1!M$2:M$1823,MATCH(2012,IF([3]Sheet1!$C$2:$C$1823=$A44,[3]Sheet1!$A$2:$A$1823,0),0))</f>
        <v>289000</v>
      </c>
      <c r="M44" s="66">
        <f t="array" ref="M44">INDEX([3]Sheet1!N$2:N$1823,MATCH(2012,IF([3]Sheet1!$C$2:$C$1823=$A44,[3]Sheet1!$A$2:$A$1823,0),0))</f>
        <v>0</v>
      </c>
      <c r="N44" s="67">
        <f t="shared" si="0"/>
        <v>614634000</v>
      </c>
      <c r="O44" s="67">
        <f t="shared" si="1"/>
        <v>128718000</v>
      </c>
      <c r="P44" s="68">
        <f t="shared" si="2"/>
        <v>203392000</v>
      </c>
      <c r="Q44" s="68">
        <f t="shared" si="3"/>
        <v>946744000</v>
      </c>
      <c r="R44" s="68">
        <f t="shared" si="4"/>
        <v>885185000</v>
      </c>
    </row>
    <row r="45" spans="1:18" x14ac:dyDescent="0.25">
      <c r="A45" s="63" t="s">
        <v>88</v>
      </c>
      <c r="B45" s="63" t="s">
        <v>89</v>
      </c>
      <c r="C45" s="66">
        <f t="array" ref="C45">INDEX([3]Sheet1!D$2:D$1823,MATCH(2012,IF([3]Sheet1!$C$2:$C$1823=$A45,[3]Sheet1!$A$2:$A$1823,0),0))</f>
        <v>0</v>
      </c>
      <c r="D45" s="66">
        <f t="array" ref="D45">INDEX([3]Sheet1!E$2:E$1823,MATCH(2012,IF([3]Sheet1!$C$2:$C$1823=$A45,[3]Sheet1!$A$2:$A$1823,0),0))</f>
        <v>2659056000</v>
      </c>
      <c r="E45" s="66">
        <f t="array" ref="E45">INDEX([3]Sheet1!F$2:F$1823,MATCH(2012,IF([3]Sheet1!$C$2:$C$1823=$A45,[3]Sheet1!$A$2:$A$1823,0),0))</f>
        <v>1244572000</v>
      </c>
      <c r="F45" s="66">
        <f t="array" ref="F45">INDEX([3]Sheet1!G$2:G$1823,MATCH(2012,IF([3]Sheet1!$C$2:$C$1823=$A45,[3]Sheet1!$A$2:$A$1823,0),0))</f>
        <v>2936281000</v>
      </c>
      <c r="G45" s="66">
        <f t="array" ref="G45">INDEX([3]Sheet1!H$2:H$1823,MATCH(2012,IF([3]Sheet1!$C$2:$C$1823=$A45,[3]Sheet1!$A$2:$A$1823,0),0))</f>
        <v>8436076000</v>
      </c>
      <c r="H45" s="66">
        <f t="array" ref="H45">INDEX([3]Sheet1!I$2:I$1823,MATCH(2012,IF([3]Sheet1!$C$2:$C$1823=$A45,[3]Sheet1!$A$2:$A$1823,0),0))</f>
        <v>14396000</v>
      </c>
      <c r="I45" s="66">
        <f t="array" ref="I45">INDEX([3]Sheet1!J$2:J$1823,MATCH(2012,IF([3]Sheet1!$C$2:$C$1823=$A45,[3]Sheet1!$A$2:$A$1823,0),0))</f>
        <v>36222000</v>
      </c>
      <c r="J45" s="66">
        <f t="array" ref="J45">INDEX([3]Sheet1!K$2:K$1823,MATCH(2012,IF([3]Sheet1!$C$2:$C$1823=$A45,[3]Sheet1!$A$2:$A$1823,0),0))</f>
        <v>0</v>
      </c>
      <c r="K45" s="66">
        <f t="array" ref="K45">INDEX([3]Sheet1!L$2:L$1823,MATCH(2012,IF([3]Sheet1!$C$2:$C$1823=$A45,[3]Sheet1!$A$2:$A$1823,0),0))</f>
        <v>17764000</v>
      </c>
      <c r="L45" s="66">
        <f t="array" ref="L45">INDEX([3]Sheet1!M$2:M$1823,MATCH(2012,IF([3]Sheet1!$C$2:$C$1823=$A45,[3]Sheet1!$A$2:$A$1823,0),0))</f>
        <v>116381000</v>
      </c>
      <c r="M45" s="66">
        <f t="array" ref="M45">INDEX([3]Sheet1!N$2:N$1823,MATCH(2012,IF([3]Sheet1!$C$2:$C$1823=$A45,[3]Sheet1!$A$2:$A$1823,0),0))</f>
        <v>0</v>
      </c>
      <c r="N45" s="67">
        <f t="shared" si="0"/>
        <v>8436076000</v>
      </c>
      <c r="O45" s="67">
        <f t="shared" si="1"/>
        <v>5747940000</v>
      </c>
      <c r="P45" s="68">
        <f t="shared" si="2"/>
        <v>1276732000</v>
      </c>
      <c r="Q45" s="68">
        <f t="shared" si="3"/>
        <v>15460748000</v>
      </c>
      <c r="R45" s="68">
        <f t="shared" si="4"/>
        <v>12616929000</v>
      </c>
    </row>
    <row r="46" spans="1:18" x14ac:dyDescent="0.25">
      <c r="A46" s="63" t="s">
        <v>90</v>
      </c>
      <c r="B46" s="63" t="s">
        <v>91</v>
      </c>
      <c r="C46" s="66">
        <f t="array" ref="C46">INDEX([3]Sheet1!D$2:D$1823,MATCH(2012,IF([3]Sheet1!$C$2:$C$1823=$A46,[3]Sheet1!$A$2:$A$1823,0),0))</f>
        <v>0</v>
      </c>
      <c r="D46" s="66">
        <f t="array" ref="D46">INDEX([3]Sheet1!E$2:E$1823,MATCH(2012,IF([3]Sheet1!$C$2:$C$1823=$A46,[3]Sheet1!$A$2:$A$1823,0),0))</f>
        <v>9504220000</v>
      </c>
      <c r="E46" s="66">
        <f t="array" ref="E46">INDEX([3]Sheet1!F$2:F$1823,MATCH(2012,IF([3]Sheet1!$C$2:$C$1823=$A46,[3]Sheet1!$A$2:$A$1823,0),0))</f>
        <v>4493197000</v>
      </c>
      <c r="F46" s="66">
        <f t="array" ref="F46">INDEX([3]Sheet1!G$2:G$1823,MATCH(2012,IF([3]Sheet1!$C$2:$C$1823=$A46,[3]Sheet1!$A$2:$A$1823,0),0))</f>
        <v>12404768000</v>
      </c>
      <c r="G46" s="66">
        <f t="array" ref="G46">INDEX([3]Sheet1!H$2:H$1823,MATCH(2012,IF([3]Sheet1!$C$2:$C$1823=$A46,[3]Sheet1!$A$2:$A$1823,0),0))</f>
        <v>26252932000</v>
      </c>
      <c r="H46" s="66">
        <f t="array" ref="H46">INDEX([3]Sheet1!I$2:I$1823,MATCH(2012,IF([3]Sheet1!$C$2:$C$1823=$A46,[3]Sheet1!$A$2:$A$1823,0),0))</f>
        <v>73644000</v>
      </c>
      <c r="I46" s="66">
        <f t="array" ref="I46">INDEX([3]Sheet1!J$2:J$1823,MATCH(2012,IF([3]Sheet1!$C$2:$C$1823=$A46,[3]Sheet1!$A$2:$A$1823,0),0))</f>
        <v>867302000</v>
      </c>
      <c r="J46" s="66">
        <f t="array" ref="J46">INDEX([3]Sheet1!K$2:K$1823,MATCH(2012,IF([3]Sheet1!$C$2:$C$1823=$A46,[3]Sheet1!$A$2:$A$1823,0),0))</f>
        <v>0</v>
      </c>
      <c r="K46" s="66">
        <f t="array" ref="K46">INDEX([3]Sheet1!L$2:L$1823,MATCH(2012,IF([3]Sheet1!$C$2:$C$1823=$A46,[3]Sheet1!$A$2:$A$1823,0),0))</f>
        <v>45802000</v>
      </c>
      <c r="L46" s="66">
        <f t="array" ref="L46">INDEX([3]Sheet1!M$2:M$1823,MATCH(2012,IF([3]Sheet1!$C$2:$C$1823=$A46,[3]Sheet1!$A$2:$A$1823,0),0))</f>
        <v>343967000</v>
      </c>
      <c r="M46" s="66">
        <f t="array" ref="M46">INDEX([3]Sheet1!N$2:N$1823,MATCH(2012,IF([3]Sheet1!$C$2:$C$1823=$A46,[3]Sheet1!$A$2:$A$1823,0),0))</f>
        <v>0</v>
      </c>
      <c r="N46" s="67">
        <f t="shared" si="0"/>
        <v>26252932000</v>
      </c>
      <c r="O46" s="67">
        <f t="shared" si="1"/>
        <v>23120257000</v>
      </c>
      <c r="P46" s="68">
        <f t="shared" si="2"/>
        <v>4612643000</v>
      </c>
      <c r="Q46" s="68">
        <f t="shared" si="3"/>
        <v>53985832000</v>
      </c>
      <c r="R46" s="68">
        <f t="shared" si="4"/>
        <v>43150897000</v>
      </c>
    </row>
    <row r="47" spans="1:18" x14ac:dyDescent="0.25">
      <c r="A47" s="63" t="s">
        <v>92</v>
      </c>
      <c r="B47" s="63" t="s">
        <v>93</v>
      </c>
      <c r="C47" s="66">
        <f t="array" ref="C47">INDEX([3]Sheet1!D$2:D$1823,MATCH(2012,IF([3]Sheet1!$C$2:$C$1823=$A47,[3]Sheet1!$A$2:$A$1823,0),0))</f>
        <v>0</v>
      </c>
      <c r="D47" s="66">
        <f t="array" ref="D47">INDEX([3]Sheet1!E$2:E$1823,MATCH(2012,IF([3]Sheet1!$C$2:$C$1823=$A47,[3]Sheet1!$A$2:$A$1823,0),0))</f>
        <v>1311981000</v>
      </c>
      <c r="E47" s="66">
        <f t="array" ref="E47">INDEX([3]Sheet1!F$2:F$1823,MATCH(2012,IF([3]Sheet1!$C$2:$C$1823=$A47,[3]Sheet1!$A$2:$A$1823,0),0))</f>
        <v>497056000</v>
      </c>
      <c r="F47" s="66">
        <f t="array" ref="F47">INDEX([3]Sheet1!G$2:G$1823,MATCH(2012,IF([3]Sheet1!$C$2:$C$1823=$A47,[3]Sheet1!$A$2:$A$1823,0),0))</f>
        <v>1036398000</v>
      </c>
      <c r="G47" s="66">
        <f t="array" ref="G47">INDEX([3]Sheet1!H$2:H$1823,MATCH(2012,IF([3]Sheet1!$C$2:$C$1823=$A47,[3]Sheet1!$A$2:$A$1823,0),0))</f>
        <v>2163172000</v>
      </c>
      <c r="H47" s="66">
        <f t="array" ref="H47">INDEX([3]Sheet1!I$2:I$1823,MATCH(2012,IF([3]Sheet1!$C$2:$C$1823=$A47,[3]Sheet1!$A$2:$A$1823,0),0))</f>
        <v>3453000</v>
      </c>
      <c r="I47" s="66">
        <f t="array" ref="I47">INDEX([3]Sheet1!J$2:J$1823,MATCH(2012,IF([3]Sheet1!$C$2:$C$1823=$A47,[3]Sheet1!$A$2:$A$1823,0),0))</f>
        <v>4599000</v>
      </c>
      <c r="J47" s="66">
        <f t="array" ref="J47">INDEX([3]Sheet1!K$2:K$1823,MATCH(2012,IF([3]Sheet1!$C$2:$C$1823=$A47,[3]Sheet1!$A$2:$A$1823,0),0))</f>
        <v>0</v>
      </c>
      <c r="K47" s="66">
        <f t="array" ref="K47">INDEX([3]Sheet1!L$2:L$1823,MATCH(2012,IF([3]Sheet1!$C$2:$C$1823=$A47,[3]Sheet1!$A$2:$A$1823,0),0))</f>
        <v>6537000</v>
      </c>
      <c r="L47" s="66">
        <f t="array" ref="L47">INDEX([3]Sheet1!M$2:M$1823,MATCH(2012,IF([3]Sheet1!$C$2:$C$1823=$A47,[3]Sheet1!$A$2:$A$1823,0),0))</f>
        <v>72417000</v>
      </c>
      <c r="M47" s="66">
        <f t="array" ref="M47">INDEX([3]Sheet1!N$2:N$1823,MATCH(2012,IF([3]Sheet1!$C$2:$C$1823=$A47,[3]Sheet1!$A$2:$A$1823,0),0))</f>
        <v>0</v>
      </c>
      <c r="N47" s="67">
        <f t="shared" si="0"/>
        <v>2163172000</v>
      </c>
      <c r="O47" s="67">
        <f t="shared" si="1"/>
        <v>2425395000</v>
      </c>
      <c r="P47" s="68">
        <f t="shared" si="2"/>
        <v>507046000</v>
      </c>
      <c r="Q47" s="68">
        <f t="shared" si="3"/>
        <v>5095613000</v>
      </c>
      <c r="R47" s="68">
        <f t="shared" si="4"/>
        <v>3696626000</v>
      </c>
    </row>
    <row r="48" spans="1:18" x14ac:dyDescent="0.25">
      <c r="A48" s="63" t="s">
        <v>94</v>
      </c>
      <c r="B48" s="63" t="s">
        <v>95</v>
      </c>
      <c r="C48" s="66">
        <f t="array" ref="C48">INDEX([3]Sheet1!D$2:D$1823,MATCH(2012,IF([3]Sheet1!$C$2:$C$1823=$A48,[3]Sheet1!$A$2:$A$1823,0),0))</f>
        <v>0</v>
      </c>
      <c r="D48" s="66">
        <f t="array" ref="D48">INDEX([3]Sheet1!E$2:E$1823,MATCH(2012,IF([3]Sheet1!$C$2:$C$1823=$A48,[3]Sheet1!$A$2:$A$1823,0),0))</f>
        <v>62000</v>
      </c>
      <c r="E48" s="66">
        <f t="array" ref="E48">INDEX([3]Sheet1!F$2:F$1823,MATCH(2012,IF([3]Sheet1!$C$2:$C$1823=$A48,[3]Sheet1!$A$2:$A$1823,0),0))</f>
        <v>191533000</v>
      </c>
      <c r="F48" s="66">
        <f t="array" ref="F48">INDEX([3]Sheet1!G$2:G$1823,MATCH(2012,IF([3]Sheet1!$C$2:$C$1823=$A48,[3]Sheet1!$A$2:$A$1823,0),0))</f>
        <v>16273000</v>
      </c>
      <c r="G48" s="66">
        <f t="array" ref="G48">INDEX([3]Sheet1!H$2:H$1823,MATCH(2012,IF([3]Sheet1!$C$2:$C$1823=$A48,[3]Sheet1!$A$2:$A$1823,0),0))</f>
        <v>1113063000</v>
      </c>
      <c r="H48" s="66">
        <f t="array" ref="H48">INDEX([3]Sheet1!I$2:I$1823,MATCH(2012,IF([3]Sheet1!$C$2:$C$1823=$A48,[3]Sheet1!$A$2:$A$1823,0),0))</f>
        <v>79000</v>
      </c>
      <c r="I48" s="66">
        <f t="array" ref="I48">INDEX([3]Sheet1!J$2:J$1823,MATCH(2012,IF([3]Sheet1!$C$2:$C$1823=$A48,[3]Sheet1!$A$2:$A$1823,0),0))</f>
        <v>0</v>
      </c>
      <c r="J48" s="66">
        <f t="array" ref="J48">INDEX([3]Sheet1!K$2:K$1823,MATCH(2012,IF([3]Sheet1!$C$2:$C$1823=$A48,[3]Sheet1!$A$2:$A$1823,0),0))</f>
        <v>0</v>
      </c>
      <c r="K48" s="66">
        <f t="array" ref="K48">INDEX([3]Sheet1!L$2:L$1823,MATCH(2012,IF([3]Sheet1!$C$2:$C$1823=$A48,[3]Sheet1!$A$2:$A$1823,0),0))</f>
        <v>1816000</v>
      </c>
      <c r="L48" s="66">
        <f t="array" ref="L48">INDEX([3]Sheet1!M$2:M$1823,MATCH(2012,IF([3]Sheet1!$C$2:$C$1823=$A48,[3]Sheet1!$A$2:$A$1823,0),0))</f>
        <v>29000</v>
      </c>
      <c r="M48" s="66">
        <f t="array" ref="M48">INDEX([3]Sheet1!N$2:N$1823,MATCH(2012,IF([3]Sheet1!$C$2:$C$1823=$A48,[3]Sheet1!$A$2:$A$1823,0),0))</f>
        <v>0</v>
      </c>
      <c r="N48" s="67">
        <f t="shared" si="0"/>
        <v>1113063000</v>
      </c>
      <c r="O48" s="67">
        <f t="shared" si="1"/>
        <v>16364000</v>
      </c>
      <c r="P48" s="68">
        <f t="shared" si="2"/>
        <v>193428000</v>
      </c>
      <c r="Q48" s="68">
        <f t="shared" si="3"/>
        <v>1322855000</v>
      </c>
      <c r="R48" s="68">
        <f t="shared" si="4"/>
        <v>1320869000</v>
      </c>
    </row>
    <row r="49" spans="1:18" x14ac:dyDescent="0.25">
      <c r="A49" s="63" t="s">
        <v>96</v>
      </c>
      <c r="B49" s="63" t="s">
        <v>97</v>
      </c>
      <c r="C49" s="66">
        <f t="array" ref="C49">INDEX([3]Sheet1!D$2:D$1823,MATCH(2012,IF([3]Sheet1!$C$2:$C$1823=$A49,[3]Sheet1!$A$2:$A$1823,0),0))</f>
        <v>0</v>
      </c>
      <c r="D49" s="66">
        <f t="array" ref="D49">INDEX([3]Sheet1!E$2:E$1823,MATCH(2012,IF([3]Sheet1!$C$2:$C$1823=$A49,[3]Sheet1!$A$2:$A$1823,0),0))</f>
        <v>3313273000</v>
      </c>
      <c r="E49" s="66">
        <f t="array" ref="E49">INDEX([3]Sheet1!F$2:F$1823,MATCH(2012,IF([3]Sheet1!$C$2:$C$1823=$A49,[3]Sheet1!$A$2:$A$1823,0),0))</f>
        <v>1631655000</v>
      </c>
      <c r="F49" s="66">
        <f t="array" ref="F49">INDEX([3]Sheet1!G$2:G$1823,MATCH(2012,IF([3]Sheet1!$C$2:$C$1823=$A49,[3]Sheet1!$A$2:$A$1823,0),0))</f>
        <v>3486795000</v>
      </c>
      <c r="G49" s="66">
        <f t="array" ref="G49">INDEX([3]Sheet1!H$2:H$1823,MATCH(2012,IF([3]Sheet1!$C$2:$C$1823=$A49,[3]Sheet1!$A$2:$A$1823,0),0))</f>
        <v>7249179000</v>
      </c>
      <c r="H49" s="66">
        <f t="array" ref="H49">INDEX([3]Sheet1!I$2:I$1823,MATCH(2012,IF([3]Sheet1!$C$2:$C$1823=$A49,[3]Sheet1!$A$2:$A$1823,0),0))</f>
        <v>9022000</v>
      </c>
      <c r="I49" s="66">
        <f t="array" ref="I49">INDEX([3]Sheet1!J$2:J$1823,MATCH(2012,IF([3]Sheet1!$C$2:$C$1823=$A49,[3]Sheet1!$A$2:$A$1823,0),0))</f>
        <v>109455000</v>
      </c>
      <c r="J49" s="66">
        <f t="array" ref="J49">INDEX([3]Sheet1!K$2:K$1823,MATCH(2012,IF([3]Sheet1!$C$2:$C$1823=$A49,[3]Sheet1!$A$2:$A$1823,0),0))</f>
        <v>0</v>
      </c>
      <c r="K49" s="66">
        <f t="array" ref="K49">INDEX([3]Sheet1!L$2:L$1823,MATCH(2012,IF([3]Sheet1!$C$2:$C$1823=$A49,[3]Sheet1!$A$2:$A$1823,0),0))</f>
        <v>9657000</v>
      </c>
      <c r="L49" s="66">
        <f t="array" ref="L49">INDEX([3]Sheet1!M$2:M$1823,MATCH(2012,IF([3]Sheet1!$C$2:$C$1823=$A49,[3]Sheet1!$A$2:$A$1823,0),0))</f>
        <v>66050000</v>
      </c>
      <c r="M49" s="66">
        <f t="array" ref="M49">INDEX([3]Sheet1!N$2:N$1823,MATCH(2012,IF([3]Sheet1!$C$2:$C$1823=$A49,[3]Sheet1!$A$2:$A$1823,0),0))</f>
        <v>0</v>
      </c>
      <c r="N49" s="67">
        <f t="shared" si="0"/>
        <v>7249179000</v>
      </c>
      <c r="O49" s="67">
        <f t="shared" si="1"/>
        <v>6975573000</v>
      </c>
      <c r="P49" s="68">
        <f t="shared" si="2"/>
        <v>1650334000</v>
      </c>
      <c r="Q49" s="68">
        <f t="shared" si="3"/>
        <v>15875086000</v>
      </c>
      <c r="R49" s="68">
        <f t="shared" si="4"/>
        <v>12367629000</v>
      </c>
    </row>
    <row r="50" spans="1:18" x14ac:dyDescent="0.25">
      <c r="A50" s="63" t="s">
        <v>98</v>
      </c>
      <c r="B50" s="63" t="s">
        <v>99</v>
      </c>
      <c r="C50" s="66">
        <f t="array" ref="C50">INDEX([3]Sheet1!D$2:D$1823,MATCH(2012,IF([3]Sheet1!$C$2:$C$1823=$A50,[3]Sheet1!$A$2:$A$1823,0),0))</f>
        <v>0</v>
      </c>
      <c r="D50" s="66">
        <f t="array" ref="D50">INDEX([3]Sheet1!E$2:E$1823,MATCH(2012,IF([3]Sheet1!$C$2:$C$1823=$A50,[3]Sheet1!$A$2:$A$1823,0),0))</f>
        <v>3290086000</v>
      </c>
      <c r="E50" s="66">
        <f t="array" ref="E50">INDEX([3]Sheet1!F$2:F$1823,MATCH(2012,IF([3]Sheet1!$C$2:$C$1823=$A50,[3]Sheet1!$A$2:$A$1823,0),0))</f>
        <v>2526588000</v>
      </c>
      <c r="F50" s="66">
        <f t="array" ref="F50">INDEX([3]Sheet1!G$2:G$1823,MATCH(2012,IF([3]Sheet1!$C$2:$C$1823=$A50,[3]Sheet1!$A$2:$A$1823,0),0))</f>
        <v>4245060000</v>
      </c>
      <c r="G50" s="66">
        <f t="array" ref="G50">INDEX([3]Sheet1!H$2:H$1823,MATCH(2012,IF([3]Sheet1!$C$2:$C$1823=$A50,[3]Sheet1!$A$2:$A$1823,0),0))</f>
        <v>6478444000</v>
      </c>
      <c r="H50" s="66">
        <f t="array" ref="H50">INDEX([3]Sheet1!I$2:I$1823,MATCH(2012,IF([3]Sheet1!$C$2:$C$1823=$A50,[3]Sheet1!$A$2:$A$1823,0),0))</f>
        <v>10600000</v>
      </c>
      <c r="I50" s="66">
        <f t="array" ref="I50">INDEX([3]Sheet1!J$2:J$1823,MATCH(2012,IF([3]Sheet1!$C$2:$C$1823=$A50,[3]Sheet1!$A$2:$A$1823,0),0))</f>
        <v>189993000</v>
      </c>
      <c r="J50" s="66">
        <f t="array" ref="J50">INDEX([3]Sheet1!K$2:K$1823,MATCH(2012,IF([3]Sheet1!$C$2:$C$1823=$A50,[3]Sheet1!$A$2:$A$1823,0),0))</f>
        <v>0</v>
      </c>
      <c r="K50" s="66">
        <f t="array" ref="K50">INDEX([3]Sheet1!L$2:L$1823,MATCH(2012,IF([3]Sheet1!$C$2:$C$1823=$A50,[3]Sheet1!$A$2:$A$1823,0),0))</f>
        <v>18328000</v>
      </c>
      <c r="L50" s="66">
        <f t="array" ref="L50">INDEX([3]Sheet1!M$2:M$1823,MATCH(2012,IF([3]Sheet1!$C$2:$C$1823=$A50,[3]Sheet1!$A$2:$A$1823,0),0))</f>
        <v>86844000</v>
      </c>
      <c r="M50" s="66">
        <f t="array" ref="M50">INDEX([3]Sheet1!N$2:N$1823,MATCH(2012,IF([3]Sheet1!$C$2:$C$1823=$A50,[3]Sheet1!$A$2:$A$1823,0),0))</f>
        <v>0</v>
      </c>
      <c r="N50" s="67">
        <f t="shared" si="0"/>
        <v>6478444000</v>
      </c>
      <c r="O50" s="67">
        <f t="shared" si="1"/>
        <v>7811983000</v>
      </c>
      <c r="P50" s="68">
        <f t="shared" si="2"/>
        <v>2555516000</v>
      </c>
      <c r="Q50" s="68">
        <f t="shared" si="3"/>
        <v>16845943000</v>
      </c>
      <c r="R50" s="68">
        <f t="shared" si="4"/>
        <v>13250092000</v>
      </c>
    </row>
    <row r="51" spans="1:18" x14ac:dyDescent="0.25">
      <c r="A51" s="63" t="s">
        <v>100</v>
      </c>
      <c r="B51" s="63" t="s">
        <v>101</v>
      </c>
      <c r="C51" s="66">
        <f t="array" ref="C51">INDEX([3]Sheet1!D$2:D$1823,MATCH(2012,IF([3]Sheet1!$C$2:$C$1823=$A51,[3]Sheet1!$A$2:$A$1823,0),0))</f>
        <v>0</v>
      </c>
      <c r="D51" s="66">
        <f t="array" ref="D51">INDEX([3]Sheet1!E$2:E$1823,MATCH(2012,IF([3]Sheet1!$C$2:$C$1823=$A51,[3]Sheet1!$A$2:$A$1823,0),0))</f>
        <v>323159000</v>
      </c>
      <c r="E51" s="66">
        <f t="array" ref="E51">INDEX([3]Sheet1!F$2:F$1823,MATCH(2012,IF([3]Sheet1!$C$2:$C$1823=$A51,[3]Sheet1!$A$2:$A$1823,0),0))</f>
        <v>341496000</v>
      </c>
      <c r="F51" s="66">
        <f t="array" ref="F51">INDEX([3]Sheet1!G$2:G$1823,MATCH(2012,IF([3]Sheet1!$C$2:$C$1823=$A51,[3]Sheet1!$A$2:$A$1823,0),0))</f>
        <v>369212000</v>
      </c>
      <c r="G51" s="66">
        <f t="array" ref="G51">INDEX([3]Sheet1!H$2:H$1823,MATCH(2012,IF([3]Sheet1!$C$2:$C$1823=$A51,[3]Sheet1!$A$2:$A$1823,0),0))</f>
        <v>2775837000</v>
      </c>
      <c r="H51" s="66">
        <f t="array" ref="H51">INDEX([3]Sheet1!I$2:I$1823,MATCH(2012,IF([3]Sheet1!$C$2:$C$1823=$A51,[3]Sheet1!$A$2:$A$1823,0),0))</f>
        <v>8031000</v>
      </c>
      <c r="I51" s="66">
        <f t="array" ref="I51">INDEX([3]Sheet1!J$2:J$1823,MATCH(2012,IF([3]Sheet1!$C$2:$C$1823=$A51,[3]Sheet1!$A$2:$A$1823,0),0))</f>
        <v>626000</v>
      </c>
      <c r="J51" s="66">
        <f t="array" ref="J51">INDEX([3]Sheet1!K$2:K$1823,MATCH(2012,IF([3]Sheet1!$C$2:$C$1823=$A51,[3]Sheet1!$A$2:$A$1823,0),0))</f>
        <v>0</v>
      </c>
      <c r="K51" s="66">
        <f t="array" ref="K51">INDEX([3]Sheet1!L$2:L$1823,MATCH(2012,IF([3]Sheet1!$C$2:$C$1823=$A51,[3]Sheet1!$A$2:$A$1823,0),0))</f>
        <v>11257000</v>
      </c>
      <c r="L51" s="66">
        <f t="array" ref="L51">INDEX([3]Sheet1!M$2:M$1823,MATCH(2012,IF([3]Sheet1!$C$2:$C$1823=$A51,[3]Sheet1!$A$2:$A$1823,0),0))</f>
        <v>2201000</v>
      </c>
      <c r="M51" s="66">
        <f t="array" ref="M51">INDEX([3]Sheet1!N$2:N$1823,MATCH(2012,IF([3]Sheet1!$C$2:$C$1823=$A51,[3]Sheet1!$A$2:$A$1823,0),0))</f>
        <v>0</v>
      </c>
      <c r="N51" s="67">
        <f t="shared" si="0"/>
        <v>2775837000</v>
      </c>
      <c r="O51" s="67">
        <f t="shared" si="1"/>
        <v>695198000</v>
      </c>
      <c r="P51" s="68">
        <f t="shared" si="2"/>
        <v>360784000</v>
      </c>
      <c r="Q51" s="68">
        <f t="shared" si="3"/>
        <v>3831819000</v>
      </c>
      <c r="R51" s="68">
        <f t="shared" si="4"/>
        <v>3486545000</v>
      </c>
    </row>
    <row r="52" spans="1:18" x14ac:dyDescent="0.25">
      <c r="A52" s="63" t="s">
        <v>102</v>
      </c>
      <c r="B52" s="63" t="s">
        <v>103</v>
      </c>
      <c r="C52" s="66">
        <f t="array" ref="C52">INDEX([3]Sheet1!D$2:D$1823,MATCH(2012,IF([3]Sheet1!$C$2:$C$1823=$A52,[3]Sheet1!$A$2:$A$1823,0),0))</f>
        <v>0</v>
      </c>
      <c r="D52" s="66">
        <f t="array" ref="D52">INDEX([3]Sheet1!E$2:E$1823,MATCH(2012,IF([3]Sheet1!$C$2:$C$1823=$A52,[3]Sheet1!$A$2:$A$1823,0),0))</f>
        <v>1326802000</v>
      </c>
      <c r="E52" s="66">
        <f t="array" ref="E52">INDEX([3]Sheet1!F$2:F$1823,MATCH(2012,IF([3]Sheet1!$C$2:$C$1823=$A52,[3]Sheet1!$A$2:$A$1823,0),0))</f>
        <v>1774161000</v>
      </c>
      <c r="F52" s="66">
        <f t="array" ref="F52">INDEX([3]Sheet1!G$2:G$1823,MATCH(2012,IF([3]Sheet1!$C$2:$C$1823=$A52,[3]Sheet1!$A$2:$A$1823,0),0))</f>
        <v>1255746000</v>
      </c>
      <c r="G52" s="66">
        <f t="array" ref="G52">INDEX([3]Sheet1!H$2:H$1823,MATCH(2012,IF([3]Sheet1!$C$2:$C$1823=$A52,[3]Sheet1!$A$2:$A$1823,0),0))</f>
        <v>6720418000</v>
      </c>
      <c r="H52" s="66">
        <f t="array" ref="H52">INDEX([3]Sheet1!I$2:I$1823,MATCH(2012,IF([3]Sheet1!$C$2:$C$1823=$A52,[3]Sheet1!$A$2:$A$1823,0),0))</f>
        <v>9333000</v>
      </c>
      <c r="I52" s="66">
        <f t="array" ref="I52">INDEX([3]Sheet1!J$2:J$1823,MATCH(2012,IF([3]Sheet1!$C$2:$C$1823=$A52,[3]Sheet1!$A$2:$A$1823,0),0))</f>
        <v>13850000</v>
      </c>
      <c r="J52" s="66">
        <f t="array" ref="J52">INDEX([3]Sheet1!K$2:K$1823,MATCH(2012,IF([3]Sheet1!$C$2:$C$1823=$A52,[3]Sheet1!$A$2:$A$1823,0),0))</f>
        <v>0</v>
      </c>
      <c r="K52" s="66">
        <f t="array" ref="K52">INDEX([3]Sheet1!L$2:L$1823,MATCH(2012,IF([3]Sheet1!$C$2:$C$1823=$A52,[3]Sheet1!$A$2:$A$1823,0),0))</f>
        <v>3498000</v>
      </c>
      <c r="L52" s="66">
        <f t="array" ref="L52">INDEX([3]Sheet1!M$2:M$1823,MATCH(2012,IF([3]Sheet1!$C$2:$C$1823=$A52,[3]Sheet1!$A$2:$A$1823,0),0))</f>
        <v>30913000</v>
      </c>
      <c r="M52" s="66">
        <f t="array" ref="M52">INDEX([3]Sheet1!N$2:N$1823,MATCH(2012,IF([3]Sheet1!$C$2:$C$1823=$A52,[3]Sheet1!$A$2:$A$1823,0),0))</f>
        <v>0</v>
      </c>
      <c r="N52" s="67">
        <f t="shared" si="0"/>
        <v>6720418000</v>
      </c>
      <c r="O52" s="67">
        <f t="shared" si="1"/>
        <v>2627311000</v>
      </c>
      <c r="P52" s="68">
        <f t="shared" si="2"/>
        <v>1786992000</v>
      </c>
      <c r="Q52" s="68">
        <f t="shared" si="3"/>
        <v>11134721000</v>
      </c>
      <c r="R52" s="68">
        <f t="shared" si="4"/>
        <v>9750325000</v>
      </c>
    </row>
    <row r="53" spans="1:18" x14ac:dyDescent="0.25">
      <c r="A53" s="63" t="s">
        <v>104</v>
      </c>
      <c r="B53" s="63" t="s">
        <v>105</v>
      </c>
      <c r="C53" s="66">
        <f t="array" ref="C53">INDEX([3]Sheet1!D$2:D$1823,MATCH(2012,IF([3]Sheet1!$C$2:$C$1823=$A53,[3]Sheet1!$A$2:$A$1823,0),0))</f>
        <v>0</v>
      </c>
      <c r="D53" s="66">
        <f t="array" ref="D53">INDEX([3]Sheet1!E$2:E$1823,MATCH(2012,IF([3]Sheet1!$C$2:$C$1823=$A53,[3]Sheet1!$A$2:$A$1823,0),0))</f>
        <v>948799000</v>
      </c>
      <c r="E53" s="66">
        <f t="array" ref="E53">INDEX([3]Sheet1!F$2:F$1823,MATCH(2012,IF([3]Sheet1!$C$2:$C$1823=$A53,[3]Sheet1!$A$2:$A$1823,0),0))</f>
        <v>319638000</v>
      </c>
      <c r="F53" s="66">
        <f t="array" ref="F53">INDEX([3]Sheet1!G$2:G$1823,MATCH(2012,IF([3]Sheet1!$C$2:$C$1823=$A53,[3]Sheet1!$A$2:$A$1823,0),0))</f>
        <v>920327000</v>
      </c>
      <c r="G53" s="66">
        <f t="array" ref="G53">INDEX([3]Sheet1!H$2:H$1823,MATCH(2012,IF([3]Sheet1!$C$2:$C$1823=$A53,[3]Sheet1!$A$2:$A$1823,0),0))</f>
        <v>586623000</v>
      </c>
      <c r="H53" s="66">
        <f t="array" ref="H53">INDEX([3]Sheet1!I$2:I$1823,MATCH(2012,IF([3]Sheet1!$C$2:$C$1823=$A53,[3]Sheet1!$A$2:$A$1823,0),0))</f>
        <v>6828000</v>
      </c>
      <c r="I53" s="66">
        <f t="array" ref="I53">INDEX([3]Sheet1!J$2:J$1823,MATCH(2012,IF([3]Sheet1!$C$2:$C$1823=$A53,[3]Sheet1!$A$2:$A$1823,0),0))</f>
        <v>34407000</v>
      </c>
      <c r="J53" s="66">
        <f t="array" ref="J53">INDEX([3]Sheet1!K$2:K$1823,MATCH(2012,IF([3]Sheet1!$C$2:$C$1823=$A53,[3]Sheet1!$A$2:$A$1823,0),0))</f>
        <v>0</v>
      </c>
      <c r="K53" s="66">
        <f t="array" ref="K53">INDEX([3]Sheet1!L$2:L$1823,MATCH(2012,IF([3]Sheet1!$C$2:$C$1823=$A53,[3]Sheet1!$A$2:$A$1823,0),0))</f>
        <v>2863000</v>
      </c>
      <c r="L53" s="66">
        <f t="array" ref="L53">INDEX([3]Sheet1!M$2:M$1823,MATCH(2012,IF([3]Sheet1!$C$2:$C$1823=$A53,[3]Sheet1!$A$2:$A$1823,0),0))</f>
        <v>14599000</v>
      </c>
      <c r="M53" s="66">
        <f t="array" ref="M53">INDEX([3]Sheet1!N$2:N$1823,MATCH(2012,IF([3]Sheet1!$C$2:$C$1823=$A53,[3]Sheet1!$A$2:$A$1823,0),0))</f>
        <v>0</v>
      </c>
      <c r="N53" s="67">
        <f t="shared" si="0"/>
        <v>586623000</v>
      </c>
      <c r="O53" s="67">
        <f t="shared" si="1"/>
        <v>1918132000</v>
      </c>
      <c r="P53" s="68">
        <f t="shared" si="2"/>
        <v>329329000</v>
      </c>
      <c r="Q53" s="68">
        <f t="shared" si="3"/>
        <v>2834084000</v>
      </c>
      <c r="R53" s="68">
        <f t="shared" si="4"/>
        <v>1826588000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workbookViewId="0">
      <pane xSplit="3" ySplit="1" topLeftCell="I2" activePane="bottomRight" state="frozen"/>
      <selection pane="topRight" activeCell="D1" sqref="D1"/>
      <selection pane="bottomLeft" activeCell="A2" sqref="A2"/>
      <selection pane="bottomRight" activeCell="K21" sqref="K21"/>
    </sheetView>
  </sheetViews>
  <sheetFormatPr defaultRowHeight="15" x14ac:dyDescent="0.25"/>
  <cols>
    <col min="1" max="1" width="9.140625" style="7"/>
    <col min="2" max="2" width="21.42578125" style="7" bestFit="1" customWidth="1"/>
    <col min="3" max="3" width="15.28515625" bestFit="1" customWidth="1"/>
    <col min="4" max="4" width="17.85546875" bestFit="1" customWidth="1"/>
    <col min="5" max="5" width="20.140625" bestFit="1" customWidth="1"/>
    <col min="6" max="6" width="20" bestFit="1" customWidth="1"/>
    <col min="7" max="7" width="23.7109375" bestFit="1" customWidth="1"/>
    <col min="8" max="8" width="20.140625" bestFit="1" customWidth="1"/>
    <col min="9" max="9" width="20" bestFit="1" customWidth="1"/>
    <col min="10" max="10" width="17.85546875" bestFit="1" customWidth="1"/>
    <col min="11" max="11" width="20.140625" bestFit="1" customWidth="1"/>
    <col min="12" max="12" width="20" bestFit="1" customWidth="1"/>
    <col min="13" max="13" width="17.85546875" bestFit="1" customWidth="1"/>
    <col min="14" max="14" width="20.140625" bestFit="1" customWidth="1"/>
    <col min="15" max="15" width="20" bestFit="1" customWidth="1"/>
  </cols>
  <sheetData>
    <row r="1" spans="1:15" ht="45" customHeight="1" x14ac:dyDescent="0.25">
      <c r="A1" s="46" t="s">
        <v>0</v>
      </c>
      <c r="B1" s="46" t="s">
        <v>1</v>
      </c>
      <c r="C1" s="48" t="s">
        <v>106</v>
      </c>
      <c r="D1" s="49" t="s">
        <v>115</v>
      </c>
      <c r="E1" s="50"/>
      <c r="F1" s="50"/>
      <c r="G1" s="47" t="s">
        <v>128</v>
      </c>
      <c r="H1" s="47"/>
      <c r="I1" s="47"/>
      <c r="J1" s="47" t="s">
        <v>129</v>
      </c>
      <c r="K1" s="47"/>
      <c r="L1" s="47"/>
      <c r="M1" s="47" t="s">
        <v>130</v>
      </c>
      <c r="N1" s="47"/>
      <c r="O1" s="47"/>
    </row>
    <row r="2" spans="1:15" x14ac:dyDescent="0.25">
      <c r="A2" s="46"/>
      <c r="B2" s="46"/>
      <c r="C2" s="62"/>
      <c r="D2" s="3" t="s">
        <v>112</v>
      </c>
      <c r="E2" s="4" t="s">
        <v>113</v>
      </c>
      <c r="F2" s="4" t="s">
        <v>114</v>
      </c>
      <c r="G2" s="4" t="s">
        <v>112</v>
      </c>
      <c r="H2" s="4" t="s">
        <v>113</v>
      </c>
      <c r="I2" s="4" t="s">
        <v>114</v>
      </c>
      <c r="J2" s="4" t="s">
        <v>112</v>
      </c>
      <c r="K2" s="4" t="s">
        <v>113</v>
      </c>
      <c r="L2" s="4" t="s">
        <v>114</v>
      </c>
      <c r="M2" s="4" t="s">
        <v>112</v>
      </c>
      <c r="N2" s="4" t="s">
        <v>113</v>
      </c>
      <c r="O2" s="4" t="s">
        <v>114</v>
      </c>
    </row>
    <row r="3" spans="1:15" x14ac:dyDescent="0.25">
      <c r="A3" s="22" t="s">
        <v>2</v>
      </c>
      <c r="B3" s="60" t="s">
        <v>3</v>
      </c>
      <c r="C3" s="28">
        <f t="array" ref="C3">INDEX([2]data!$E$1:$E$2185,MATCH(2012,IF([2]data!$C$1:$C$2185=$A3,[2]data!$A$1:$A$2185,0),0))</f>
        <v>313873685</v>
      </c>
      <c r="D3" s="2">
        <f t="array" ref="D3">INDEX('Total Expenditure Catagories'!$Q$2:$Q$53,MATCH(Data!$B3,'Total Expenditure Catagories'!$B$2:$B$53,0))</f>
        <v>614540244000</v>
      </c>
      <c r="E3" s="2">
        <f>INDEX('Total Expenditure Catagories'!$R$2:$R$53,MATCH(Data!$B3,'Total Expenditure Catagories'!$B$2:$B$53,0))</f>
        <v>603400190000</v>
      </c>
      <c r="F3" s="8">
        <f>D3-E3</f>
        <v>11140054000</v>
      </c>
      <c r="G3" s="2">
        <f t="array" ref="G3">INDEX('Total Expenditure Catagories'!$N$2:$N$53,MATCH(Data!$B3,'Total Expenditure Catagories'!$B$2:$B$53,0))</f>
        <v>374387095000</v>
      </c>
      <c r="H3" s="2">
        <f>G3</f>
        <v>374387095000</v>
      </c>
      <c r="I3" s="8">
        <f>G3-H3</f>
        <v>0</v>
      </c>
      <c r="J3" s="2">
        <f>INDEX('Total Expenditure Catagories'!$O$2:$O$53,MATCH(Data!$B3,'Total Expenditure Catagories'!$B$2:$B$53,0))</f>
        <v>155755495000</v>
      </c>
      <c r="K3" s="2">
        <f>INDEX('Total Expenditure Catagories'!$F$2:$F$53,MATCH(Data!$B3,'Total Expenditure Catagories'!$B$2:$B$53,0))</f>
        <v>146666901000</v>
      </c>
      <c r="L3" s="8">
        <f>J3-K3</f>
        <v>9088594000</v>
      </c>
      <c r="M3" s="2">
        <f>INDEX('Total Expenditure Catagories'!$P$2:$P$53,MATCH(Data!$B3,'Total Expenditure Catagories'!$B$2:$B$53,0))</f>
        <v>84397654000</v>
      </c>
      <c r="N3" s="2">
        <f>INDEX('Total Expenditure Catagories'!$E$2:$E$53,MATCH(Data!$B3,'Total Expenditure Catagories'!$B$2:$B$53,0))</f>
        <v>82346194000</v>
      </c>
      <c r="O3" s="8">
        <f>M3-N3</f>
        <v>2051460000</v>
      </c>
    </row>
    <row r="4" spans="1:15" x14ac:dyDescent="0.25">
      <c r="A4" s="24" t="s">
        <v>4</v>
      </c>
      <c r="B4" s="6" t="s">
        <v>5</v>
      </c>
      <c r="C4" s="29">
        <f t="array" ref="C4">INDEX([2]data!$E$1:$E$2185,MATCH(2012,IF([2]data!$C$1:$C$2185=$A4,[2]data!$A$1:$A$2185,0),0))</f>
        <v>4817528</v>
      </c>
      <c r="D4" s="2">
        <f t="array" ref="D4">INDEX('Total Expenditure Catagories'!$Q$2:$Q$53,MATCH(Data!$B4,'Total Expenditure Catagories'!$B$2:$B$53,0))</f>
        <v>15297024000</v>
      </c>
      <c r="E4" s="2">
        <f>INDEX('Total Expenditure Catagories'!$R$2:$R$53,MATCH(Data!$B4,'Total Expenditure Catagories'!$B$2:$B$53,0))</f>
        <v>10650765000</v>
      </c>
      <c r="F4" s="8">
        <f t="shared" ref="F4:F54" si="0">D4-E4</f>
        <v>4646259000</v>
      </c>
      <c r="G4" s="2">
        <f t="array" ref="G4">INDEX('Total Expenditure Catagories'!$N$2:$N$53,MATCH(Data!$B4,'Total Expenditure Catagories'!$B$2:$B$53,0))</f>
        <v>5499915000</v>
      </c>
      <c r="H4" s="2">
        <f t="shared" ref="H4:H54" si="1">G4</f>
        <v>5499915000</v>
      </c>
      <c r="I4" s="8">
        <f t="shared" ref="I4:I54" si="2">G4-H4</f>
        <v>0</v>
      </c>
      <c r="J4" s="2">
        <f>INDEX('Total Expenditure Catagories'!$O$2:$O$53,MATCH(Data!$B4,'Total Expenditure Catagories'!$B$2:$B$53,0))</f>
        <v>8865125000</v>
      </c>
      <c r="K4" s="2">
        <f>INDEX('Total Expenditure Catagories'!$F$2:$F$53,MATCH(Data!$B4,'Total Expenditure Catagories'!$B$2:$B$53,0))</f>
        <v>4235193000</v>
      </c>
      <c r="L4" s="8">
        <f t="shared" ref="L4:L54" si="3">J4-K4</f>
        <v>4629932000</v>
      </c>
      <c r="M4" s="2">
        <f>INDEX('Total Expenditure Catagories'!$P$2:$P$53,MATCH(Data!$B4,'Total Expenditure Catagories'!$B$2:$B$53,0))</f>
        <v>931984000</v>
      </c>
      <c r="N4" s="2">
        <f>INDEX('Total Expenditure Catagories'!$E$2:$E$53,MATCH(Data!$B4,'Total Expenditure Catagories'!$B$2:$B$53,0))</f>
        <v>915657000</v>
      </c>
      <c r="O4" s="8">
        <f t="shared" ref="O4:O54" si="4">M4-N4</f>
        <v>16327000</v>
      </c>
    </row>
    <row r="5" spans="1:15" x14ac:dyDescent="0.25">
      <c r="A5" s="24" t="s">
        <v>6</v>
      </c>
      <c r="B5" s="6" t="s">
        <v>7</v>
      </c>
      <c r="C5" s="29">
        <f t="array" ref="C5">INDEX([2]data!$E$1:$E$2185,MATCH(2012,IF([2]data!$C$1:$C$2185=$A5,[2]data!$A$1:$A$2185,0),0))</f>
        <v>730307</v>
      </c>
      <c r="D5" s="2">
        <f t="array" ref="D5">INDEX('Total Expenditure Catagories'!$Q$2:$Q$53,MATCH(Data!$B5,'Total Expenditure Catagories'!$B$2:$B$53,0))</f>
        <v>2350422000</v>
      </c>
      <c r="E5" s="2">
        <f>INDEX('Total Expenditure Catagories'!$R$2:$R$53,MATCH(Data!$B5,'Total Expenditure Catagories'!$B$2:$B$53,0))</f>
        <v>2000508000</v>
      </c>
      <c r="F5" s="8">
        <f t="shared" si="0"/>
        <v>349914000</v>
      </c>
      <c r="G5" s="2">
        <f t="array" ref="G5">INDEX('Total Expenditure Catagories'!$N$2:$N$53,MATCH(Data!$B5,'Total Expenditure Catagories'!$B$2:$B$53,0))</f>
        <v>1393649000</v>
      </c>
      <c r="H5" s="2">
        <f t="shared" si="1"/>
        <v>1393649000</v>
      </c>
      <c r="I5" s="8">
        <f t="shared" si="2"/>
        <v>0</v>
      </c>
      <c r="J5" s="2">
        <f>INDEX('Total Expenditure Catagories'!$O$2:$O$53,MATCH(Data!$B5,'Total Expenditure Catagories'!$B$2:$B$53,0))</f>
        <v>709021000</v>
      </c>
      <c r="K5" s="2">
        <f>INDEX('Total Expenditure Catagories'!$F$2:$F$53,MATCH(Data!$B5,'Total Expenditure Catagories'!$B$2:$B$53,0))</f>
        <v>370574000</v>
      </c>
      <c r="L5" s="8">
        <f t="shared" si="3"/>
        <v>338447000</v>
      </c>
      <c r="M5" s="2">
        <f>INDEX('Total Expenditure Catagories'!$P$2:$P$53,MATCH(Data!$B5,'Total Expenditure Catagories'!$B$2:$B$53,0))</f>
        <v>247752000</v>
      </c>
      <c r="N5" s="2">
        <f>INDEX('Total Expenditure Catagories'!$E$2:$E$53,MATCH(Data!$B5,'Total Expenditure Catagories'!$B$2:$B$53,0))</f>
        <v>236285000</v>
      </c>
      <c r="O5" s="8">
        <f t="shared" si="4"/>
        <v>11467000</v>
      </c>
    </row>
    <row r="6" spans="1:15" x14ac:dyDescent="0.25">
      <c r="A6" s="24" t="s">
        <v>8</v>
      </c>
      <c r="B6" s="6" t="s">
        <v>9</v>
      </c>
      <c r="C6" s="29">
        <f t="array" ref="C6">INDEX([2]data!$E$1:$E$2185,MATCH(2012,IF([2]data!$C$1:$C$2185=$A6,[2]data!$A$1:$A$2185,0),0))</f>
        <v>6551149</v>
      </c>
      <c r="D6" s="2">
        <f t="array" ref="D6">INDEX('Total Expenditure Catagories'!$Q$2:$Q$53,MATCH(Data!$B6,'Total Expenditure Catagories'!$B$2:$B$53,0))</f>
        <v>12236392000</v>
      </c>
      <c r="E6" s="2">
        <f>INDEX('Total Expenditure Catagories'!$R$2:$R$53,MATCH(Data!$B6,'Total Expenditure Catagories'!$B$2:$B$53,0))</f>
        <v>10189156000</v>
      </c>
      <c r="F6" s="8">
        <f t="shared" si="0"/>
        <v>2047236000</v>
      </c>
      <c r="G6" s="2">
        <f t="array" ref="G6">INDEX('Total Expenditure Catagories'!$N$2:$N$53,MATCH(Data!$B6,'Total Expenditure Catagories'!$B$2:$B$53,0))</f>
        <v>6666235000</v>
      </c>
      <c r="H6" s="2">
        <f t="shared" si="1"/>
        <v>6666235000</v>
      </c>
      <c r="I6" s="8">
        <f t="shared" si="2"/>
        <v>0</v>
      </c>
      <c r="J6" s="2">
        <f>INDEX('Total Expenditure Catagories'!$O$2:$O$53,MATCH(Data!$B6,'Total Expenditure Catagories'!$B$2:$B$53,0))</f>
        <v>3410428000</v>
      </c>
      <c r="K6" s="2">
        <f>INDEX('Total Expenditure Catagories'!$F$2:$F$53,MATCH(Data!$B6,'Total Expenditure Catagories'!$B$2:$B$53,0))</f>
        <v>1374869000</v>
      </c>
      <c r="L6" s="8">
        <f t="shared" si="3"/>
        <v>2035559000</v>
      </c>
      <c r="M6" s="2">
        <f>INDEX('Total Expenditure Catagories'!$P$2:$P$53,MATCH(Data!$B6,'Total Expenditure Catagories'!$B$2:$B$53,0))</f>
        <v>2159729000</v>
      </c>
      <c r="N6" s="2">
        <f>INDEX('Total Expenditure Catagories'!$E$2:$E$53,MATCH(Data!$B6,'Total Expenditure Catagories'!$B$2:$B$53,0))</f>
        <v>2148052000</v>
      </c>
      <c r="O6" s="8">
        <f t="shared" si="4"/>
        <v>11677000</v>
      </c>
    </row>
    <row r="7" spans="1:15" x14ac:dyDescent="0.25">
      <c r="A7" s="24" t="s">
        <v>10</v>
      </c>
      <c r="B7" s="6" t="s">
        <v>11</v>
      </c>
      <c r="C7" s="29">
        <f t="array" ref="C7">INDEX([2]data!$E$1:$E$2185,MATCH(2012,IF([2]data!$C$1:$C$2185=$A7,[2]data!$A$1:$A$2185,0),0))</f>
        <v>2949828</v>
      </c>
      <c r="D7" s="2">
        <f t="array" ref="D7">INDEX('Total Expenditure Catagories'!$Q$2:$Q$53,MATCH(Data!$B7,'Total Expenditure Catagories'!$B$2:$B$53,0))</f>
        <v>7060440000</v>
      </c>
      <c r="E7" s="2">
        <f>INDEX('Total Expenditure Catagories'!$R$2:$R$53,MATCH(Data!$B7,'Total Expenditure Catagories'!$B$2:$B$53,0))</f>
        <v>5871171000</v>
      </c>
      <c r="F7" s="8">
        <f t="shared" si="0"/>
        <v>1189269000</v>
      </c>
      <c r="G7" s="2">
        <f t="array" ref="G7">INDEX('Total Expenditure Catagories'!$N$2:$N$53,MATCH(Data!$B7,'Total Expenditure Catagories'!$B$2:$B$53,0))</f>
        <v>4491729000</v>
      </c>
      <c r="H7" s="2">
        <f t="shared" si="1"/>
        <v>4491729000</v>
      </c>
      <c r="I7" s="8">
        <f t="shared" si="2"/>
        <v>0</v>
      </c>
      <c r="J7" s="2">
        <f>INDEX('Total Expenditure Catagories'!$O$2:$O$53,MATCH(Data!$B7,'Total Expenditure Catagories'!$B$2:$B$53,0))</f>
        <v>2232021000</v>
      </c>
      <c r="K7" s="2">
        <f>INDEX('Total Expenditure Catagories'!$F$2:$F$53,MATCH(Data!$B7,'Total Expenditure Catagories'!$B$2:$B$53,0))</f>
        <v>1045252000</v>
      </c>
      <c r="L7" s="8">
        <f t="shared" si="3"/>
        <v>1186769000</v>
      </c>
      <c r="M7" s="2">
        <f>INDEX('Total Expenditure Catagories'!$P$2:$P$53,MATCH(Data!$B7,'Total Expenditure Catagories'!$B$2:$B$53,0))</f>
        <v>336690000</v>
      </c>
      <c r="N7" s="2">
        <f>INDEX('Total Expenditure Catagories'!$E$2:$E$53,MATCH(Data!$B7,'Total Expenditure Catagories'!$B$2:$B$53,0))</f>
        <v>334190000</v>
      </c>
      <c r="O7" s="8">
        <f t="shared" si="4"/>
        <v>2500000</v>
      </c>
    </row>
    <row r="8" spans="1:15" x14ac:dyDescent="0.25">
      <c r="A8" s="24" t="s">
        <v>12</v>
      </c>
      <c r="B8" s="6" t="s">
        <v>13</v>
      </c>
      <c r="C8" s="29">
        <f t="array" ref="C8">INDEX([2]data!$E$1:$E$2185,MATCH(2012,IF([2]data!$C$1:$C$2185=$A8,[2]data!$A$1:$A$2185,0),0))</f>
        <v>37999878</v>
      </c>
      <c r="D8" s="2">
        <f t="array" ref="D8">INDEX('Total Expenditure Catagories'!$Q$2:$Q$53,MATCH(Data!$B8,'Total Expenditure Catagories'!$B$2:$B$53,0))</f>
        <v>93776139000</v>
      </c>
      <c r="E8" s="2">
        <f>INDEX('Total Expenditure Catagories'!$R$2:$R$53,MATCH(Data!$B8,'Total Expenditure Catagories'!$B$2:$B$53,0))</f>
        <v>73973957000</v>
      </c>
      <c r="F8" s="8">
        <f t="shared" si="0"/>
        <v>19802182000</v>
      </c>
      <c r="G8" s="2">
        <f t="array" ref="G8">INDEX('Total Expenditure Catagories'!$N$2:$N$53,MATCH(Data!$B8,'Total Expenditure Catagories'!$B$2:$B$53,0))</f>
        <v>40200222000</v>
      </c>
      <c r="H8" s="2">
        <f t="shared" si="1"/>
        <v>40200222000</v>
      </c>
      <c r="I8" s="8">
        <f t="shared" si="2"/>
        <v>0</v>
      </c>
      <c r="J8" s="2">
        <f>INDEX('Total Expenditure Catagories'!$O$2:$O$53,MATCH(Data!$B8,'Total Expenditure Catagories'!$B$2:$B$53,0))</f>
        <v>40401255000</v>
      </c>
      <c r="K8" s="2">
        <f>INDEX('Total Expenditure Catagories'!$F$2:$F$53,MATCH(Data!$B8,'Total Expenditure Catagories'!$B$2:$B$53,0))</f>
        <v>20760199000</v>
      </c>
      <c r="L8" s="8">
        <f t="shared" si="3"/>
        <v>19641056000</v>
      </c>
      <c r="M8" s="2">
        <f>INDEX('Total Expenditure Catagories'!$P$2:$P$53,MATCH(Data!$B8,'Total Expenditure Catagories'!$B$2:$B$53,0))</f>
        <v>13174662000</v>
      </c>
      <c r="N8" s="2">
        <f>INDEX('Total Expenditure Catagories'!$E$2:$E$53,MATCH(Data!$B8,'Total Expenditure Catagories'!$B$2:$B$53,0))</f>
        <v>13013536000</v>
      </c>
      <c r="O8" s="8">
        <f t="shared" si="4"/>
        <v>161126000</v>
      </c>
    </row>
    <row r="9" spans="1:15" x14ac:dyDescent="0.25">
      <c r="A9" s="24" t="s">
        <v>14</v>
      </c>
      <c r="B9" s="6" t="s">
        <v>15</v>
      </c>
      <c r="C9" s="29">
        <f t="array" ref="C9">INDEX([2]data!$E$1:$E$2185,MATCH(2012,IF([2]data!$C$1:$C$2185=$A9,[2]data!$A$1:$A$2185,0),0))</f>
        <v>5189458</v>
      </c>
      <c r="D9" s="2">
        <f t="array" ref="D9">INDEX('Total Expenditure Catagories'!$Q$2:$Q$53,MATCH(Data!$B9,'Total Expenditure Catagories'!$B$2:$B$53,0))</f>
        <v>9900080000</v>
      </c>
      <c r="E9" s="2">
        <f>INDEX('Total Expenditure Catagories'!$R$2:$R$53,MATCH(Data!$B9,'Total Expenditure Catagories'!$B$2:$B$53,0))</f>
        <v>7807843000</v>
      </c>
      <c r="F9" s="8">
        <f t="shared" si="0"/>
        <v>2092237000</v>
      </c>
      <c r="G9" s="2">
        <f t="array" ref="G9">INDEX('Total Expenditure Catagories'!$N$2:$N$53,MATCH(Data!$B9,'Total Expenditure Catagories'!$B$2:$B$53,0))</f>
        <v>4250655000</v>
      </c>
      <c r="H9" s="2">
        <f t="shared" si="1"/>
        <v>4250655000</v>
      </c>
      <c r="I9" s="8">
        <f t="shared" si="2"/>
        <v>0</v>
      </c>
      <c r="J9" s="2">
        <f>INDEX('Total Expenditure Catagories'!$O$2:$O$53,MATCH(Data!$B9,'Total Expenditure Catagories'!$B$2:$B$53,0))</f>
        <v>4424756000</v>
      </c>
      <c r="K9" s="2">
        <f>INDEX('Total Expenditure Catagories'!$F$2:$F$53,MATCH(Data!$B9,'Total Expenditure Catagories'!$B$2:$B$53,0))</f>
        <v>2344655000</v>
      </c>
      <c r="L9" s="8">
        <f t="shared" si="3"/>
        <v>2080101000</v>
      </c>
      <c r="M9" s="2">
        <f>INDEX('Total Expenditure Catagories'!$P$2:$P$53,MATCH(Data!$B9,'Total Expenditure Catagories'!$B$2:$B$53,0))</f>
        <v>1224669000</v>
      </c>
      <c r="N9" s="2">
        <f>INDEX('Total Expenditure Catagories'!$E$2:$E$53,MATCH(Data!$B9,'Total Expenditure Catagories'!$B$2:$B$53,0))</f>
        <v>1212533000</v>
      </c>
      <c r="O9" s="8">
        <f t="shared" si="4"/>
        <v>12136000</v>
      </c>
    </row>
    <row r="10" spans="1:15" x14ac:dyDescent="0.25">
      <c r="A10" s="24" t="s">
        <v>16</v>
      </c>
      <c r="B10" s="6" t="s">
        <v>17</v>
      </c>
      <c r="C10" s="29">
        <f t="array" ref="C10">INDEX([2]data!$E$1:$E$2185,MATCH(2012,IF([2]data!$C$1:$C$2185=$A10,[2]data!$A$1:$A$2185,0),0))</f>
        <v>3591765</v>
      </c>
      <c r="D10" s="2">
        <f t="array" ref="D10">INDEX('Total Expenditure Catagories'!$Q$2:$Q$53,MATCH(Data!$B10,'Total Expenditure Catagories'!$B$2:$B$53,0))</f>
        <v>7415157000</v>
      </c>
      <c r="E10" s="2">
        <f>INDEX('Total Expenditure Catagories'!$R$2:$R$53,MATCH(Data!$B10,'Total Expenditure Catagories'!$B$2:$B$53,0))</f>
        <v>7047737000</v>
      </c>
      <c r="F10" s="8">
        <f t="shared" si="0"/>
        <v>367420000</v>
      </c>
      <c r="G10" s="2">
        <f t="array" ref="G10">INDEX('Total Expenditure Catagories'!$N$2:$N$53,MATCH(Data!$B10,'Total Expenditure Catagories'!$B$2:$B$53,0))</f>
        <v>5021191000</v>
      </c>
      <c r="H10" s="2">
        <f t="shared" si="1"/>
        <v>5021191000</v>
      </c>
      <c r="I10" s="8">
        <f t="shared" si="2"/>
        <v>0</v>
      </c>
      <c r="J10" s="2">
        <f>INDEX('Total Expenditure Catagories'!$O$2:$O$53,MATCH(Data!$B10,'Total Expenditure Catagories'!$B$2:$B$53,0))</f>
        <v>1591651000</v>
      </c>
      <c r="K10" s="2">
        <f>INDEX('Total Expenditure Catagories'!$F$2:$F$53,MATCH(Data!$B10,'Total Expenditure Catagories'!$B$2:$B$53,0))</f>
        <v>1261764000</v>
      </c>
      <c r="L10" s="8">
        <f t="shared" si="3"/>
        <v>329887000</v>
      </c>
      <c r="M10" s="2">
        <f>INDEX('Total Expenditure Catagories'!$P$2:$P$53,MATCH(Data!$B10,'Total Expenditure Catagories'!$B$2:$B$53,0))</f>
        <v>802315000</v>
      </c>
      <c r="N10" s="2">
        <f>INDEX('Total Expenditure Catagories'!$E$2:$E$53,MATCH(Data!$B10,'Total Expenditure Catagories'!$B$2:$B$53,0))</f>
        <v>764782000</v>
      </c>
      <c r="O10" s="8">
        <f t="shared" si="4"/>
        <v>37533000</v>
      </c>
    </row>
    <row r="11" spans="1:15" x14ac:dyDescent="0.25">
      <c r="A11" s="24" t="s">
        <v>18</v>
      </c>
      <c r="B11" s="6" t="s">
        <v>19</v>
      </c>
      <c r="C11" s="29">
        <f t="array" ref="C11">INDEX([2]data!$E$1:$E$2185,MATCH(2012,IF([2]data!$C$1:$C$2185=$A11,[2]data!$A$1:$A$2185,0),0))</f>
        <v>917053</v>
      </c>
      <c r="D11" s="2">
        <f t="array" ref="D11">INDEX('Total Expenditure Catagories'!$Q$2:$Q$53,MATCH(Data!$B11,'Total Expenditure Catagories'!$B$2:$B$53,0))</f>
        <v>2039976000</v>
      </c>
      <c r="E11" s="2">
        <f>INDEX('Total Expenditure Catagories'!$R$2:$R$53,MATCH(Data!$B11,'Total Expenditure Catagories'!$B$2:$B$53,0))</f>
        <v>2026419000</v>
      </c>
      <c r="F11" s="8">
        <f t="shared" si="0"/>
        <v>13557000</v>
      </c>
      <c r="G11" s="2">
        <f t="array" ref="G11">INDEX('Total Expenditure Catagories'!$N$2:$N$53,MATCH(Data!$B11,'Total Expenditure Catagories'!$B$2:$B$53,0))</f>
        <v>1535014000</v>
      </c>
      <c r="H11" s="2">
        <f t="shared" si="1"/>
        <v>1535014000</v>
      </c>
      <c r="I11" s="8">
        <f t="shared" si="2"/>
        <v>0</v>
      </c>
      <c r="J11" s="2">
        <f>INDEX('Total Expenditure Catagories'!$O$2:$O$53,MATCH(Data!$B11,'Total Expenditure Catagories'!$B$2:$B$53,0))</f>
        <v>59216000</v>
      </c>
      <c r="K11" s="2">
        <f>INDEX('Total Expenditure Catagories'!$F$2:$F$53,MATCH(Data!$B11,'Total Expenditure Catagories'!$B$2:$B$53,0))</f>
        <v>49700000</v>
      </c>
      <c r="L11" s="8">
        <f t="shared" si="3"/>
        <v>9516000</v>
      </c>
      <c r="M11" s="2">
        <f>INDEX('Total Expenditure Catagories'!$P$2:$P$53,MATCH(Data!$B11,'Total Expenditure Catagories'!$B$2:$B$53,0))</f>
        <v>445746000</v>
      </c>
      <c r="N11" s="2">
        <f>INDEX('Total Expenditure Catagories'!$E$2:$E$53,MATCH(Data!$B11,'Total Expenditure Catagories'!$B$2:$B$53,0))</f>
        <v>441705000</v>
      </c>
      <c r="O11" s="8">
        <f t="shared" si="4"/>
        <v>4041000</v>
      </c>
    </row>
    <row r="12" spans="1:15" x14ac:dyDescent="0.25">
      <c r="A12" s="24" t="s">
        <v>20</v>
      </c>
      <c r="B12" s="6" t="s">
        <v>21</v>
      </c>
      <c r="C12" s="29">
        <f t="array" ref="C12">INDEX([2]data!$E$1:$E$2185,MATCH(2012,IF([2]data!$C$1:$C$2185=$A12,[2]data!$A$1:$A$2185,0),0))</f>
        <v>633427</v>
      </c>
      <c r="D12" s="2">
        <f t="array" ref="D12">INDEX('Total Expenditure Catagories'!$Q$2:$Q$53,MATCH(Data!$B12,'Total Expenditure Catagories'!$B$2:$B$53,0))</f>
        <v>2968779000</v>
      </c>
      <c r="E12" s="2">
        <f>INDEX('Total Expenditure Catagories'!$R$2:$R$53,MATCH(Data!$B12,'Total Expenditure Catagories'!$B$2:$B$53,0))</f>
        <v>2843969000</v>
      </c>
      <c r="F12" s="8">
        <f t="shared" si="0"/>
        <v>124810000</v>
      </c>
      <c r="G12" s="2">
        <f t="array" ref="G12">INDEX('Total Expenditure Catagories'!$N$2:$N$53,MATCH(Data!$B12,'Total Expenditure Catagories'!$B$2:$B$53,0))</f>
        <v>2180018000</v>
      </c>
      <c r="H12" s="2">
        <f t="shared" si="1"/>
        <v>2180018000</v>
      </c>
      <c r="I12" s="8">
        <f t="shared" si="2"/>
        <v>0</v>
      </c>
      <c r="J12" s="2">
        <f>INDEX('Total Expenditure Catagories'!$O$2:$O$53,MATCH(Data!$B12,'Total Expenditure Catagories'!$B$2:$B$53,0))</f>
        <v>344689000</v>
      </c>
      <c r="K12" s="2">
        <f>INDEX('Total Expenditure Catagories'!$F$2:$F$53,MATCH(Data!$B12,'Total Expenditure Catagories'!$B$2:$B$53,0))</f>
        <v>222430000</v>
      </c>
      <c r="L12" s="8">
        <f t="shared" si="3"/>
        <v>122259000</v>
      </c>
      <c r="M12" s="2">
        <f>INDEX('Total Expenditure Catagories'!$P$2:$P$53,MATCH(Data!$B12,'Total Expenditure Catagories'!$B$2:$B$53,0))</f>
        <v>444072000</v>
      </c>
      <c r="N12" s="2">
        <f>INDEX('Total Expenditure Catagories'!$E$2:$E$53,MATCH(Data!$B12,'Total Expenditure Catagories'!$B$2:$B$53,0))</f>
        <v>441521000</v>
      </c>
      <c r="O12" s="8">
        <f t="shared" si="4"/>
        <v>2551000</v>
      </c>
    </row>
    <row r="13" spans="1:15" x14ac:dyDescent="0.25">
      <c r="A13" s="24" t="s">
        <v>22</v>
      </c>
      <c r="B13" s="6" t="s">
        <v>23</v>
      </c>
      <c r="C13" s="29">
        <f t="array" ref="C13">INDEX([2]data!$E$1:$E$2185,MATCH(2012,IF([2]data!$C$1:$C$2185=$A13,[2]data!$A$1:$A$2185,0),0))</f>
        <v>19320749</v>
      </c>
      <c r="D13" s="2">
        <f t="array" ref="D13">INDEX('Total Expenditure Catagories'!$Q$2:$Q$53,MATCH(Data!$B13,'Total Expenditure Catagories'!$B$2:$B$53,0))</f>
        <v>39974922000</v>
      </c>
      <c r="E13" s="2">
        <f>INDEX('Total Expenditure Catagories'!$R$2:$R$53,MATCH(Data!$B13,'Total Expenditure Catagories'!$B$2:$B$53,0))</f>
        <v>32323847000</v>
      </c>
      <c r="F13" s="8">
        <f t="shared" si="0"/>
        <v>7651075000</v>
      </c>
      <c r="G13" s="2">
        <f t="array" ref="G13">INDEX('Total Expenditure Catagories'!$N$2:$N$53,MATCH(Data!$B13,'Total Expenditure Catagories'!$B$2:$B$53,0))</f>
        <v>19505743000</v>
      </c>
      <c r="H13" s="2">
        <f t="shared" si="1"/>
        <v>19505743000</v>
      </c>
      <c r="I13" s="8">
        <f t="shared" si="2"/>
        <v>0</v>
      </c>
      <c r="J13" s="2">
        <f>INDEX('Total Expenditure Catagories'!$O$2:$O$53,MATCH(Data!$B13,'Total Expenditure Catagories'!$B$2:$B$53,0))</f>
        <v>15540804000</v>
      </c>
      <c r="K13" s="2">
        <f>INDEX('Total Expenditure Catagories'!$F$2:$F$53,MATCH(Data!$B13,'Total Expenditure Catagories'!$B$2:$B$53,0))</f>
        <v>8005645000</v>
      </c>
      <c r="L13" s="8">
        <f t="shared" si="3"/>
        <v>7535159000</v>
      </c>
      <c r="M13" s="2">
        <f>INDEX('Total Expenditure Catagories'!$P$2:$P$53,MATCH(Data!$B13,'Total Expenditure Catagories'!$B$2:$B$53,0))</f>
        <v>4928375000</v>
      </c>
      <c r="N13" s="2">
        <f>INDEX('Total Expenditure Catagories'!$E$2:$E$53,MATCH(Data!$B13,'Total Expenditure Catagories'!$B$2:$B$53,0))</f>
        <v>4812459000</v>
      </c>
      <c r="O13" s="8">
        <f t="shared" si="4"/>
        <v>115916000</v>
      </c>
    </row>
    <row r="14" spans="1:15" x14ac:dyDescent="0.25">
      <c r="A14" s="24" t="s">
        <v>24</v>
      </c>
      <c r="B14" s="6" t="s">
        <v>25</v>
      </c>
      <c r="C14" s="29">
        <f t="array" ref="C14">INDEX([2]data!$E$1:$E$2185,MATCH(2012,IF([2]data!$C$1:$C$2185=$A14,[2]data!$A$1:$A$2185,0),0))</f>
        <v>9915646</v>
      </c>
      <c r="D14" s="2">
        <f t="array" ref="D14">INDEX('Total Expenditure Catagories'!$Q$2:$Q$53,MATCH(Data!$B14,'Total Expenditure Catagories'!$B$2:$B$53,0))</f>
        <v>19904430000</v>
      </c>
      <c r="E14" s="2">
        <f>INDEX('Total Expenditure Catagories'!$R$2:$R$53,MATCH(Data!$B14,'Total Expenditure Catagories'!$B$2:$B$53,0))</f>
        <v>15528887000</v>
      </c>
      <c r="F14" s="8">
        <f t="shared" si="0"/>
        <v>4375543000</v>
      </c>
      <c r="G14" s="2">
        <f t="array" ref="G14">INDEX('Total Expenditure Catagories'!$N$2:$N$53,MATCH(Data!$B14,'Total Expenditure Catagories'!$B$2:$B$53,0))</f>
        <v>8932561000</v>
      </c>
      <c r="H14" s="2">
        <f t="shared" si="1"/>
        <v>8932561000</v>
      </c>
      <c r="I14" s="8">
        <f t="shared" si="2"/>
        <v>0</v>
      </c>
      <c r="J14" s="2">
        <f>INDEX('Total Expenditure Catagories'!$O$2:$O$53,MATCH(Data!$B14,'Total Expenditure Catagories'!$B$2:$B$53,0))</f>
        <v>8990780000</v>
      </c>
      <c r="K14" s="2">
        <f>INDEX('Total Expenditure Catagories'!$F$2:$F$53,MATCH(Data!$B14,'Total Expenditure Catagories'!$B$2:$B$53,0))</f>
        <v>4634207000</v>
      </c>
      <c r="L14" s="8">
        <f t="shared" si="3"/>
        <v>4356573000</v>
      </c>
      <c r="M14" s="2">
        <f>INDEX('Total Expenditure Catagories'!$P$2:$P$53,MATCH(Data!$B14,'Total Expenditure Catagories'!$B$2:$B$53,0))</f>
        <v>1981089000</v>
      </c>
      <c r="N14" s="2">
        <f>INDEX('Total Expenditure Catagories'!$E$2:$E$53,MATCH(Data!$B14,'Total Expenditure Catagories'!$B$2:$B$53,0))</f>
        <v>1962119000</v>
      </c>
      <c r="O14" s="8">
        <f t="shared" si="4"/>
        <v>18970000</v>
      </c>
    </row>
    <row r="15" spans="1:15" x14ac:dyDescent="0.25">
      <c r="A15" s="24" t="s">
        <v>26</v>
      </c>
      <c r="B15" s="6" t="s">
        <v>27</v>
      </c>
      <c r="C15" s="29">
        <f t="array" ref="C15">INDEX([2]data!$E$1:$E$2185,MATCH(2012,IF([2]data!$C$1:$C$2185=$A15,[2]data!$A$1:$A$2185,0),0))</f>
        <v>1390090</v>
      </c>
      <c r="D15" s="2">
        <f t="array" ref="D15">INDEX('Total Expenditure Catagories'!$Q$2:$Q$53,MATCH(Data!$B15,'Total Expenditure Catagories'!$B$2:$B$53,0))</f>
        <v>3302557000</v>
      </c>
      <c r="E15" s="2">
        <f>INDEX('Total Expenditure Catagories'!$R$2:$R$53,MATCH(Data!$B15,'Total Expenditure Catagories'!$B$2:$B$53,0))</f>
        <v>2683245000</v>
      </c>
      <c r="F15" s="8">
        <f t="shared" si="0"/>
        <v>619312000</v>
      </c>
      <c r="G15" s="2">
        <f t="array" ref="G15">INDEX('Total Expenditure Catagories'!$N$2:$N$53,MATCH(Data!$B15,'Total Expenditure Catagories'!$B$2:$B$53,0))</f>
        <v>1479559000</v>
      </c>
      <c r="H15" s="2">
        <f t="shared" si="1"/>
        <v>1479559000</v>
      </c>
      <c r="I15" s="8">
        <f t="shared" si="2"/>
        <v>0</v>
      </c>
      <c r="J15" s="2">
        <f>INDEX('Total Expenditure Catagories'!$O$2:$O$53,MATCH(Data!$B15,'Total Expenditure Catagories'!$B$2:$B$53,0))</f>
        <v>1315623000</v>
      </c>
      <c r="K15" s="2">
        <f>INDEX('Total Expenditure Catagories'!$F$2:$F$53,MATCH(Data!$B15,'Total Expenditure Catagories'!$B$2:$B$53,0))</f>
        <v>705047000</v>
      </c>
      <c r="L15" s="8">
        <f t="shared" si="3"/>
        <v>610576000</v>
      </c>
      <c r="M15" s="2">
        <f>INDEX('Total Expenditure Catagories'!$P$2:$P$53,MATCH(Data!$B15,'Total Expenditure Catagories'!$B$2:$B$53,0))</f>
        <v>507375000</v>
      </c>
      <c r="N15" s="2">
        <f>INDEX('Total Expenditure Catagories'!$E$2:$E$53,MATCH(Data!$B15,'Total Expenditure Catagories'!$B$2:$B$53,0))</f>
        <v>498639000</v>
      </c>
      <c r="O15" s="8">
        <f t="shared" si="4"/>
        <v>8736000</v>
      </c>
    </row>
    <row r="16" spans="1:15" x14ac:dyDescent="0.25">
      <c r="A16" s="24" t="s">
        <v>28</v>
      </c>
      <c r="B16" s="6" t="s">
        <v>29</v>
      </c>
      <c r="C16" s="29">
        <f t="array" ref="C16">INDEX([2]data!$E$1:$E$2185,MATCH(2012,IF([2]data!$C$1:$C$2185=$A16,[2]data!$A$1:$A$2185,0),0))</f>
        <v>1595590</v>
      </c>
      <c r="D16" s="2">
        <f t="array" ref="D16">INDEX('Total Expenditure Catagories'!$Q$2:$Q$53,MATCH(Data!$B16,'Total Expenditure Catagories'!$B$2:$B$53,0))</f>
        <v>3041144000</v>
      </c>
      <c r="E16" s="2">
        <f>INDEX('Total Expenditure Catagories'!$R$2:$R$53,MATCH(Data!$B16,'Total Expenditure Catagories'!$B$2:$B$53,0))</f>
        <v>2453538000</v>
      </c>
      <c r="F16" s="8">
        <f t="shared" si="0"/>
        <v>587606000</v>
      </c>
      <c r="G16" s="2">
        <f t="array" ref="G16">INDEX('Total Expenditure Catagories'!$N$2:$N$53,MATCH(Data!$B16,'Total Expenditure Catagories'!$B$2:$B$53,0))</f>
        <v>1746686000</v>
      </c>
      <c r="H16" s="2">
        <f t="shared" si="1"/>
        <v>1746686000</v>
      </c>
      <c r="I16" s="8">
        <f t="shared" si="2"/>
        <v>0</v>
      </c>
      <c r="J16" s="2">
        <f>INDEX('Total Expenditure Catagories'!$O$2:$O$53,MATCH(Data!$B16,'Total Expenditure Catagories'!$B$2:$B$53,0))</f>
        <v>1072162000</v>
      </c>
      <c r="K16" s="2">
        <f>INDEX('Total Expenditure Catagories'!$F$2:$F$53,MATCH(Data!$B16,'Total Expenditure Catagories'!$B$2:$B$53,0))</f>
        <v>487708000</v>
      </c>
      <c r="L16" s="8">
        <f t="shared" si="3"/>
        <v>584454000</v>
      </c>
      <c r="M16" s="2">
        <f>INDEX('Total Expenditure Catagories'!$P$2:$P$53,MATCH(Data!$B16,'Total Expenditure Catagories'!$B$2:$B$53,0))</f>
        <v>222296000</v>
      </c>
      <c r="N16" s="2">
        <f>INDEX('Total Expenditure Catagories'!$E$2:$E$53,MATCH(Data!$B16,'Total Expenditure Catagories'!$B$2:$B$53,0))</f>
        <v>219144000</v>
      </c>
      <c r="O16" s="8">
        <f t="shared" si="4"/>
        <v>3152000</v>
      </c>
    </row>
    <row r="17" spans="1:15" x14ac:dyDescent="0.25">
      <c r="A17" s="24" t="s">
        <v>30</v>
      </c>
      <c r="B17" s="6" t="s">
        <v>31</v>
      </c>
      <c r="C17" s="29">
        <f t="array" ref="C17">INDEX([2]data!$E$1:$E$2185,MATCH(2012,IF([2]data!$C$1:$C$2185=$A17,[2]data!$A$1:$A$2185,0),0))</f>
        <v>12868192</v>
      </c>
      <c r="D17" s="2">
        <f t="array" ref="D17">INDEX('Total Expenditure Catagories'!$Q$2:$Q$53,MATCH(Data!$B17,'Total Expenditure Catagories'!$B$2:$B$53,0))</f>
        <v>19012710000</v>
      </c>
      <c r="E17" s="2">
        <f>INDEX('Total Expenditure Catagories'!$R$2:$R$53,MATCH(Data!$B17,'Total Expenditure Catagories'!$B$2:$B$53,0))</f>
        <v>17257517000</v>
      </c>
      <c r="F17" s="8">
        <f t="shared" si="0"/>
        <v>1755193000</v>
      </c>
      <c r="G17" s="2">
        <f t="array" ref="G17">INDEX('Total Expenditure Catagories'!$N$2:$N$53,MATCH(Data!$B17,'Total Expenditure Catagories'!$B$2:$B$53,0))</f>
        <v>11330994000</v>
      </c>
      <c r="H17" s="2">
        <f t="shared" si="1"/>
        <v>11330994000</v>
      </c>
      <c r="I17" s="8">
        <f t="shared" si="2"/>
        <v>0</v>
      </c>
      <c r="J17" s="2">
        <f>INDEX('Total Expenditure Catagories'!$O$2:$O$53,MATCH(Data!$B17,'Total Expenditure Catagories'!$B$2:$B$53,0))</f>
        <v>4546215000</v>
      </c>
      <c r="K17" s="2">
        <f>INDEX('Total Expenditure Catagories'!$F$2:$F$53,MATCH(Data!$B17,'Total Expenditure Catagories'!$B$2:$B$53,0))</f>
        <v>2803042000</v>
      </c>
      <c r="L17" s="8">
        <f t="shared" si="3"/>
        <v>1743173000</v>
      </c>
      <c r="M17" s="2">
        <f>INDEX('Total Expenditure Catagories'!$P$2:$P$53,MATCH(Data!$B17,'Total Expenditure Catagories'!$B$2:$B$53,0))</f>
        <v>3135501000</v>
      </c>
      <c r="N17" s="2">
        <f>INDEX('Total Expenditure Catagories'!$E$2:$E$53,MATCH(Data!$B17,'Total Expenditure Catagories'!$B$2:$B$53,0))</f>
        <v>3123481000</v>
      </c>
      <c r="O17" s="8">
        <f t="shared" si="4"/>
        <v>12020000</v>
      </c>
    </row>
    <row r="18" spans="1:15" x14ac:dyDescent="0.25">
      <c r="A18" s="24" t="s">
        <v>32</v>
      </c>
      <c r="B18" s="6" t="s">
        <v>33</v>
      </c>
      <c r="C18" s="29">
        <f t="array" ref="C18">INDEX([2]data!$E$1:$E$2185,MATCH(2012,IF([2]data!$C$1:$C$2185=$A18,[2]data!$A$1:$A$2185,0),0))</f>
        <v>6537782</v>
      </c>
      <c r="D18" s="2">
        <f t="array" ref="D18">INDEX('Total Expenditure Catagories'!$Q$2:$Q$53,MATCH(Data!$B18,'Total Expenditure Catagories'!$B$2:$B$53,0))</f>
        <v>13994681000</v>
      </c>
      <c r="E18" s="2">
        <f>INDEX('Total Expenditure Catagories'!$R$2:$R$53,MATCH(Data!$B18,'Total Expenditure Catagories'!$B$2:$B$53,0))</f>
        <v>10614396000</v>
      </c>
      <c r="F18" s="8">
        <f t="shared" si="0"/>
        <v>3380285000</v>
      </c>
      <c r="G18" s="2">
        <f t="array" ref="G18">INDEX('Total Expenditure Catagories'!$N$2:$N$53,MATCH(Data!$B18,'Total Expenditure Catagories'!$B$2:$B$53,0))</f>
        <v>6591868000</v>
      </c>
      <c r="H18" s="2">
        <f t="shared" si="1"/>
        <v>6591868000</v>
      </c>
      <c r="I18" s="8">
        <f t="shared" si="2"/>
        <v>0</v>
      </c>
      <c r="J18" s="2">
        <f>INDEX('Total Expenditure Catagories'!$O$2:$O$53,MATCH(Data!$B18,'Total Expenditure Catagories'!$B$2:$B$53,0))</f>
        <v>6510074000</v>
      </c>
      <c r="K18" s="2">
        <f>INDEX('Total Expenditure Catagories'!$F$2:$F$53,MATCH(Data!$B18,'Total Expenditure Catagories'!$B$2:$B$53,0))</f>
        <v>3303434000</v>
      </c>
      <c r="L18" s="8">
        <f t="shared" si="3"/>
        <v>3206640000</v>
      </c>
      <c r="M18" s="2">
        <f>INDEX('Total Expenditure Catagories'!$P$2:$P$53,MATCH(Data!$B18,'Total Expenditure Catagories'!$B$2:$B$53,0))</f>
        <v>892739000</v>
      </c>
      <c r="N18" s="2">
        <f>INDEX('Total Expenditure Catagories'!$E$2:$E$53,MATCH(Data!$B18,'Total Expenditure Catagories'!$B$2:$B$53,0))</f>
        <v>719094000</v>
      </c>
      <c r="O18" s="8">
        <f t="shared" si="4"/>
        <v>173645000</v>
      </c>
    </row>
    <row r="19" spans="1:15" x14ac:dyDescent="0.25">
      <c r="A19" s="24" t="s">
        <v>34</v>
      </c>
      <c r="B19" s="6" t="s">
        <v>35</v>
      </c>
      <c r="C19" s="29">
        <f t="array" ref="C19">INDEX([2]data!$E$1:$E$2185,MATCH(2012,IF([2]data!$C$1:$C$2185=$A19,[2]data!$A$1:$A$2185,0),0))</f>
        <v>3075039</v>
      </c>
      <c r="D19" s="2">
        <f t="array" ref="D19">INDEX('Total Expenditure Catagories'!$Q$2:$Q$53,MATCH(Data!$B19,'Total Expenditure Catagories'!$B$2:$B$53,0))</f>
        <v>10749113000</v>
      </c>
      <c r="E19" s="2">
        <f>INDEX('Total Expenditure Catagories'!$R$2:$R$53,MATCH(Data!$B19,'Total Expenditure Catagories'!$B$2:$B$53,0))</f>
        <v>7632563000</v>
      </c>
      <c r="F19" s="8">
        <f t="shared" si="0"/>
        <v>3116550000</v>
      </c>
      <c r="G19" s="2">
        <f t="array" ref="G19">INDEX('Total Expenditure Catagories'!$N$2:$N$53,MATCH(Data!$B19,'Total Expenditure Catagories'!$B$2:$B$53,0))</f>
        <v>4254549000</v>
      </c>
      <c r="H19" s="2">
        <f t="shared" si="1"/>
        <v>4254549000</v>
      </c>
      <c r="I19" s="8">
        <f t="shared" si="2"/>
        <v>0</v>
      </c>
      <c r="J19" s="2">
        <f>INDEX('Total Expenditure Catagories'!$O$2:$O$53,MATCH(Data!$B19,'Total Expenditure Catagories'!$B$2:$B$53,0))</f>
        <v>5894324000</v>
      </c>
      <c r="K19" s="2">
        <f>INDEX('Total Expenditure Catagories'!$F$2:$F$53,MATCH(Data!$B19,'Total Expenditure Catagories'!$B$2:$B$53,0))</f>
        <v>2788228000</v>
      </c>
      <c r="L19" s="8">
        <f t="shared" si="3"/>
        <v>3106096000</v>
      </c>
      <c r="M19" s="2">
        <f>INDEX('Total Expenditure Catagories'!$P$2:$P$53,MATCH(Data!$B19,'Total Expenditure Catagories'!$B$2:$B$53,0))</f>
        <v>600240000</v>
      </c>
      <c r="N19" s="2">
        <f>INDEX('Total Expenditure Catagories'!$E$2:$E$53,MATCH(Data!$B19,'Total Expenditure Catagories'!$B$2:$B$53,0))</f>
        <v>589786000</v>
      </c>
      <c r="O19" s="8">
        <f t="shared" si="4"/>
        <v>10454000</v>
      </c>
    </row>
    <row r="20" spans="1:15" x14ac:dyDescent="0.25">
      <c r="A20" s="24" t="s">
        <v>36</v>
      </c>
      <c r="B20" s="6" t="s">
        <v>37</v>
      </c>
      <c r="C20" s="29">
        <f t="array" ref="C20">INDEX([2]data!$E$1:$E$2185,MATCH(2012,IF([2]data!$C$1:$C$2185=$A20,[2]data!$A$1:$A$2185,0),0))</f>
        <v>2885398</v>
      </c>
      <c r="D20" s="2">
        <f t="array" ref="D20">INDEX('Total Expenditure Catagories'!$Q$2:$Q$53,MATCH(Data!$B20,'Total Expenditure Catagories'!$B$2:$B$53,0))</f>
        <v>7847878000</v>
      </c>
      <c r="E20" s="2">
        <f>INDEX('Total Expenditure Catagories'!$R$2:$R$53,MATCH(Data!$B20,'Total Expenditure Catagories'!$B$2:$B$53,0))</f>
        <v>5483062000</v>
      </c>
      <c r="F20" s="8">
        <f t="shared" si="0"/>
        <v>2364816000</v>
      </c>
      <c r="G20" s="2">
        <f t="array" ref="G20">INDEX('Total Expenditure Catagories'!$N$2:$N$53,MATCH(Data!$B20,'Total Expenditure Catagories'!$B$2:$B$53,0))</f>
        <v>2794989000</v>
      </c>
      <c r="H20" s="2">
        <f t="shared" si="1"/>
        <v>2794989000</v>
      </c>
      <c r="I20" s="8">
        <f t="shared" si="2"/>
        <v>0</v>
      </c>
      <c r="J20" s="2">
        <f>INDEX('Total Expenditure Catagories'!$O$2:$O$53,MATCH(Data!$B20,'Total Expenditure Catagories'!$B$2:$B$53,0))</f>
        <v>4401334000</v>
      </c>
      <c r="K20" s="2">
        <f>INDEX('Total Expenditure Catagories'!$F$2:$F$53,MATCH(Data!$B20,'Total Expenditure Catagories'!$B$2:$B$53,0))</f>
        <v>2049749000</v>
      </c>
      <c r="L20" s="8">
        <f t="shared" si="3"/>
        <v>2351585000</v>
      </c>
      <c r="M20" s="2">
        <f>INDEX('Total Expenditure Catagories'!$P$2:$P$53,MATCH(Data!$B20,'Total Expenditure Catagories'!$B$2:$B$53,0))</f>
        <v>651555000</v>
      </c>
      <c r="N20" s="2">
        <f>INDEX('Total Expenditure Catagories'!$E$2:$E$53,MATCH(Data!$B20,'Total Expenditure Catagories'!$B$2:$B$53,0))</f>
        <v>638324000</v>
      </c>
      <c r="O20" s="8">
        <f t="shared" si="4"/>
        <v>13231000</v>
      </c>
    </row>
    <row r="21" spans="1:15" x14ac:dyDescent="0.25">
      <c r="A21" s="24" t="s">
        <v>38</v>
      </c>
      <c r="B21" s="6" t="s">
        <v>39</v>
      </c>
      <c r="C21" s="29">
        <f t="array" ref="C21">INDEX([2]data!$E$1:$E$2185,MATCH(2012,IF([2]data!$C$1:$C$2185=$A21,[2]data!$A$1:$A$2185,0),0))</f>
        <v>4379730</v>
      </c>
      <c r="D21" s="2">
        <f t="array" ref="D21">INDEX('Total Expenditure Catagories'!$Q$2:$Q$53,MATCH(Data!$B21,'Total Expenditure Catagories'!$B$2:$B$53,0))</f>
        <v>10375205000</v>
      </c>
      <c r="E21" s="2">
        <f>INDEX('Total Expenditure Catagories'!$R$2:$R$53,MATCH(Data!$B21,'Total Expenditure Catagories'!$B$2:$B$53,0))</f>
        <v>8476081000</v>
      </c>
      <c r="F21" s="8">
        <f t="shared" si="0"/>
        <v>1899124000</v>
      </c>
      <c r="G21" s="2">
        <f t="array" ref="G21">INDEX('Total Expenditure Catagories'!$N$2:$N$53,MATCH(Data!$B21,'Total Expenditure Catagories'!$B$2:$B$53,0))</f>
        <v>5974558000</v>
      </c>
      <c r="H21" s="2">
        <f t="shared" si="1"/>
        <v>5974558000</v>
      </c>
      <c r="I21" s="8">
        <f t="shared" si="2"/>
        <v>0</v>
      </c>
      <c r="J21" s="2">
        <f>INDEX('Total Expenditure Catagories'!$O$2:$O$53,MATCH(Data!$B21,'Total Expenditure Catagories'!$B$2:$B$53,0))</f>
        <v>3410095000</v>
      </c>
      <c r="K21" s="2">
        <f>INDEX('Total Expenditure Catagories'!$F$2:$F$53,MATCH(Data!$B21,'Total Expenditure Catagories'!$B$2:$B$53,0))</f>
        <v>1531975000</v>
      </c>
      <c r="L21" s="8">
        <f t="shared" si="3"/>
        <v>1878120000</v>
      </c>
      <c r="M21" s="2">
        <f>INDEX('Total Expenditure Catagories'!$P$2:$P$53,MATCH(Data!$B21,'Total Expenditure Catagories'!$B$2:$B$53,0))</f>
        <v>990552000</v>
      </c>
      <c r="N21" s="2">
        <f>INDEX('Total Expenditure Catagories'!$E$2:$E$53,MATCH(Data!$B21,'Total Expenditure Catagories'!$B$2:$B$53,0))</f>
        <v>969548000</v>
      </c>
      <c r="O21" s="8">
        <f t="shared" si="4"/>
        <v>21004000</v>
      </c>
    </row>
    <row r="22" spans="1:15" x14ac:dyDescent="0.25">
      <c r="A22" s="24" t="s">
        <v>40</v>
      </c>
      <c r="B22" s="6" t="s">
        <v>41</v>
      </c>
      <c r="C22" s="29">
        <f t="array" ref="C22">INDEX([2]data!$E$1:$E$2185,MATCH(2012,IF([2]data!$C$1:$C$2185=$A22,[2]data!$A$1:$A$2185,0),0))</f>
        <v>4602134</v>
      </c>
      <c r="D22" s="2">
        <f t="array" ref="D22">INDEX('Total Expenditure Catagories'!$Q$2:$Q$53,MATCH(Data!$B22,'Total Expenditure Catagories'!$B$2:$B$53,0))</f>
        <v>13966038000</v>
      </c>
      <c r="E22" s="2">
        <f>INDEX('Total Expenditure Catagories'!$R$2:$R$53,MATCH(Data!$B22,'Total Expenditure Catagories'!$B$2:$B$53,0))</f>
        <v>10292556000</v>
      </c>
      <c r="F22" s="8">
        <f t="shared" si="0"/>
        <v>3673482000</v>
      </c>
      <c r="G22" s="2">
        <f t="array" ref="G22">INDEX('Total Expenditure Catagories'!$N$2:$N$53,MATCH(Data!$B22,'Total Expenditure Catagories'!$B$2:$B$53,0))</f>
        <v>5336849000</v>
      </c>
      <c r="H22" s="2">
        <f t="shared" si="1"/>
        <v>5336849000</v>
      </c>
      <c r="I22" s="8">
        <f t="shared" si="2"/>
        <v>0</v>
      </c>
      <c r="J22" s="2">
        <f>INDEX('Total Expenditure Catagories'!$O$2:$O$53,MATCH(Data!$B22,'Total Expenditure Catagories'!$B$2:$B$53,0))</f>
        <v>7870387000</v>
      </c>
      <c r="K22" s="2">
        <f>INDEX('Total Expenditure Catagories'!$F$2:$F$53,MATCH(Data!$B22,'Total Expenditure Catagories'!$B$2:$B$53,0))</f>
        <v>4218814000</v>
      </c>
      <c r="L22" s="8">
        <f t="shared" si="3"/>
        <v>3651573000</v>
      </c>
      <c r="M22" s="2">
        <f>INDEX('Total Expenditure Catagories'!$P$2:$P$53,MATCH(Data!$B22,'Total Expenditure Catagories'!$B$2:$B$53,0))</f>
        <v>758802000</v>
      </c>
      <c r="N22" s="2">
        <f>INDEX('Total Expenditure Catagories'!$E$2:$E$53,MATCH(Data!$B22,'Total Expenditure Catagories'!$B$2:$B$53,0))</f>
        <v>736893000</v>
      </c>
      <c r="O22" s="8">
        <f t="shared" si="4"/>
        <v>21909000</v>
      </c>
    </row>
    <row r="23" spans="1:15" x14ac:dyDescent="0.25">
      <c r="A23" s="24" t="s">
        <v>42</v>
      </c>
      <c r="B23" s="6" t="s">
        <v>43</v>
      </c>
      <c r="C23" s="29">
        <f t="array" ref="C23">INDEX([2]data!$E$1:$E$2185,MATCH(2012,IF([2]data!$C$1:$C$2185=$A23,[2]data!$A$1:$A$2185,0),0))</f>
        <v>1328501</v>
      </c>
      <c r="D23" s="2">
        <f t="array" ref="D23">INDEX('Total Expenditure Catagories'!$Q$2:$Q$53,MATCH(Data!$B23,'Total Expenditure Catagories'!$B$2:$B$53,0))</f>
        <v>3160735000</v>
      </c>
      <c r="E23" s="2">
        <f>INDEX('Total Expenditure Catagories'!$R$2:$R$53,MATCH(Data!$B23,'Total Expenditure Catagories'!$B$2:$B$53,0))</f>
        <v>2999449000</v>
      </c>
      <c r="F23" s="8">
        <f t="shared" si="0"/>
        <v>161286000</v>
      </c>
      <c r="G23" s="2">
        <f t="array" ref="G23">INDEX('Total Expenditure Catagories'!$N$2:$N$53,MATCH(Data!$B23,'Total Expenditure Catagories'!$B$2:$B$53,0))</f>
        <v>2252060000</v>
      </c>
      <c r="H23" s="2">
        <f t="shared" si="1"/>
        <v>2252060000</v>
      </c>
      <c r="I23" s="8">
        <f t="shared" si="2"/>
        <v>0</v>
      </c>
      <c r="J23" s="2">
        <f>INDEX('Total Expenditure Catagories'!$O$2:$O$53,MATCH(Data!$B23,'Total Expenditure Catagories'!$B$2:$B$53,0))</f>
        <v>371183000</v>
      </c>
      <c r="K23" s="2">
        <f>INDEX('Total Expenditure Catagories'!$F$2:$F$53,MATCH(Data!$B23,'Total Expenditure Catagories'!$B$2:$B$53,0))</f>
        <v>213126000</v>
      </c>
      <c r="L23" s="8">
        <f t="shared" si="3"/>
        <v>158057000</v>
      </c>
      <c r="M23" s="2">
        <f>INDEX('Total Expenditure Catagories'!$P$2:$P$53,MATCH(Data!$B23,'Total Expenditure Catagories'!$B$2:$B$53,0))</f>
        <v>537492000</v>
      </c>
      <c r="N23" s="2">
        <f>INDEX('Total Expenditure Catagories'!$E$2:$E$53,MATCH(Data!$B23,'Total Expenditure Catagories'!$B$2:$B$53,0))</f>
        <v>534263000</v>
      </c>
      <c r="O23" s="8">
        <f t="shared" si="4"/>
        <v>3229000</v>
      </c>
    </row>
    <row r="24" spans="1:15" x14ac:dyDescent="0.25">
      <c r="A24" s="24" t="s">
        <v>44</v>
      </c>
      <c r="B24" s="6" t="s">
        <v>45</v>
      </c>
      <c r="C24" s="29">
        <f t="array" ref="C24">INDEX([2]data!$E$1:$E$2185,MATCH(2012,IF([2]data!$C$1:$C$2185=$A24,[2]data!$A$1:$A$2185,0),0))</f>
        <v>5884868</v>
      </c>
      <c r="D24" s="2">
        <f t="array" ref="D24">INDEX('Total Expenditure Catagories'!$Q$2:$Q$53,MATCH(Data!$B24,'Total Expenditure Catagories'!$B$2:$B$53,0))</f>
        <v>9774113000</v>
      </c>
      <c r="E24" s="2">
        <f>INDEX('Total Expenditure Catagories'!$R$2:$R$53,MATCH(Data!$B24,'Total Expenditure Catagories'!$B$2:$B$53,0))</f>
        <v>9579593000</v>
      </c>
      <c r="F24" s="8">
        <f t="shared" si="0"/>
        <v>194520000</v>
      </c>
      <c r="G24" s="2">
        <f t="array" ref="G24">INDEX('Total Expenditure Catagories'!$N$2:$N$53,MATCH(Data!$B24,'Total Expenditure Catagories'!$B$2:$B$53,0))</f>
        <v>7359701000</v>
      </c>
      <c r="H24" s="2">
        <f t="shared" si="1"/>
        <v>7359701000</v>
      </c>
      <c r="I24" s="8">
        <f t="shared" si="2"/>
        <v>0</v>
      </c>
      <c r="J24" s="2">
        <f>INDEX('Total Expenditure Catagories'!$O$2:$O$53,MATCH(Data!$B24,'Total Expenditure Catagories'!$B$2:$B$53,0))</f>
        <v>664602000</v>
      </c>
      <c r="K24" s="2">
        <f>INDEX('Total Expenditure Catagories'!$F$2:$F$53,MATCH(Data!$B24,'Total Expenditure Catagories'!$B$2:$B$53,0))</f>
        <v>483825000</v>
      </c>
      <c r="L24" s="8">
        <f t="shared" si="3"/>
        <v>180777000</v>
      </c>
      <c r="M24" s="2">
        <f>INDEX('Total Expenditure Catagories'!$P$2:$P$53,MATCH(Data!$B24,'Total Expenditure Catagories'!$B$2:$B$53,0))</f>
        <v>1749810000</v>
      </c>
      <c r="N24" s="2">
        <f>INDEX('Total Expenditure Catagories'!$E$2:$E$53,MATCH(Data!$B24,'Total Expenditure Catagories'!$B$2:$B$53,0))</f>
        <v>1736067000</v>
      </c>
      <c r="O24" s="8">
        <f t="shared" si="4"/>
        <v>13743000</v>
      </c>
    </row>
    <row r="25" spans="1:15" x14ac:dyDescent="0.25">
      <c r="A25" s="24" t="s">
        <v>46</v>
      </c>
      <c r="B25" s="6" t="s">
        <v>47</v>
      </c>
      <c r="C25" s="29">
        <f t="array" ref="C25">INDEX([2]data!$E$1:$E$2185,MATCH(2012,IF([2]data!$C$1:$C$2185=$A25,[2]data!$A$1:$A$2185,0),0))</f>
        <v>6645303</v>
      </c>
      <c r="D25" s="2">
        <f t="array" ref="D25">INDEX('Total Expenditure Catagories'!$Q$2:$Q$53,MATCH(Data!$B25,'Total Expenditure Catagories'!$B$2:$B$53,0))</f>
        <v>15635749000</v>
      </c>
      <c r="E25" s="2">
        <f>INDEX('Total Expenditure Catagories'!$R$2:$R$53,MATCH(Data!$B25,'Total Expenditure Catagories'!$B$2:$B$53,0))</f>
        <v>14940388000</v>
      </c>
      <c r="F25" s="8">
        <f t="shared" si="0"/>
        <v>695361000</v>
      </c>
      <c r="G25" s="2">
        <f t="array" ref="G25">INDEX('Total Expenditure Catagories'!$N$2:$N$53,MATCH(Data!$B25,'Total Expenditure Catagories'!$B$2:$B$53,0))</f>
        <v>12279990000</v>
      </c>
      <c r="H25" s="2">
        <f t="shared" si="1"/>
        <v>12279990000</v>
      </c>
      <c r="I25" s="8">
        <f t="shared" si="2"/>
        <v>0</v>
      </c>
      <c r="J25" s="2">
        <f>INDEX('Total Expenditure Catagories'!$O$2:$O$53,MATCH(Data!$B25,'Total Expenditure Catagories'!$B$2:$B$53,0))</f>
        <v>2122502000</v>
      </c>
      <c r="K25" s="2">
        <f>INDEX('Total Expenditure Catagories'!$F$2:$F$53,MATCH(Data!$B25,'Total Expenditure Catagories'!$B$2:$B$53,0))</f>
        <v>1450735000</v>
      </c>
      <c r="L25" s="8">
        <f t="shared" si="3"/>
        <v>671767000</v>
      </c>
      <c r="M25" s="2">
        <f>INDEX('Total Expenditure Catagories'!$P$2:$P$53,MATCH(Data!$B25,'Total Expenditure Catagories'!$B$2:$B$53,0))</f>
        <v>1233257000</v>
      </c>
      <c r="N25" s="2">
        <f>INDEX('Total Expenditure Catagories'!$E$2:$E$53,MATCH(Data!$B25,'Total Expenditure Catagories'!$B$2:$B$53,0))</f>
        <v>1209663000</v>
      </c>
      <c r="O25" s="8">
        <f t="shared" si="4"/>
        <v>23594000</v>
      </c>
    </row>
    <row r="26" spans="1:15" x14ac:dyDescent="0.25">
      <c r="A26" s="24" t="s">
        <v>48</v>
      </c>
      <c r="B26" s="6" t="s">
        <v>49</v>
      </c>
      <c r="C26" s="29">
        <f t="array" ref="C26">INDEX([2]data!$E$1:$E$2185,MATCH(2012,IF([2]data!$C$1:$C$2185=$A26,[2]data!$A$1:$A$2185,0),0))</f>
        <v>9882519</v>
      </c>
      <c r="D26" s="2">
        <f t="array" ref="D26">INDEX('Total Expenditure Catagories'!$Q$2:$Q$53,MATCH(Data!$B26,'Total Expenditure Catagories'!$B$2:$B$53,0))</f>
        <v>21064709000</v>
      </c>
      <c r="E26" s="2">
        <f>INDEX('Total Expenditure Catagories'!$R$2:$R$53,MATCH(Data!$B26,'Total Expenditure Catagories'!$B$2:$B$53,0))</f>
        <v>17516811000</v>
      </c>
      <c r="F26" s="8">
        <f t="shared" si="0"/>
        <v>3547898000</v>
      </c>
      <c r="G26" s="2">
        <f t="array" ref="G26">INDEX('Total Expenditure Catagories'!$N$2:$N$53,MATCH(Data!$B26,'Total Expenditure Catagories'!$B$2:$B$53,0))</f>
        <v>9589100000</v>
      </c>
      <c r="H26" s="2">
        <f t="shared" si="1"/>
        <v>9589100000</v>
      </c>
      <c r="I26" s="8">
        <f t="shared" si="2"/>
        <v>0</v>
      </c>
      <c r="J26" s="2">
        <f>INDEX('Total Expenditure Catagories'!$O$2:$O$53,MATCH(Data!$B26,'Total Expenditure Catagories'!$B$2:$B$53,0))</f>
        <v>7193427000</v>
      </c>
      <c r="K26" s="2">
        <f>INDEX('Total Expenditure Catagories'!$F$2:$F$53,MATCH(Data!$B26,'Total Expenditure Catagories'!$B$2:$B$53,0))</f>
        <v>3662946000</v>
      </c>
      <c r="L26" s="8">
        <f t="shared" si="3"/>
        <v>3530481000</v>
      </c>
      <c r="M26" s="2">
        <f>INDEX('Total Expenditure Catagories'!$P$2:$P$53,MATCH(Data!$B26,'Total Expenditure Catagories'!$B$2:$B$53,0))</f>
        <v>4282182000</v>
      </c>
      <c r="N26" s="2">
        <f>INDEX('Total Expenditure Catagories'!$E$2:$E$53,MATCH(Data!$B26,'Total Expenditure Catagories'!$B$2:$B$53,0))</f>
        <v>4264765000</v>
      </c>
      <c r="O26" s="8">
        <f t="shared" si="4"/>
        <v>17417000</v>
      </c>
    </row>
    <row r="27" spans="1:15" x14ac:dyDescent="0.25">
      <c r="A27" s="24" t="s">
        <v>50</v>
      </c>
      <c r="B27" s="6" t="s">
        <v>51</v>
      </c>
      <c r="C27" s="29">
        <f t="array" ref="C27">INDEX([2]data!$E$1:$E$2185,MATCH(2012,IF([2]data!$C$1:$C$2185=$A27,[2]data!$A$1:$A$2185,0),0))</f>
        <v>5379646</v>
      </c>
      <c r="D27" s="2">
        <f t="array" ref="D27">INDEX('Total Expenditure Catagories'!$Q$2:$Q$53,MATCH(Data!$B27,'Total Expenditure Catagories'!$B$2:$B$53,0))</f>
        <v>14809512000</v>
      </c>
      <c r="E27" s="2">
        <f>INDEX('Total Expenditure Catagories'!$R$2:$R$53,MATCH(Data!$B27,'Total Expenditure Catagories'!$B$2:$B$53,0))</f>
        <v>13132531000</v>
      </c>
      <c r="F27" s="8">
        <f t="shared" si="0"/>
        <v>1676981000</v>
      </c>
      <c r="G27" s="2">
        <f t="array" ref="G27">INDEX('Total Expenditure Catagories'!$N$2:$N$53,MATCH(Data!$B27,'Total Expenditure Catagories'!$B$2:$B$53,0))</f>
        <v>10104775000</v>
      </c>
      <c r="H27" s="2">
        <f t="shared" si="1"/>
        <v>10104775000</v>
      </c>
      <c r="I27" s="8">
        <f t="shared" si="2"/>
        <v>0</v>
      </c>
      <c r="J27" s="2">
        <f>INDEX('Total Expenditure Catagories'!$O$2:$O$53,MATCH(Data!$B27,'Total Expenditure Catagories'!$B$2:$B$53,0))</f>
        <v>3740739000</v>
      </c>
      <c r="K27" s="2">
        <f>INDEX('Total Expenditure Catagories'!$F$2:$F$53,MATCH(Data!$B27,'Total Expenditure Catagories'!$B$2:$B$53,0))</f>
        <v>2075386000</v>
      </c>
      <c r="L27" s="8">
        <f t="shared" si="3"/>
        <v>1665353000</v>
      </c>
      <c r="M27" s="2">
        <f>INDEX('Total Expenditure Catagories'!$P$2:$P$53,MATCH(Data!$B27,'Total Expenditure Catagories'!$B$2:$B$53,0))</f>
        <v>963998000</v>
      </c>
      <c r="N27" s="2">
        <f>INDEX('Total Expenditure Catagories'!$E$2:$E$53,MATCH(Data!$B27,'Total Expenditure Catagories'!$B$2:$B$53,0))</f>
        <v>952370000</v>
      </c>
      <c r="O27" s="8">
        <f t="shared" si="4"/>
        <v>11628000</v>
      </c>
    </row>
    <row r="28" spans="1:15" x14ac:dyDescent="0.25">
      <c r="A28" s="24" t="s">
        <v>52</v>
      </c>
      <c r="B28" s="6" t="s">
        <v>53</v>
      </c>
      <c r="C28" s="29">
        <f t="array" ref="C28">INDEX([2]data!$E$1:$E$2185,MATCH(2012,IF([2]data!$C$1:$C$2185=$A28,[2]data!$A$1:$A$2185,0),0))</f>
        <v>2986450</v>
      </c>
      <c r="D28" s="2">
        <f t="array" ref="D28">INDEX('Total Expenditure Catagories'!$Q$2:$Q$53,MATCH(Data!$B28,'Total Expenditure Catagories'!$B$2:$B$53,0))</f>
        <v>11502742000</v>
      </c>
      <c r="E28" s="2">
        <f>INDEX('Total Expenditure Catagories'!$R$2:$R$53,MATCH(Data!$B28,'Total Expenditure Catagories'!$B$2:$B$53,0))</f>
        <v>8180508000</v>
      </c>
      <c r="F28" s="8">
        <f t="shared" si="0"/>
        <v>3322234000</v>
      </c>
      <c r="G28" s="2">
        <f t="array" ref="G28">INDEX('Total Expenditure Catagories'!$N$2:$N$53,MATCH(Data!$B28,'Total Expenditure Catagories'!$B$2:$B$53,0))</f>
        <v>4546976000</v>
      </c>
      <c r="H28" s="2">
        <f t="shared" si="1"/>
        <v>4546976000</v>
      </c>
      <c r="I28" s="8">
        <f t="shared" si="2"/>
        <v>0</v>
      </c>
      <c r="J28" s="2">
        <f>INDEX('Total Expenditure Catagories'!$O$2:$O$53,MATCH(Data!$B28,'Total Expenditure Catagories'!$B$2:$B$53,0))</f>
        <v>6493711000</v>
      </c>
      <c r="K28" s="2">
        <f>INDEX('Total Expenditure Catagories'!$F$2:$F$53,MATCH(Data!$B28,'Total Expenditure Catagories'!$B$2:$B$53,0))</f>
        <v>3187846000</v>
      </c>
      <c r="L28" s="8">
        <f t="shared" si="3"/>
        <v>3305865000</v>
      </c>
      <c r="M28" s="2">
        <f>INDEX('Total Expenditure Catagories'!$P$2:$P$53,MATCH(Data!$B28,'Total Expenditure Catagories'!$B$2:$B$53,0))</f>
        <v>462055000</v>
      </c>
      <c r="N28" s="2">
        <f>INDEX('Total Expenditure Catagories'!$E$2:$E$53,MATCH(Data!$B28,'Total Expenditure Catagories'!$B$2:$B$53,0))</f>
        <v>445686000</v>
      </c>
      <c r="O28" s="8">
        <f t="shared" si="4"/>
        <v>16369000</v>
      </c>
    </row>
    <row r="29" spans="1:15" x14ac:dyDescent="0.25">
      <c r="A29" s="24" t="s">
        <v>54</v>
      </c>
      <c r="B29" s="6" t="s">
        <v>55</v>
      </c>
      <c r="C29" s="29">
        <f t="array" ref="C29">INDEX([2]data!$E$1:$E$2185,MATCH(2012,IF([2]data!$C$1:$C$2185=$A29,[2]data!$A$1:$A$2185,0),0))</f>
        <v>6024522</v>
      </c>
      <c r="D29" s="2">
        <f t="array" ref="D29">INDEX('Total Expenditure Catagories'!$Q$2:$Q$53,MATCH(Data!$B29,'Total Expenditure Catagories'!$B$2:$B$53,0))</f>
        <v>14651896000</v>
      </c>
      <c r="E29" s="2">
        <f>INDEX('Total Expenditure Catagories'!$R$2:$R$53,MATCH(Data!$B29,'Total Expenditure Catagories'!$B$2:$B$53,0))</f>
        <v>12153226000</v>
      </c>
      <c r="F29" s="8">
        <f t="shared" si="0"/>
        <v>2498670000</v>
      </c>
      <c r="G29" s="2">
        <f t="array" ref="G29">INDEX('Total Expenditure Catagories'!$N$2:$N$53,MATCH(Data!$B29,'Total Expenditure Catagories'!$B$2:$B$53,0))</f>
        <v>7232375000</v>
      </c>
      <c r="H29" s="2">
        <f t="shared" si="1"/>
        <v>7232375000</v>
      </c>
      <c r="I29" s="8">
        <f t="shared" si="2"/>
        <v>0</v>
      </c>
      <c r="J29" s="2">
        <f>INDEX('Total Expenditure Catagories'!$O$2:$O$53,MATCH(Data!$B29,'Total Expenditure Catagories'!$B$2:$B$53,0))</f>
        <v>5541323000</v>
      </c>
      <c r="K29" s="2">
        <f>INDEX('Total Expenditure Catagories'!$F$2:$F$53,MATCH(Data!$B29,'Total Expenditure Catagories'!$B$2:$B$53,0))</f>
        <v>3069330000</v>
      </c>
      <c r="L29" s="8">
        <f t="shared" si="3"/>
        <v>2471993000</v>
      </c>
      <c r="M29" s="2">
        <f>INDEX('Total Expenditure Catagories'!$P$2:$P$53,MATCH(Data!$B29,'Total Expenditure Catagories'!$B$2:$B$53,0))</f>
        <v>1878198000</v>
      </c>
      <c r="N29" s="2">
        <f>INDEX('Total Expenditure Catagories'!$E$2:$E$53,MATCH(Data!$B29,'Total Expenditure Catagories'!$B$2:$B$53,0))</f>
        <v>1851521000</v>
      </c>
      <c r="O29" s="8">
        <f t="shared" si="4"/>
        <v>26677000</v>
      </c>
    </row>
    <row r="30" spans="1:15" x14ac:dyDescent="0.25">
      <c r="A30" s="24" t="s">
        <v>56</v>
      </c>
      <c r="B30" s="6" t="s">
        <v>57</v>
      </c>
      <c r="C30" s="29">
        <f t="array" ref="C30">INDEX([2]data!$E$1:$E$2185,MATCH(2012,IF([2]data!$C$1:$C$2185=$A30,[2]data!$A$1:$A$2185,0),0))</f>
        <v>1005494</v>
      </c>
      <c r="D30" s="2">
        <f t="array" ref="D30">INDEX('Total Expenditure Catagories'!$Q$2:$Q$53,MATCH(Data!$B30,'Total Expenditure Catagories'!$B$2:$B$53,0))</f>
        <v>1570640000</v>
      </c>
      <c r="E30" s="2">
        <f>INDEX('Total Expenditure Catagories'!$R$2:$R$53,MATCH(Data!$B30,'Total Expenditure Catagories'!$B$2:$B$53,0))</f>
        <v>1440490000</v>
      </c>
      <c r="F30" s="8">
        <f t="shared" si="0"/>
        <v>130150000</v>
      </c>
      <c r="G30" s="2">
        <f t="array" ref="G30">INDEX('Total Expenditure Catagories'!$N$2:$N$53,MATCH(Data!$B30,'Total Expenditure Catagories'!$B$2:$B$53,0))</f>
        <v>1041508000</v>
      </c>
      <c r="H30" s="2">
        <f t="shared" si="1"/>
        <v>1041508000</v>
      </c>
      <c r="I30" s="8">
        <f t="shared" si="2"/>
        <v>0</v>
      </c>
      <c r="J30" s="2">
        <f>INDEX('Total Expenditure Catagories'!$O$2:$O$53,MATCH(Data!$B30,'Total Expenditure Catagories'!$B$2:$B$53,0))</f>
        <v>257256000</v>
      </c>
      <c r="K30" s="2">
        <f>INDEX('Total Expenditure Catagories'!$F$2:$F$53,MATCH(Data!$B30,'Total Expenditure Catagories'!$B$2:$B$53,0))</f>
        <v>136276000</v>
      </c>
      <c r="L30" s="8">
        <f t="shared" si="3"/>
        <v>120980000</v>
      </c>
      <c r="M30" s="2">
        <f>INDEX('Total Expenditure Catagories'!$P$2:$P$53,MATCH(Data!$B30,'Total Expenditure Catagories'!$B$2:$B$53,0))</f>
        <v>271876000</v>
      </c>
      <c r="N30" s="2">
        <f>INDEX('Total Expenditure Catagories'!$E$2:$E$53,MATCH(Data!$B30,'Total Expenditure Catagories'!$B$2:$B$53,0))</f>
        <v>262706000</v>
      </c>
      <c r="O30" s="8">
        <f t="shared" si="4"/>
        <v>9170000</v>
      </c>
    </row>
    <row r="31" spans="1:15" x14ac:dyDescent="0.25">
      <c r="A31" s="24" t="s">
        <v>58</v>
      </c>
      <c r="B31" s="6" t="s">
        <v>59</v>
      </c>
      <c r="C31" s="29">
        <f t="array" ref="C31">INDEX([2]data!$E$1:$E$2185,MATCH(2012,IF([2]data!$C$1:$C$2185=$A31,[2]data!$A$1:$A$2185,0),0))</f>
        <v>1855350</v>
      </c>
      <c r="D31" s="2">
        <f t="array" ref="D31">INDEX('Total Expenditure Catagories'!$Q$2:$Q$53,MATCH(Data!$B31,'Total Expenditure Catagories'!$B$2:$B$53,0))</f>
        <v>3629625000</v>
      </c>
      <c r="E31" s="2">
        <f>INDEX('Total Expenditure Catagories'!$R$2:$R$53,MATCH(Data!$B31,'Total Expenditure Catagories'!$B$2:$B$53,0))</f>
        <v>2708663000</v>
      </c>
      <c r="F31" s="8">
        <f t="shared" si="0"/>
        <v>920962000</v>
      </c>
      <c r="G31" s="2">
        <f t="array" ref="G31">INDEX('Total Expenditure Catagories'!$N$2:$N$53,MATCH(Data!$B31,'Total Expenditure Catagories'!$B$2:$B$53,0))</f>
        <v>1394374000</v>
      </c>
      <c r="H31" s="2">
        <f t="shared" si="1"/>
        <v>1394374000</v>
      </c>
      <c r="I31" s="8">
        <f t="shared" si="2"/>
        <v>0</v>
      </c>
      <c r="J31" s="2">
        <f>INDEX('Total Expenditure Catagories'!$O$2:$O$53,MATCH(Data!$B31,'Total Expenditure Catagories'!$B$2:$B$53,0))</f>
        <v>1789768000</v>
      </c>
      <c r="K31" s="2">
        <f>INDEX('Total Expenditure Catagories'!$F$2:$F$53,MATCH(Data!$B31,'Total Expenditure Catagories'!$B$2:$B$53,0))</f>
        <v>871982000</v>
      </c>
      <c r="L31" s="8">
        <f t="shared" si="3"/>
        <v>917786000</v>
      </c>
      <c r="M31" s="2">
        <f>INDEX('Total Expenditure Catagories'!$P$2:$P$53,MATCH(Data!$B31,'Total Expenditure Catagories'!$B$2:$B$53,0))</f>
        <v>445483000</v>
      </c>
      <c r="N31" s="2">
        <f>INDEX('Total Expenditure Catagories'!$E$2:$E$53,MATCH(Data!$B31,'Total Expenditure Catagories'!$B$2:$B$53,0))</f>
        <v>442307000</v>
      </c>
      <c r="O31" s="8">
        <f t="shared" si="4"/>
        <v>3176000</v>
      </c>
    </row>
    <row r="32" spans="1:15" x14ac:dyDescent="0.25">
      <c r="A32" s="24" t="s">
        <v>60</v>
      </c>
      <c r="B32" s="6" t="s">
        <v>61</v>
      </c>
      <c r="C32" s="29">
        <f t="array" ref="C32">INDEX([2]data!$E$1:$E$2185,MATCH(2012,IF([2]data!$C$1:$C$2185=$A32,[2]data!$A$1:$A$2185,0),0))</f>
        <v>2754354</v>
      </c>
      <c r="D32" s="2">
        <f t="array" ref="D32">INDEX('Total Expenditure Catagories'!$Q$2:$Q$53,MATCH(Data!$B32,'Total Expenditure Catagories'!$B$2:$B$53,0))</f>
        <v>3757816000</v>
      </c>
      <c r="E32" s="2">
        <f>INDEX('Total Expenditure Catagories'!$R$2:$R$53,MATCH(Data!$B32,'Total Expenditure Catagories'!$B$2:$B$53,0))</f>
        <v>3100376000</v>
      </c>
      <c r="F32" s="8">
        <f t="shared" si="0"/>
        <v>657440000</v>
      </c>
      <c r="G32" s="2">
        <f t="array" ref="G32">INDEX('Total Expenditure Catagories'!$N$2:$N$53,MATCH(Data!$B32,'Total Expenditure Catagories'!$B$2:$B$53,0))</f>
        <v>1757482000</v>
      </c>
      <c r="H32" s="2">
        <f t="shared" si="1"/>
        <v>1757482000</v>
      </c>
      <c r="I32" s="8">
        <f t="shared" si="2"/>
        <v>0</v>
      </c>
      <c r="J32" s="2">
        <f>INDEX('Total Expenditure Catagories'!$O$2:$O$53,MATCH(Data!$B32,'Total Expenditure Catagories'!$B$2:$B$53,0))</f>
        <v>1637155000</v>
      </c>
      <c r="K32" s="2">
        <f>INDEX('Total Expenditure Catagories'!$F$2:$F$53,MATCH(Data!$B32,'Total Expenditure Catagories'!$B$2:$B$53,0))</f>
        <v>983166000</v>
      </c>
      <c r="L32" s="8">
        <f t="shared" si="3"/>
        <v>653989000</v>
      </c>
      <c r="M32" s="2">
        <f>INDEX('Total Expenditure Catagories'!$P$2:$P$53,MATCH(Data!$B32,'Total Expenditure Catagories'!$B$2:$B$53,0))</f>
        <v>363179000</v>
      </c>
      <c r="N32" s="2">
        <f>INDEX('Total Expenditure Catagories'!$E$2:$E$53,MATCH(Data!$B32,'Total Expenditure Catagories'!$B$2:$B$53,0))</f>
        <v>359728000</v>
      </c>
      <c r="O32" s="8">
        <f t="shared" si="4"/>
        <v>3451000</v>
      </c>
    </row>
    <row r="33" spans="1:15" x14ac:dyDescent="0.25">
      <c r="A33" s="24" t="s">
        <v>62</v>
      </c>
      <c r="B33" s="6" t="s">
        <v>63</v>
      </c>
      <c r="C33" s="29">
        <f t="array" ref="C33">INDEX([2]data!$E$1:$E$2185,MATCH(2012,IF([2]data!$C$1:$C$2185=$A33,[2]data!$A$1:$A$2185,0),0))</f>
        <v>1321617</v>
      </c>
      <c r="D33" s="2">
        <f t="array" ref="D33">INDEX('Total Expenditure Catagories'!$Q$2:$Q$53,MATCH(Data!$B33,'Total Expenditure Catagories'!$B$2:$B$53,0))</f>
        <v>1346549000</v>
      </c>
      <c r="E33" s="2">
        <f>INDEX('Total Expenditure Catagories'!$R$2:$R$53,MATCH(Data!$B33,'Total Expenditure Catagories'!$B$2:$B$53,0))</f>
        <v>1327939000</v>
      </c>
      <c r="F33" s="8">
        <f t="shared" si="0"/>
        <v>18610000</v>
      </c>
      <c r="G33" s="2">
        <f t="array" ref="G33">INDEX('Total Expenditure Catagories'!$N$2:$N$53,MATCH(Data!$B33,'Total Expenditure Catagories'!$B$2:$B$53,0))</f>
        <v>1165503000</v>
      </c>
      <c r="H33" s="2">
        <f t="shared" si="1"/>
        <v>1165503000</v>
      </c>
      <c r="I33" s="8">
        <f t="shared" si="2"/>
        <v>0</v>
      </c>
      <c r="J33" s="2">
        <f>INDEX('Total Expenditure Catagories'!$O$2:$O$53,MATCH(Data!$B33,'Total Expenditure Catagories'!$B$2:$B$53,0))</f>
        <v>60218000</v>
      </c>
      <c r="K33" s="2">
        <f>INDEX('Total Expenditure Catagories'!$F$2:$F$53,MATCH(Data!$B33,'Total Expenditure Catagories'!$B$2:$B$53,0))</f>
        <v>45255000</v>
      </c>
      <c r="L33" s="8">
        <f t="shared" si="3"/>
        <v>14963000</v>
      </c>
      <c r="M33" s="2">
        <f>INDEX('Total Expenditure Catagories'!$P$2:$P$53,MATCH(Data!$B33,'Total Expenditure Catagories'!$B$2:$B$53,0))</f>
        <v>120828000</v>
      </c>
      <c r="N33" s="2">
        <f>INDEX('Total Expenditure Catagories'!$E$2:$E$53,MATCH(Data!$B33,'Total Expenditure Catagories'!$B$2:$B$53,0))</f>
        <v>117181000</v>
      </c>
      <c r="O33" s="8">
        <f t="shared" si="4"/>
        <v>3647000</v>
      </c>
    </row>
    <row r="34" spans="1:15" x14ac:dyDescent="0.25">
      <c r="A34" s="24" t="s">
        <v>64</v>
      </c>
      <c r="B34" s="6" t="s">
        <v>65</v>
      </c>
      <c r="C34" s="29">
        <f t="array" ref="C34">INDEX([2]data!$E$1:$E$2185,MATCH(2012,IF([2]data!$C$1:$C$2185=$A34,[2]data!$A$1:$A$2185,0),0))</f>
        <v>8867749</v>
      </c>
      <c r="D34" s="2">
        <f t="array" ref="D34">INDEX('Total Expenditure Catagories'!$Q$2:$Q$53,MATCH(Data!$B34,'Total Expenditure Catagories'!$B$2:$B$53,0))</f>
        <v>16585083000</v>
      </c>
      <c r="E34" s="2">
        <f>INDEX('Total Expenditure Catagories'!$R$2:$R$53,MATCH(Data!$B34,'Total Expenditure Catagories'!$B$2:$B$53,0))</f>
        <v>15281881000</v>
      </c>
      <c r="F34" s="8">
        <f t="shared" si="0"/>
        <v>1303202000</v>
      </c>
      <c r="G34" s="2">
        <f t="array" ref="G34">INDEX('Total Expenditure Catagories'!$N$2:$N$53,MATCH(Data!$B34,'Total Expenditure Catagories'!$B$2:$B$53,0))</f>
        <v>11284063000</v>
      </c>
      <c r="H34" s="2">
        <f t="shared" si="1"/>
        <v>11284063000</v>
      </c>
      <c r="I34" s="8">
        <f t="shared" si="2"/>
        <v>0</v>
      </c>
      <c r="J34" s="2">
        <f>INDEX('Total Expenditure Catagories'!$O$2:$O$53,MATCH(Data!$B34,'Total Expenditure Catagories'!$B$2:$B$53,0))</f>
        <v>3721722000</v>
      </c>
      <c r="K34" s="2">
        <f>INDEX('Total Expenditure Catagories'!$F$2:$F$53,MATCH(Data!$B34,'Total Expenditure Catagories'!$B$2:$B$53,0))</f>
        <v>2455710000</v>
      </c>
      <c r="L34" s="8">
        <f t="shared" si="3"/>
        <v>1266012000</v>
      </c>
      <c r="M34" s="2">
        <f>INDEX('Total Expenditure Catagories'!$P$2:$P$53,MATCH(Data!$B34,'Total Expenditure Catagories'!$B$2:$B$53,0))</f>
        <v>1579298000</v>
      </c>
      <c r="N34" s="2">
        <f>INDEX('Total Expenditure Catagories'!$E$2:$E$53,MATCH(Data!$B34,'Total Expenditure Catagories'!$B$2:$B$53,0))</f>
        <v>1542108000</v>
      </c>
      <c r="O34" s="8">
        <f t="shared" si="4"/>
        <v>37190000</v>
      </c>
    </row>
    <row r="35" spans="1:15" x14ac:dyDescent="0.25">
      <c r="A35" s="24" t="s">
        <v>66</v>
      </c>
      <c r="B35" s="6" t="s">
        <v>67</v>
      </c>
      <c r="C35" s="29">
        <f t="array" ref="C35">INDEX([2]data!$E$1:$E$2185,MATCH(2012,IF([2]data!$C$1:$C$2185=$A35,[2]data!$A$1:$A$2185,0),0))</f>
        <v>2083540</v>
      </c>
      <c r="D35" s="2">
        <f t="array" ref="D35">INDEX('Total Expenditure Catagories'!$Q$2:$Q$53,MATCH(Data!$B35,'Total Expenditure Catagories'!$B$2:$B$53,0))</f>
        <v>6101542000</v>
      </c>
      <c r="E35" s="2">
        <f>INDEX('Total Expenditure Catagories'!$R$2:$R$53,MATCH(Data!$B35,'Total Expenditure Catagories'!$B$2:$B$53,0))</f>
        <v>5187096000</v>
      </c>
      <c r="F35" s="8">
        <f t="shared" si="0"/>
        <v>914446000</v>
      </c>
      <c r="G35" s="2">
        <f t="array" ref="G35">INDEX('Total Expenditure Catagories'!$N$2:$N$53,MATCH(Data!$B35,'Total Expenditure Catagories'!$B$2:$B$53,0))</f>
        <v>3542790000</v>
      </c>
      <c r="H35" s="2">
        <f t="shared" si="1"/>
        <v>3542790000</v>
      </c>
      <c r="I35" s="8">
        <f t="shared" si="2"/>
        <v>0</v>
      </c>
      <c r="J35" s="2">
        <f>INDEX('Total Expenditure Catagories'!$O$2:$O$53,MATCH(Data!$B35,'Total Expenditure Catagories'!$B$2:$B$53,0))</f>
        <v>2013706000</v>
      </c>
      <c r="K35" s="2">
        <f>INDEX('Total Expenditure Catagories'!$F$2:$F$53,MATCH(Data!$B35,'Total Expenditure Catagories'!$B$2:$B$53,0))</f>
        <v>1103853000</v>
      </c>
      <c r="L35" s="8">
        <f t="shared" si="3"/>
        <v>909853000</v>
      </c>
      <c r="M35" s="2">
        <f>INDEX('Total Expenditure Catagories'!$P$2:$P$53,MATCH(Data!$B35,'Total Expenditure Catagories'!$B$2:$B$53,0))</f>
        <v>545046000</v>
      </c>
      <c r="N35" s="2">
        <f>INDEX('Total Expenditure Catagories'!$E$2:$E$53,MATCH(Data!$B35,'Total Expenditure Catagories'!$B$2:$B$53,0))</f>
        <v>540453000</v>
      </c>
      <c r="O35" s="8">
        <f t="shared" si="4"/>
        <v>4593000</v>
      </c>
    </row>
    <row r="36" spans="1:15" x14ac:dyDescent="0.25">
      <c r="A36" s="24" t="s">
        <v>68</v>
      </c>
      <c r="B36" s="6" t="s">
        <v>69</v>
      </c>
      <c r="C36" s="29">
        <f t="array" ref="C36">INDEX([2]data!$E$1:$E$2185,MATCH(2012,IF([2]data!$C$1:$C$2185=$A36,[2]data!$A$1:$A$2185,0),0))</f>
        <v>19576125</v>
      </c>
      <c r="D36" s="2">
        <f t="array" ref="D36">INDEX('Total Expenditure Catagories'!$Q$2:$Q$53,MATCH(Data!$B36,'Total Expenditure Catagories'!$B$2:$B$53,0))</f>
        <v>68987215000</v>
      </c>
      <c r="E36" s="2">
        <f>INDEX('Total Expenditure Catagories'!$R$2:$R$53,MATCH(Data!$B36,'Total Expenditure Catagories'!$B$2:$B$53,0))</f>
        <v>59594137000</v>
      </c>
      <c r="F36" s="8">
        <f t="shared" si="0"/>
        <v>9393078000</v>
      </c>
      <c r="G36" s="2">
        <f t="array" ref="G36">INDEX('Total Expenditure Catagories'!$N$2:$N$53,MATCH(Data!$B36,'Total Expenditure Catagories'!$B$2:$B$53,0))</f>
        <v>38660449000</v>
      </c>
      <c r="H36" s="2">
        <f t="shared" si="1"/>
        <v>38660449000</v>
      </c>
      <c r="I36" s="8">
        <f t="shared" si="2"/>
        <v>0</v>
      </c>
      <c r="J36" s="2">
        <f>INDEX('Total Expenditure Catagories'!$O$2:$O$53,MATCH(Data!$B36,'Total Expenditure Catagories'!$B$2:$B$53,0))</f>
        <v>23643828000</v>
      </c>
      <c r="K36" s="2">
        <f>INDEX('Total Expenditure Catagories'!$F$2:$F$53,MATCH(Data!$B36,'Total Expenditure Catagories'!$B$2:$B$53,0))</f>
        <v>15022855000</v>
      </c>
      <c r="L36" s="8">
        <f t="shared" si="3"/>
        <v>8620973000</v>
      </c>
      <c r="M36" s="2">
        <f>INDEX('Total Expenditure Catagories'!$P$2:$P$53,MATCH(Data!$B36,'Total Expenditure Catagories'!$B$2:$B$53,0))</f>
        <v>6682938000</v>
      </c>
      <c r="N36" s="2">
        <f>INDEX('Total Expenditure Catagories'!$E$2:$E$53,MATCH(Data!$B36,'Total Expenditure Catagories'!$B$2:$B$53,0))</f>
        <v>5910833000</v>
      </c>
      <c r="O36" s="8">
        <f t="shared" si="4"/>
        <v>772105000</v>
      </c>
    </row>
    <row r="37" spans="1:15" x14ac:dyDescent="0.25">
      <c r="A37" s="24" t="s">
        <v>70</v>
      </c>
      <c r="B37" s="6" t="s">
        <v>71</v>
      </c>
      <c r="C37" s="29">
        <f t="array" ref="C37">INDEX([2]data!$E$1:$E$2185,MATCH(2012,IF([2]data!$C$1:$C$2185=$A37,[2]data!$A$1:$A$2185,0),0))</f>
        <v>9748364</v>
      </c>
      <c r="D37" s="2">
        <f t="array" ref="D37">INDEX('Total Expenditure Catagories'!$Q$2:$Q$53,MATCH(Data!$B37,'Total Expenditure Catagories'!$B$2:$B$53,0))</f>
        <v>29805015000</v>
      </c>
      <c r="E37" s="2">
        <f>INDEX('Total Expenditure Catagories'!$R$2:$R$53,MATCH(Data!$B37,'Total Expenditure Catagories'!$B$2:$B$53,0))</f>
        <v>21184153000</v>
      </c>
      <c r="F37" s="8">
        <f t="shared" si="0"/>
        <v>8620862000</v>
      </c>
      <c r="G37" s="2">
        <f t="array" ref="G37">INDEX('Total Expenditure Catagories'!$N$2:$N$53,MATCH(Data!$B37,'Total Expenditure Catagories'!$B$2:$B$53,0))</f>
        <v>10522139000</v>
      </c>
      <c r="H37" s="2">
        <f t="shared" si="1"/>
        <v>10522139000</v>
      </c>
      <c r="I37" s="8">
        <f t="shared" si="2"/>
        <v>0</v>
      </c>
      <c r="J37" s="2">
        <f>INDEX('Total Expenditure Catagories'!$O$2:$O$53,MATCH(Data!$B37,'Total Expenditure Catagories'!$B$2:$B$53,0))</f>
        <v>16482968000</v>
      </c>
      <c r="K37" s="2">
        <f>INDEX('Total Expenditure Catagories'!$F$2:$F$53,MATCH(Data!$B37,'Total Expenditure Catagories'!$B$2:$B$53,0))</f>
        <v>7909956000</v>
      </c>
      <c r="L37" s="8">
        <f t="shared" si="3"/>
        <v>8573012000</v>
      </c>
      <c r="M37" s="2">
        <f>INDEX('Total Expenditure Catagories'!$P$2:$P$53,MATCH(Data!$B37,'Total Expenditure Catagories'!$B$2:$B$53,0))</f>
        <v>2799908000</v>
      </c>
      <c r="N37" s="2">
        <f>INDEX('Total Expenditure Catagories'!$E$2:$E$53,MATCH(Data!$B37,'Total Expenditure Catagories'!$B$2:$B$53,0))</f>
        <v>2752058000</v>
      </c>
      <c r="O37" s="8">
        <f t="shared" si="4"/>
        <v>47850000</v>
      </c>
    </row>
    <row r="38" spans="1:15" x14ac:dyDescent="0.25">
      <c r="A38" s="24" t="s">
        <v>72</v>
      </c>
      <c r="B38" s="6" t="s">
        <v>73</v>
      </c>
      <c r="C38" s="29">
        <f t="array" ref="C38">INDEX([2]data!$E$1:$E$2185,MATCH(2012,IF([2]data!$C$1:$C$2185=$A38,[2]data!$A$1:$A$2185,0),0))</f>
        <v>701345</v>
      </c>
      <c r="D38" s="2">
        <f t="array" ref="D38">INDEX('Total Expenditure Catagories'!$Q$2:$Q$53,MATCH(Data!$B38,'Total Expenditure Catagories'!$B$2:$B$53,0))</f>
        <v>909827000</v>
      </c>
      <c r="E38" s="2">
        <f>INDEX('Total Expenditure Catagories'!$R$2:$R$53,MATCH(Data!$B38,'Total Expenditure Catagories'!$B$2:$B$53,0))</f>
        <v>901229000</v>
      </c>
      <c r="F38" s="8">
        <f t="shared" si="0"/>
        <v>8598000</v>
      </c>
      <c r="G38" s="2">
        <f t="array" ref="G38">INDEX('Total Expenditure Catagories'!$N$2:$N$53,MATCH(Data!$B38,'Total Expenditure Catagories'!$B$2:$B$53,0))</f>
        <v>684844000</v>
      </c>
      <c r="H38" s="2">
        <f t="shared" si="1"/>
        <v>684844000</v>
      </c>
      <c r="I38" s="8">
        <f t="shared" si="2"/>
        <v>0</v>
      </c>
      <c r="J38" s="2">
        <f>INDEX('Total Expenditure Catagories'!$O$2:$O$53,MATCH(Data!$B38,'Total Expenditure Catagories'!$B$2:$B$53,0))</f>
        <v>58812000</v>
      </c>
      <c r="K38" s="2">
        <f>INDEX('Total Expenditure Catagories'!$F$2:$F$53,MATCH(Data!$B38,'Total Expenditure Catagories'!$B$2:$B$53,0))</f>
        <v>51967000</v>
      </c>
      <c r="L38" s="8">
        <f t="shared" si="3"/>
        <v>6845000</v>
      </c>
      <c r="M38" s="2">
        <f>INDEX('Total Expenditure Catagories'!$P$2:$P$53,MATCH(Data!$B38,'Total Expenditure Catagories'!$B$2:$B$53,0))</f>
        <v>166171000</v>
      </c>
      <c r="N38" s="2">
        <f>INDEX('Total Expenditure Catagories'!$E$2:$E$53,MATCH(Data!$B38,'Total Expenditure Catagories'!$B$2:$B$53,0))</f>
        <v>164418000</v>
      </c>
      <c r="O38" s="8">
        <f t="shared" si="4"/>
        <v>1753000</v>
      </c>
    </row>
    <row r="39" spans="1:15" x14ac:dyDescent="0.25">
      <c r="A39" s="24" t="s">
        <v>74</v>
      </c>
      <c r="B39" s="6" t="s">
        <v>75</v>
      </c>
      <c r="C39" s="29">
        <f t="array" ref="C39">INDEX([2]data!$E$1:$E$2185,MATCH(2012,IF([2]data!$C$1:$C$2185=$A39,[2]data!$A$1:$A$2185,0),0))</f>
        <v>11553031</v>
      </c>
      <c r="D39" s="2">
        <f t="array" ref="D39">INDEX('Total Expenditure Catagories'!$Q$2:$Q$53,MATCH(Data!$B39,'Total Expenditure Catagories'!$B$2:$B$53,0))</f>
        <v>27151385000</v>
      </c>
      <c r="E39" s="2">
        <f>INDEX('Total Expenditure Catagories'!$R$2:$R$53,MATCH(Data!$B39,'Total Expenditure Catagories'!$B$2:$B$53,0))</f>
        <v>23011524000</v>
      </c>
      <c r="F39" s="8">
        <f t="shared" si="0"/>
        <v>4139861000</v>
      </c>
      <c r="G39" s="2">
        <f t="array" ref="G39">INDEX('Total Expenditure Catagories'!$N$2:$N$53,MATCH(Data!$B39,'Total Expenditure Catagories'!$B$2:$B$53,0))</f>
        <v>15128501000</v>
      </c>
      <c r="H39" s="2">
        <f t="shared" si="1"/>
        <v>15128501000</v>
      </c>
      <c r="I39" s="8">
        <f t="shared" si="2"/>
        <v>0</v>
      </c>
      <c r="J39" s="2">
        <f>INDEX('Total Expenditure Catagories'!$O$2:$O$53,MATCH(Data!$B39,'Total Expenditure Catagories'!$B$2:$B$53,0))</f>
        <v>8245697000</v>
      </c>
      <c r="K39" s="2">
        <f>INDEX('Total Expenditure Catagories'!$F$2:$F$53,MATCH(Data!$B39,'Total Expenditure Catagories'!$B$2:$B$53,0))</f>
        <v>4158797000</v>
      </c>
      <c r="L39" s="8">
        <f t="shared" si="3"/>
        <v>4086900000</v>
      </c>
      <c r="M39" s="2">
        <f>INDEX('Total Expenditure Catagories'!$P$2:$P$53,MATCH(Data!$B39,'Total Expenditure Catagories'!$B$2:$B$53,0))</f>
        <v>3777187000</v>
      </c>
      <c r="N39" s="2">
        <f>INDEX('Total Expenditure Catagories'!$E$2:$E$53,MATCH(Data!$B39,'Total Expenditure Catagories'!$B$2:$B$53,0))</f>
        <v>3724226000</v>
      </c>
      <c r="O39" s="8">
        <f t="shared" si="4"/>
        <v>52961000</v>
      </c>
    </row>
    <row r="40" spans="1:15" x14ac:dyDescent="0.25">
      <c r="A40" s="24" t="s">
        <v>76</v>
      </c>
      <c r="B40" s="6" t="s">
        <v>77</v>
      </c>
      <c r="C40" s="29">
        <f t="array" ref="C40">INDEX([2]data!$E$1:$E$2185,MATCH(2012,IF([2]data!$C$1:$C$2185=$A40,[2]data!$A$1:$A$2185,0),0))</f>
        <v>3815780</v>
      </c>
      <c r="D40" s="2">
        <f t="array" ref="D40">INDEX('Total Expenditure Catagories'!$Q$2:$Q$53,MATCH(Data!$B40,'Total Expenditure Catagories'!$B$2:$B$53,0))</f>
        <v>8363307000</v>
      </c>
      <c r="E40" s="2">
        <f>INDEX('Total Expenditure Catagories'!$R$2:$R$53,MATCH(Data!$B40,'Total Expenditure Catagories'!$B$2:$B$53,0))</f>
        <v>7072793000</v>
      </c>
      <c r="F40" s="8">
        <f t="shared" si="0"/>
        <v>1290514000</v>
      </c>
      <c r="G40" s="2">
        <f t="array" ref="G40">INDEX('Total Expenditure Catagories'!$N$2:$N$53,MATCH(Data!$B40,'Total Expenditure Catagories'!$B$2:$B$53,0))</f>
        <v>4841664000</v>
      </c>
      <c r="H40" s="2">
        <f t="shared" si="1"/>
        <v>4841664000</v>
      </c>
      <c r="I40" s="8">
        <f t="shared" si="2"/>
        <v>0</v>
      </c>
      <c r="J40" s="2">
        <f>INDEX('Total Expenditure Catagories'!$O$2:$O$53,MATCH(Data!$B40,'Total Expenditure Catagories'!$B$2:$B$53,0))</f>
        <v>2493608000</v>
      </c>
      <c r="K40" s="2">
        <f>INDEX('Total Expenditure Catagories'!$F$2:$F$53,MATCH(Data!$B40,'Total Expenditure Catagories'!$B$2:$B$53,0))</f>
        <v>1227087000</v>
      </c>
      <c r="L40" s="8">
        <f t="shared" si="3"/>
        <v>1266521000</v>
      </c>
      <c r="M40" s="2">
        <f>INDEX('Total Expenditure Catagories'!$P$2:$P$53,MATCH(Data!$B40,'Total Expenditure Catagories'!$B$2:$B$53,0))</f>
        <v>1028035000</v>
      </c>
      <c r="N40" s="2">
        <f>INDEX('Total Expenditure Catagories'!$E$2:$E$53,MATCH(Data!$B40,'Total Expenditure Catagories'!$B$2:$B$53,0))</f>
        <v>1004042000</v>
      </c>
      <c r="O40" s="8">
        <f t="shared" si="4"/>
        <v>23993000</v>
      </c>
    </row>
    <row r="41" spans="1:15" x14ac:dyDescent="0.25">
      <c r="A41" s="24" t="s">
        <v>78</v>
      </c>
      <c r="B41" s="6" t="s">
        <v>79</v>
      </c>
      <c r="C41" s="29">
        <f t="array" ref="C41">INDEX([2]data!$E$1:$E$2185,MATCH(2012,IF([2]data!$C$1:$C$2185=$A41,[2]data!$A$1:$A$2185,0),0))</f>
        <v>3899801</v>
      </c>
      <c r="D41" s="2">
        <f t="array" ref="D41">INDEX('Total Expenditure Catagories'!$Q$2:$Q$53,MATCH(Data!$B41,'Total Expenditure Catagories'!$B$2:$B$53,0))</f>
        <v>9209845000</v>
      </c>
      <c r="E41" s="2">
        <f>INDEX('Total Expenditure Catagories'!$R$2:$R$53,MATCH(Data!$B41,'Total Expenditure Catagories'!$B$2:$B$53,0))</f>
        <v>7328381000</v>
      </c>
      <c r="F41" s="8">
        <f t="shared" si="0"/>
        <v>1881464000</v>
      </c>
      <c r="G41" s="2">
        <f t="array" ref="G41">INDEX('Total Expenditure Catagories'!$N$2:$N$53,MATCH(Data!$B41,'Total Expenditure Catagories'!$B$2:$B$53,0))</f>
        <v>4287010000</v>
      </c>
      <c r="H41" s="2">
        <f t="shared" si="1"/>
        <v>4287010000</v>
      </c>
      <c r="I41" s="8">
        <f t="shared" si="2"/>
        <v>0</v>
      </c>
      <c r="J41" s="2">
        <f>INDEX('Total Expenditure Catagories'!$O$2:$O$53,MATCH(Data!$B41,'Total Expenditure Catagories'!$B$2:$B$53,0))</f>
        <v>3604972000</v>
      </c>
      <c r="K41" s="2">
        <f>INDEX('Total Expenditure Catagories'!$F$2:$F$53,MATCH(Data!$B41,'Total Expenditure Catagories'!$B$2:$B$53,0))</f>
        <v>1737232000</v>
      </c>
      <c r="L41" s="8">
        <f t="shared" si="3"/>
        <v>1867740000</v>
      </c>
      <c r="M41" s="2">
        <f>INDEX('Total Expenditure Catagories'!$P$2:$P$53,MATCH(Data!$B41,'Total Expenditure Catagories'!$B$2:$B$53,0))</f>
        <v>1317863000</v>
      </c>
      <c r="N41" s="2">
        <f>INDEX('Total Expenditure Catagories'!$E$2:$E$53,MATCH(Data!$B41,'Total Expenditure Catagories'!$B$2:$B$53,0))</f>
        <v>1304139000</v>
      </c>
      <c r="O41" s="8">
        <f t="shared" si="4"/>
        <v>13724000</v>
      </c>
    </row>
    <row r="42" spans="1:15" x14ac:dyDescent="0.25">
      <c r="A42" s="24" t="s">
        <v>80</v>
      </c>
      <c r="B42" s="6" t="s">
        <v>81</v>
      </c>
      <c r="C42" s="29">
        <f t="array" ref="C42">INDEX([2]data!$E$1:$E$2185,MATCH(2012,IF([2]data!$C$1:$C$2185=$A42,[2]data!$A$1:$A$2185,0),0))</f>
        <v>12764475</v>
      </c>
      <c r="D42" s="2">
        <f t="array" ref="D42">INDEX('Total Expenditure Catagories'!$Q$2:$Q$53,MATCH(Data!$B42,'Total Expenditure Catagories'!$B$2:$B$53,0))</f>
        <v>28643027000</v>
      </c>
      <c r="E42" s="2">
        <f>INDEX('Total Expenditure Catagories'!$R$2:$R$53,MATCH(Data!$B42,'Total Expenditure Catagories'!$B$2:$B$53,0))</f>
        <v>25964872000</v>
      </c>
      <c r="F42" s="8">
        <f t="shared" si="0"/>
        <v>2678155000</v>
      </c>
      <c r="G42" s="2">
        <f t="array" ref="G42">INDEX('Total Expenditure Catagories'!$N$2:$N$53,MATCH(Data!$B42,'Total Expenditure Catagories'!$B$2:$B$53,0))</f>
        <v>18145562000</v>
      </c>
      <c r="H42" s="2">
        <f t="shared" si="1"/>
        <v>18145562000</v>
      </c>
      <c r="I42" s="8">
        <f t="shared" si="2"/>
        <v>0</v>
      </c>
      <c r="J42" s="2">
        <f>INDEX('Total Expenditure Catagories'!$O$2:$O$53,MATCH(Data!$B42,'Total Expenditure Catagories'!$B$2:$B$53,0))</f>
        <v>5519520000</v>
      </c>
      <c r="K42" s="2">
        <f>INDEX('Total Expenditure Catagories'!$F$2:$F$53,MATCH(Data!$B42,'Total Expenditure Catagories'!$B$2:$B$53,0))</f>
        <v>2871551000</v>
      </c>
      <c r="L42" s="8">
        <f t="shared" si="3"/>
        <v>2647969000</v>
      </c>
      <c r="M42" s="2">
        <f>INDEX('Total Expenditure Catagories'!$P$2:$P$53,MATCH(Data!$B42,'Total Expenditure Catagories'!$B$2:$B$53,0))</f>
        <v>4977945000</v>
      </c>
      <c r="N42" s="2">
        <f>INDEX('Total Expenditure Catagories'!$E$2:$E$53,MATCH(Data!$B42,'Total Expenditure Catagories'!$B$2:$B$53,0))</f>
        <v>4947759000</v>
      </c>
      <c r="O42" s="8">
        <f t="shared" si="4"/>
        <v>30186000</v>
      </c>
    </row>
    <row r="43" spans="1:15" x14ac:dyDescent="0.25">
      <c r="A43" s="24" t="s">
        <v>82</v>
      </c>
      <c r="B43" s="6" t="s">
        <v>83</v>
      </c>
      <c r="C43" s="29">
        <f t="array" ref="C43">INDEX([2]data!$E$1:$E$2185,MATCH(2012,IF([2]data!$C$1:$C$2185=$A43,[2]data!$A$1:$A$2185,0),0))</f>
        <v>1050304</v>
      </c>
      <c r="D43" s="2">
        <f t="array" ref="D43">INDEX('Total Expenditure Catagories'!$Q$2:$Q$53,MATCH(Data!$B43,'Total Expenditure Catagories'!$B$2:$B$53,0))</f>
        <v>2110561000</v>
      </c>
      <c r="E43" s="2">
        <f>INDEX('Total Expenditure Catagories'!$R$2:$R$53,MATCH(Data!$B43,'Total Expenditure Catagories'!$B$2:$B$53,0))</f>
        <v>2099914000</v>
      </c>
      <c r="F43" s="8">
        <f t="shared" si="0"/>
        <v>10647000</v>
      </c>
      <c r="G43" s="2">
        <f t="array" ref="G43">INDEX('Total Expenditure Catagories'!$N$2:$N$53,MATCH(Data!$B43,'Total Expenditure Catagories'!$B$2:$B$53,0))</f>
        <v>1859894000</v>
      </c>
      <c r="H43" s="2">
        <f t="shared" si="1"/>
        <v>1859894000</v>
      </c>
      <c r="I43" s="8">
        <f t="shared" si="2"/>
        <v>0</v>
      </c>
      <c r="J43" s="2">
        <f>INDEX('Total Expenditure Catagories'!$O$2:$O$53,MATCH(Data!$B43,'Total Expenditure Catagories'!$B$2:$B$53,0))</f>
        <v>75205000</v>
      </c>
      <c r="K43" s="2">
        <f>INDEX('Total Expenditure Catagories'!$F$2:$F$53,MATCH(Data!$B43,'Total Expenditure Catagories'!$B$2:$B$53,0))</f>
        <v>69863000</v>
      </c>
      <c r="L43" s="8">
        <f t="shared" si="3"/>
        <v>5342000</v>
      </c>
      <c r="M43" s="2">
        <f>INDEX('Total Expenditure Catagories'!$P$2:$P$53,MATCH(Data!$B43,'Total Expenditure Catagories'!$B$2:$B$53,0))</f>
        <v>175462000</v>
      </c>
      <c r="N43" s="2">
        <f>INDEX('Total Expenditure Catagories'!$E$2:$E$53,MATCH(Data!$B43,'Total Expenditure Catagories'!$B$2:$B$53,0))</f>
        <v>170157000</v>
      </c>
      <c r="O43" s="8">
        <f t="shared" si="4"/>
        <v>5305000</v>
      </c>
    </row>
    <row r="44" spans="1:15" x14ac:dyDescent="0.25">
      <c r="A44" s="24" t="s">
        <v>84</v>
      </c>
      <c r="B44" s="6" t="s">
        <v>85</v>
      </c>
      <c r="C44" s="29">
        <f t="array" ref="C44">INDEX([2]data!$E$1:$E$2185,MATCH(2012,IF([2]data!$C$1:$C$2185=$A44,[2]data!$A$1:$A$2185,0),0))</f>
        <v>4723417</v>
      </c>
      <c r="D44" s="2">
        <f t="array" ref="D44">INDEX('Total Expenditure Catagories'!$Q$2:$Q$53,MATCH(Data!$B44,'Total Expenditure Catagories'!$B$2:$B$53,0))</f>
        <v>16726728000</v>
      </c>
      <c r="E44" s="2">
        <f>INDEX('Total Expenditure Catagories'!$R$2:$R$53,MATCH(Data!$B44,'Total Expenditure Catagories'!$B$2:$B$53,0))</f>
        <v>11185334000</v>
      </c>
      <c r="F44" s="8">
        <f t="shared" si="0"/>
        <v>5541394000</v>
      </c>
      <c r="G44" s="2">
        <f t="array" ref="G44">INDEX('Total Expenditure Catagories'!$N$2:$N$53,MATCH(Data!$B44,'Total Expenditure Catagories'!$B$2:$B$53,0))</f>
        <v>5128973000</v>
      </c>
      <c r="H44" s="2">
        <f t="shared" si="1"/>
        <v>5128973000</v>
      </c>
      <c r="I44" s="8">
        <f t="shared" si="2"/>
        <v>0</v>
      </c>
      <c r="J44" s="2">
        <f>INDEX('Total Expenditure Catagories'!$O$2:$O$53,MATCH(Data!$B44,'Total Expenditure Catagories'!$B$2:$B$53,0))</f>
        <v>10470651000</v>
      </c>
      <c r="K44" s="2">
        <f>INDEX('Total Expenditure Catagories'!$F$2:$F$53,MATCH(Data!$B44,'Total Expenditure Catagories'!$B$2:$B$53,0))</f>
        <v>4943971000</v>
      </c>
      <c r="L44" s="8">
        <f t="shared" si="3"/>
        <v>5526680000</v>
      </c>
      <c r="M44" s="2">
        <f>INDEX('Total Expenditure Catagories'!$P$2:$P$53,MATCH(Data!$B44,'Total Expenditure Catagories'!$B$2:$B$53,0))</f>
        <v>1127104000</v>
      </c>
      <c r="N44" s="2">
        <f>INDEX('Total Expenditure Catagories'!$E$2:$E$53,MATCH(Data!$B44,'Total Expenditure Catagories'!$B$2:$B$53,0))</f>
        <v>1112390000</v>
      </c>
      <c r="O44" s="8">
        <f t="shared" si="4"/>
        <v>14714000</v>
      </c>
    </row>
    <row r="45" spans="1:15" x14ac:dyDescent="0.25">
      <c r="A45" s="24" t="s">
        <v>86</v>
      </c>
      <c r="B45" s="6" t="s">
        <v>87</v>
      </c>
      <c r="C45" s="29">
        <f t="array" ref="C45">INDEX([2]data!$E$1:$E$2185,MATCH(2012,IF([2]data!$C$1:$C$2185=$A45,[2]data!$A$1:$A$2185,0),0))</f>
        <v>834047</v>
      </c>
      <c r="D45" s="2">
        <f t="array" ref="D45">INDEX('Total Expenditure Catagories'!$Q$2:$Q$53,MATCH(Data!$B45,'Total Expenditure Catagories'!$B$2:$B$53,0))</f>
        <v>946744000</v>
      </c>
      <c r="E45" s="2">
        <f>INDEX('Total Expenditure Catagories'!$R$2:$R$53,MATCH(Data!$B45,'Total Expenditure Catagories'!$B$2:$B$53,0))</f>
        <v>885185000</v>
      </c>
      <c r="F45" s="8">
        <f t="shared" si="0"/>
        <v>61559000</v>
      </c>
      <c r="G45" s="2">
        <f t="array" ref="G45">INDEX('Total Expenditure Catagories'!$N$2:$N$53,MATCH(Data!$B45,'Total Expenditure Catagories'!$B$2:$B$53,0))</f>
        <v>614634000</v>
      </c>
      <c r="H45" s="2">
        <f t="shared" si="1"/>
        <v>614634000</v>
      </c>
      <c r="I45" s="8">
        <f t="shared" si="2"/>
        <v>0</v>
      </c>
      <c r="J45" s="2">
        <f>INDEX('Total Expenditure Catagories'!$O$2:$O$53,MATCH(Data!$B45,'Total Expenditure Catagories'!$B$2:$B$53,0))</f>
        <v>128718000</v>
      </c>
      <c r="K45" s="2">
        <f>INDEX('Total Expenditure Catagories'!$F$2:$F$53,MATCH(Data!$B45,'Total Expenditure Catagories'!$B$2:$B$53,0))</f>
        <v>70841000</v>
      </c>
      <c r="L45" s="8">
        <f t="shared" si="3"/>
        <v>57877000</v>
      </c>
      <c r="M45" s="2">
        <f>INDEX('Total Expenditure Catagories'!$P$2:$P$53,MATCH(Data!$B45,'Total Expenditure Catagories'!$B$2:$B$53,0))</f>
        <v>203392000</v>
      </c>
      <c r="N45" s="2">
        <f>INDEX('Total Expenditure Catagories'!$E$2:$E$53,MATCH(Data!$B45,'Total Expenditure Catagories'!$B$2:$B$53,0))</f>
        <v>199710000</v>
      </c>
      <c r="O45" s="8">
        <f t="shared" si="4"/>
        <v>3682000</v>
      </c>
    </row>
    <row r="46" spans="1:15" x14ac:dyDescent="0.25">
      <c r="A46" s="24" t="s">
        <v>88</v>
      </c>
      <c r="B46" s="6" t="s">
        <v>89</v>
      </c>
      <c r="C46" s="29">
        <f t="array" ref="C46">INDEX([2]data!$E$1:$E$2185,MATCH(2012,IF([2]data!$C$1:$C$2185=$A46,[2]data!$A$1:$A$2185,0),0))</f>
        <v>6454914</v>
      </c>
      <c r="D46" s="2">
        <f t="array" ref="D46">INDEX('Total Expenditure Catagories'!$Q$2:$Q$53,MATCH(Data!$B46,'Total Expenditure Catagories'!$B$2:$B$53,0))</f>
        <v>15460748000</v>
      </c>
      <c r="E46" s="2">
        <f>INDEX('Total Expenditure Catagories'!$R$2:$R$53,MATCH(Data!$B46,'Total Expenditure Catagories'!$B$2:$B$53,0))</f>
        <v>12616929000</v>
      </c>
      <c r="F46" s="8">
        <f t="shared" si="0"/>
        <v>2843819000</v>
      </c>
      <c r="G46" s="2">
        <f t="array" ref="G46">INDEX('Total Expenditure Catagories'!$N$2:$N$53,MATCH(Data!$B46,'Total Expenditure Catagories'!$B$2:$B$53,0))</f>
        <v>8436076000</v>
      </c>
      <c r="H46" s="2">
        <f t="shared" si="1"/>
        <v>8436076000</v>
      </c>
      <c r="I46" s="8">
        <f t="shared" si="2"/>
        <v>0</v>
      </c>
      <c r="J46" s="2">
        <f>INDEX('Total Expenditure Catagories'!$O$2:$O$53,MATCH(Data!$B46,'Total Expenditure Catagories'!$B$2:$B$53,0))</f>
        <v>5747940000</v>
      </c>
      <c r="K46" s="2">
        <f>INDEX('Total Expenditure Catagories'!$F$2:$F$53,MATCH(Data!$B46,'Total Expenditure Catagories'!$B$2:$B$53,0))</f>
        <v>2936281000</v>
      </c>
      <c r="L46" s="8">
        <f t="shared" si="3"/>
        <v>2811659000</v>
      </c>
      <c r="M46" s="2">
        <f>INDEX('Total Expenditure Catagories'!$P$2:$P$53,MATCH(Data!$B46,'Total Expenditure Catagories'!$B$2:$B$53,0))</f>
        <v>1276732000</v>
      </c>
      <c r="N46" s="2">
        <f>INDEX('Total Expenditure Catagories'!$E$2:$E$53,MATCH(Data!$B46,'Total Expenditure Catagories'!$B$2:$B$53,0))</f>
        <v>1244572000</v>
      </c>
      <c r="O46" s="8">
        <f t="shared" si="4"/>
        <v>32160000</v>
      </c>
    </row>
    <row r="47" spans="1:15" x14ac:dyDescent="0.25">
      <c r="A47" s="24" t="s">
        <v>90</v>
      </c>
      <c r="B47" s="6" t="s">
        <v>91</v>
      </c>
      <c r="C47" s="29">
        <f t="array" ref="C47">INDEX([2]data!$E$1:$E$2185,MATCH(2012,IF([2]data!$C$1:$C$2185=$A47,[2]data!$A$1:$A$2185,0),0))</f>
        <v>26060796</v>
      </c>
      <c r="D47" s="2">
        <f t="array" ref="D47">INDEX('Total Expenditure Catagories'!$Q$2:$Q$53,MATCH(Data!$B47,'Total Expenditure Catagories'!$B$2:$B$53,0))</f>
        <v>53985832000</v>
      </c>
      <c r="E47" s="2">
        <f>INDEX('Total Expenditure Catagories'!$R$2:$R$53,MATCH(Data!$B47,'Total Expenditure Catagories'!$B$2:$B$53,0))</f>
        <v>43150897000</v>
      </c>
      <c r="F47" s="8">
        <f t="shared" si="0"/>
        <v>10834935000</v>
      </c>
      <c r="G47" s="2">
        <f t="array" ref="G47">INDEX('Total Expenditure Catagories'!$N$2:$N$53,MATCH(Data!$B47,'Total Expenditure Catagories'!$B$2:$B$53,0))</f>
        <v>26252932000</v>
      </c>
      <c r="H47" s="2">
        <f t="shared" si="1"/>
        <v>26252932000</v>
      </c>
      <c r="I47" s="8">
        <f t="shared" si="2"/>
        <v>0</v>
      </c>
      <c r="J47" s="2">
        <f>INDEX('Total Expenditure Catagories'!$O$2:$O$53,MATCH(Data!$B47,'Total Expenditure Catagories'!$B$2:$B$53,0))</f>
        <v>23120257000</v>
      </c>
      <c r="K47" s="2">
        <f>INDEX('Total Expenditure Catagories'!$F$2:$F$53,MATCH(Data!$B47,'Total Expenditure Catagories'!$B$2:$B$53,0))</f>
        <v>12404768000</v>
      </c>
      <c r="L47" s="8">
        <f t="shared" si="3"/>
        <v>10715489000</v>
      </c>
      <c r="M47" s="2">
        <f>INDEX('Total Expenditure Catagories'!$P$2:$P$53,MATCH(Data!$B47,'Total Expenditure Catagories'!$B$2:$B$53,0))</f>
        <v>4612643000</v>
      </c>
      <c r="N47" s="2">
        <f>INDEX('Total Expenditure Catagories'!$E$2:$E$53,MATCH(Data!$B47,'Total Expenditure Catagories'!$B$2:$B$53,0))</f>
        <v>4493197000</v>
      </c>
      <c r="O47" s="8">
        <f t="shared" si="4"/>
        <v>119446000</v>
      </c>
    </row>
    <row r="48" spans="1:15" x14ac:dyDescent="0.25">
      <c r="A48" s="24" t="s">
        <v>92</v>
      </c>
      <c r="B48" s="6" t="s">
        <v>93</v>
      </c>
      <c r="C48" s="29">
        <f t="array" ref="C48">INDEX([2]data!$E$1:$E$2185,MATCH(2012,IF([2]data!$C$1:$C$2185=$A48,[2]data!$A$1:$A$2185,0),0))</f>
        <v>2854871</v>
      </c>
      <c r="D48" s="2">
        <f t="array" ref="D48">INDEX('Total Expenditure Catagories'!$Q$2:$Q$53,MATCH(Data!$B48,'Total Expenditure Catagories'!$B$2:$B$53,0))</f>
        <v>5095613000</v>
      </c>
      <c r="E48" s="2">
        <f>INDEX('Total Expenditure Catagories'!$R$2:$R$53,MATCH(Data!$B48,'Total Expenditure Catagories'!$B$2:$B$53,0))</f>
        <v>3696626000</v>
      </c>
      <c r="F48" s="8">
        <f t="shared" si="0"/>
        <v>1398987000</v>
      </c>
      <c r="G48" s="2">
        <f t="array" ref="G48">INDEX('Total Expenditure Catagories'!$N$2:$N$53,MATCH(Data!$B48,'Total Expenditure Catagories'!$B$2:$B$53,0))</f>
        <v>2163172000</v>
      </c>
      <c r="H48" s="2">
        <f t="shared" si="1"/>
        <v>2163172000</v>
      </c>
      <c r="I48" s="8">
        <f t="shared" si="2"/>
        <v>0</v>
      </c>
      <c r="J48" s="2">
        <f>INDEX('Total Expenditure Catagories'!$O$2:$O$53,MATCH(Data!$B48,'Total Expenditure Catagories'!$B$2:$B$53,0))</f>
        <v>2425395000</v>
      </c>
      <c r="K48" s="2">
        <f>INDEX('Total Expenditure Catagories'!$F$2:$F$53,MATCH(Data!$B48,'Total Expenditure Catagories'!$B$2:$B$53,0))</f>
        <v>1036398000</v>
      </c>
      <c r="L48" s="8">
        <f t="shared" si="3"/>
        <v>1388997000</v>
      </c>
      <c r="M48" s="2">
        <f>INDEX('Total Expenditure Catagories'!$P$2:$P$53,MATCH(Data!$B48,'Total Expenditure Catagories'!$B$2:$B$53,0))</f>
        <v>507046000</v>
      </c>
      <c r="N48" s="2">
        <f>INDEX('Total Expenditure Catagories'!$E$2:$E$53,MATCH(Data!$B48,'Total Expenditure Catagories'!$B$2:$B$53,0))</f>
        <v>497056000</v>
      </c>
      <c r="O48" s="8">
        <f t="shared" si="4"/>
        <v>9990000</v>
      </c>
    </row>
    <row r="49" spans="1:15" x14ac:dyDescent="0.25">
      <c r="A49" s="24" t="s">
        <v>94</v>
      </c>
      <c r="B49" s="6" t="s">
        <v>95</v>
      </c>
      <c r="C49" s="29">
        <f t="array" ref="C49">INDEX([2]data!$E$1:$E$2185,MATCH(2012,IF([2]data!$C$1:$C$2185=$A49,[2]data!$A$1:$A$2185,0),0))</f>
        <v>625953</v>
      </c>
      <c r="D49" s="2">
        <f t="array" ref="D49">INDEX('Total Expenditure Catagories'!$Q$2:$Q$53,MATCH(Data!$B49,'Total Expenditure Catagories'!$B$2:$B$53,0))</f>
        <v>1322855000</v>
      </c>
      <c r="E49" s="2">
        <f>INDEX('Total Expenditure Catagories'!$R$2:$R$53,MATCH(Data!$B49,'Total Expenditure Catagories'!$B$2:$B$53,0))</f>
        <v>1320869000</v>
      </c>
      <c r="F49" s="8">
        <f t="shared" si="0"/>
        <v>1986000</v>
      </c>
      <c r="G49" s="2">
        <f t="array" ref="G49">INDEX('Total Expenditure Catagories'!$N$2:$N$53,MATCH(Data!$B49,'Total Expenditure Catagories'!$B$2:$B$53,0))</f>
        <v>1113063000</v>
      </c>
      <c r="H49" s="2">
        <f t="shared" si="1"/>
        <v>1113063000</v>
      </c>
      <c r="I49" s="8">
        <f t="shared" si="2"/>
        <v>0</v>
      </c>
      <c r="J49" s="2">
        <f>INDEX('Total Expenditure Catagories'!$O$2:$O$53,MATCH(Data!$B49,'Total Expenditure Catagories'!$B$2:$B$53,0))</f>
        <v>16364000</v>
      </c>
      <c r="K49" s="2">
        <f>INDEX('Total Expenditure Catagories'!$F$2:$F$53,MATCH(Data!$B49,'Total Expenditure Catagories'!$B$2:$B$53,0))</f>
        <v>16273000</v>
      </c>
      <c r="L49" s="8">
        <f t="shared" si="3"/>
        <v>91000</v>
      </c>
      <c r="M49" s="2">
        <f>INDEX('Total Expenditure Catagories'!$P$2:$P$53,MATCH(Data!$B49,'Total Expenditure Catagories'!$B$2:$B$53,0))</f>
        <v>193428000</v>
      </c>
      <c r="N49" s="2">
        <f>INDEX('Total Expenditure Catagories'!$E$2:$E$53,MATCH(Data!$B49,'Total Expenditure Catagories'!$B$2:$B$53,0))</f>
        <v>191533000</v>
      </c>
      <c r="O49" s="8">
        <f t="shared" si="4"/>
        <v>1895000</v>
      </c>
    </row>
    <row r="50" spans="1:15" x14ac:dyDescent="0.25">
      <c r="A50" s="24" t="s">
        <v>96</v>
      </c>
      <c r="B50" s="6" t="s">
        <v>97</v>
      </c>
      <c r="C50" s="29">
        <f t="array" ref="C50">INDEX([2]data!$E$1:$E$2185,MATCH(2012,IF([2]data!$C$1:$C$2185=$A50,[2]data!$A$1:$A$2185,0),0))</f>
        <v>8186628</v>
      </c>
      <c r="D50" s="2">
        <f t="array" ref="D50">INDEX('Total Expenditure Catagories'!$Q$2:$Q$53,MATCH(Data!$B50,'Total Expenditure Catagories'!$B$2:$B$53,0))</f>
        <v>15875086000</v>
      </c>
      <c r="E50" s="2">
        <f>INDEX('Total Expenditure Catagories'!$R$2:$R$53,MATCH(Data!$B50,'Total Expenditure Catagories'!$B$2:$B$53,0))</f>
        <v>12367629000</v>
      </c>
      <c r="F50" s="8">
        <f t="shared" si="0"/>
        <v>3507457000</v>
      </c>
      <c r="G50" s="2">
        <f t="array" ref="G50">INDEX('Total Expenditure Catagories'!$N$2:$N$53,MATCH(Data!$B50,'Total Expenditure Catagories'!$B$2:$B$53,0))</f>
        <v>7249179000</v>
      </c>
      <c r="H50" s="2">
        <f t="shared" si="1"/>
        <v>7249179000</v>
      </c>
      <c r="I50" s="8">
        <f t="shared" si="2"/>
        <v>0</v>
      </c>
      <c r="J50" s="2">
        <f>INDEX('Total Expenditure Catagories'!$O$2:$O$53,MATCH(Data!$B50,'Total Expenditure Catagories'!$B$2:$B$53,0))</f>
        <v>6975573000</v>
      </c>
      <c r="K50" s="2">
        <f>INDEX('Total Expenditure Catagories'!$F$2:$F$53,MATCH(Data!$B50,'Total Expenditure Catagories'!$B$2:$B$53,0))</f>
        <v>3486795000</v>
      </c>
      <c r="L50" s="8">
        <f t="shared" si="3"/>
        <v>3488778000</v>
      </c>
      <c r="M50" s="2">
        <f>INDEX('Total Expenditure Catagories'!$P$2:$P$53,MATCH(Data!$B50,'Total Expenditure Catagories'!$B$2:$B$53,0))</f>
        <v>1650334000</v>
      </c>
      <c r="N50" s="2">
        <f>INDEX('Total Expenditure Catagories'!$E$2:$E$53,MATCH(Data!$B50,'Total Expenditure Catagories'!$B$2:$B$53,0))</f>
        <v>1631655000</v>
      </c>
      <c r="O50" s="8">
        <f t="shared" si="4"/>
        <v>18679000</v>
      </c>
    </row>
    <row r="51" spans="1:15" x14ac:dyDescent="0.25">
      <c r="A51" s="24" t="s">
        <v>98</v>
      </c>
      <c r="B51" s="6" t="s">
        <v>99</v>
      </c>
      <c r="C51" s="29">
        <f t="array" ref="C51">INDEX([2]data!$E$1:$E$2185,MATCH(2012,IF([2]data!$C$1:$C$2185=$A51,[2]data!$A$1:$A$2185,0),0))</f>
        <v>6895318</v>
      </c>
      <c r="D51" s="2">
        <f t="array" ref="D51">INDEX('Total Expenditure Catagories'!$Q$2:$Q$53,MATCH(Data!$B51,'Total Expenditure Catagories'!$B$2:$B$53,0))</f>
        <v>16845943000</v>
      </c>
      <c r="E51" s="2">
        <f>INDEX('Total Expenditure Catagories'!$R$2:$R$53,MATCH(Data!$B51,'Total Expenditure Catagories'!$B$2:$B$53,0))</f>
        <v>13250092000</v>
      </c>
      <c r="F51" s="8">
        <f t="shared" si="0"/>
        <v>3595851000</v>
      </c>
      <c r="G51" s="2">
        <f t="array" ref="G51">INDEX('Total Expenditure Catagories'!$N$2:$N$53,MATCH(Data!$B51,'Total Expenditure Catagories'!$B$2:$B$53,0))</f>
        <v>6478444000</v>
      </c>
      <c r="H51" s="2">
        <f t="shared" si="1"/>
        <v>6478444000</v>
      </c>
      <c r="I51" s="8">
        <f t="shared" si="2"/>
        <v>0</v>
      </c>
      <c r="J51" s="2">
        <f>INDEX('Total Expenditure Catagories'!$O$2:$O$53,MATCH(Data!$B51,'Total Expenditure Catagories'!$B$2:$B$53,0))</f>
        <v>7811983000</v>
      </c>
      <c r="K51" s="2">
        <f>INDEX('Total Expenditure Catagories'!$F$2:$F$53,MATCH(Data!$B51,'Total Expenditure Catagories'!$B$2:$B$53,0))</f>
        <v>4245060000</v>
      </c>
      <c r="L51" s="8">
        <f t="shared" si="3"/>
        <v>3566923000</v>
      </c>
      <c r="M51" s="2">
        <f>INDEX('Total Expenditure Catagories'!$P$2:$P$53,MATCH(Data!$B51,'Total Expenditure Catagories'!$B$2:$B$53,0))</f>
        <v>2555516000</v>
      </c>
      <c r="N51" s="2">
        <f>INDEX('Total Expenditure Catagories'!$E$2:$E$53,MATCH(Data!$B51,'Total Expenditure Catagories'!$B$2:$B$53,0))</f>
        <v>2526588000</v>
      </c>
      <c r="O51" s="8">
        <f t="shared" si="4"/>
        <v>28928000</v>
      </c>
    </row>
    <row r="52" spans="1:15" x14ac:dyDescent="0.25">
      <c r="A52" s="24" t="s">
        <v>100</v>
      </c>
      <c r="B52" s="6" t="s">
        <v>101</v>
      </c>
      <c r="C52" s="29">
        <f t="array" ref="C52">INDEX([2]data!$E$1:$E$2185,MATCH(2012,IF([2]data!$C$1:$C$2185=$A52,[2]data!$A$1:$A$2185,0),0))</f>
        <v>1856680</v>
      </c>
      <c r="D52" s="2">
        <f t="array" ref="D52">INDEX('Total Expenditure Catagories'!$Q$2:$Q$53,MATCH(Data!$B52,'Total Expenditure Catagories'!$B$2:$B$53,0))</f>
        <v>3831819000</v>
      </c>
      <c r="E52" s="2">
        <f>INDEX('Total Expenditure Catagories'!$R$2:$R$53,MATCH(Data!$B52,'Total Expenditure Catagories'!$B$2:$B$53,0))</f>
        <v>3486545000</v>
      </c>
      <c r="F52" s="8">
        <f t="shared" si="0"/>
        <v>345274000</v>
      </c>
      <c r="G52" s="2">
        <f t="array" ref="G52">INDEX('Total Expenditure Catagories'!$N$2:$N$53,MATCH(Data!$B52,'Total Expenditure Catagories'!$B$2:$B$53,0))</f>
        <v>2775837000</v>
      </c>
      <c r="H52" s="2">
        <f t="shared" si="1"/>
        <v>2775837000</v>
      </c>
      <c r="I52" s="8">
        <f t="shared" si="2"/>
        <v>0</v>
      </c>
      <c r="J52" s="2">
        <f>INDEX('Total Expenditure Catagories'!$O$2:$O$53,MATCH(Data!$B52,'Total Expenditure Catagories'!$B$2:$B$53,0))</f>
        <v>695198000</v>
      </c>
      <c r="K52" s="2">
        <f>INDEX('Total Expenditure Catagories'!$F$2:$F$53,MATCH(Data!$B52,'Total Expenditure Catagories'!$B$2:$B$53,0))</f>
        <v>369212000</v>
      </c>
      <c r="L52" s="8">
        <f t="shared" si="3"/>
        <v>325986000</v>
      </c>
      <c r="M52" s="2">
        <f>INDEX('Total Expenditure Catagories'!$P$2:$P$53,MATCH(Data!$B52,'Total Expenditure Catagories'!$B$2:$B$53,0))</f>
        <v>360784000</v>
      </c>
      <c r="N52" s="2">
        <f>INDEX('Total Expenditure Catagories'!$E$2:$E$53,MATCH(Data!$B52,'Total Expenditure Catagories'!$B$2:$B$53,0))</f>
        <v>341496000</v>
      </c>
      <c r="O52" s="8">
        <f t="shared" si="4"/>
        <v>19288000</v>
      </c>
    </row>
    <row r="53" spans="1:15" x14ac:dyDescent="0.25">
      <c r="A53" s="24" t="s">
        <v>102</v>
      </c>
      <c r="B53" s="6" t="s">
        <v>103</v>
      </c>
      <c r="C53" s="29">
        <f t="array" ref="C53">INDEX([2]data!$E$1:$E$2185,MATCH(2012,IF([2]data!$C$1:$C$2185=$A53,[2]data!$A$1:$A$2185,0),0))</f>
        <v>5724554</v>
      </c>
      <c r="D53" s="2">
        <f t="array" ref="D53">INDEX('Total Expenditure Catagories'!$Q$2:$Q$53,MATCH(Data!$B53,'Total Expenditure Catagories'!$B$2:$B$53,0))</f>
        <v>11134721000</v>
      </c>
      <c r="E53" s="2">
        <f>INDEX('Total Expenditure Catagories'!$R$2:$R$53,MATCH(Data!$B53,'Total Expenditure Catagories'!$B$2:$B$53,0))</f>
        <v>9750325000</v>
      </c>
      <c r="F53" s="8">
        <f t="shared" si="0"/>
        <v>1384396000</v>
      </c>
      <c r="G53" s="2">
        <f t="array" ref="G53">INDEX('Total Expenditure Catagories'!$N$2:$N$53,MATCH(Data!$B53,'Total Expenditure Catagories'!$B$2:$B$53,0))</f>
        <v>6720418000</v>
      </c>
      <c r="H53" s="2">
        <f t="shared" si="1"/>
        <v>6720418000</v>
      </c>
      <c r="I53" s="8">
        <f t="shared" si="2"/>
        <v>0</v>
      </c>
      <c r="J53" s="2">
        <f>INDEX('Total Expenditure Catagories'!$O$2:$O$53,MATCH(Data!$B53,'Total Expenditure Catagories'!$B$2:$B$53,0))</f>
        <v>2627311000</v>
      </c>
      <c r="K53" s="2">
        <f>INDEX('Total Expenditure Catagories'!$F$2:$F$53,MATCH(Data!$B53,'Total Expenditure Catagories'!$B$2:$B$53,0))</f>
        <v>1255746000</v>
      </c>
      <c r="L53" s="8">
        <f t="shared" si="3"/>
        <v>1371565000</v>
      </c>
      <c r="M53" s="2">
        <f>INDEX('Total Expenditure Catagories'!$P$2:$P$53,MATCH(Data!$B53,'Total Expenditure Catagories'!$B$2:$B$53,0))</f>
        <v>1786992000</v>
      </c>
      <c r="N53" s="2">
        <f>INDEX('Total Expenditure Catagories'!$E$2:$E$53,MATCH(Data!$B53,'Total Expenditure Catagories'!$B$2:$B$53,0))</f>
        <v>1774161000</v>
      </c>
      <c r="O53" s="8">
        <f t="shared" si="4"/>
        <v>12831000</v>
      </c>
    </row>
    <row r="54" spans="1:15" x14ac:dyDescent="0.25">
      <c r="A54" s="26" t="s">
        <v>104</v>
      </c>
      <c r="B54" s="61" t="s">
        <v>105</v>
      </c>
      <c r="C54" s="30">
        <f t="array" ref="C54">INDEX([2]data!$E$1:$E$2185,MATCH(2012,IF([2]data!$C$1:$C$2185=$A54,[2]data!$A$1:$A$2185,0),0))</f>
        <v>576626</v>
      </c>
      <c r="D54" s="2">
        <f t="array" ref="D54">INDEX('Total Expenditure Catagories'!$Q$2:$Q$53,MATCH(Data!$B54,'Total Expenditure Catagories'!$B$2:$B$53,0))</f>
        <v>2834084000</v>
      </c>
      <c r="E54" s="2">
        <f>INDEX('Total Expenditure Catagories'!$R$2:$R$53,MATCH(Data!$B54,'Total Expenditure Catagories'!$B$2:$B$53,0))</f>
        <v>1826588000</v>
      </c>
      <c r="F54" s="8">
        <f t="shared" si="0"/>
        <v>1007496000</v>
      </c>
      <c r="G54" s="2">
        <f t="array" ref="G54">INDEX('Total Expenditure Catagories'!$N$2:$N$53,MATCH(Data!$B54,'Total Expenditure Catagories'!$B$2:$B$53,0))</f>
        <v>586623000</v>
      </c>
      <c r="H54" s="2">
        <f t="shared" si="1"/>
        <v>586623000</v>
      </c>
      <c r="I54" s="8">
        <f t="shared" si="2"/>
        <v>0</v>
      </c>
      <c r="J54" s="2">
        <f>INDEX('Total Expenditure Catagories'!$O$2:$O$53,MATCH(Data!$B54,'Total Expenditure Catagories'!$B$2:$B$53,0))</f>
        <v>1918132000</v>
      </c>
      <c r="K54" s="2">
        <f>INDEX('Total Expenditure Catagories'!$F$2:$F$53,MATCH(Data!$B54,'Total Expenditure Catagories'!$B$2:$B$53,0))</f>
        <v>920327000</v>
      </c>
      <c r="L54" s="8">
        <f t="shared" si="3"/>
        <v>997805000</v>
      </c>
      <c r="M54" s="2">
        <f>INDEX('Total Expenditure Catagories'!$P$2:$P$53,MATCH(Data!$B54,'Total Expenditure Catagories'!$B$2:$B$53,0))</f>
        <v>329329000</v>
      </c>
      <c r="N54" s="2">
        <f>INDEX('Total Expenditure Catagories'!$E$2:$E$53,MATCH(Data!$B54,'Total Expenditure Catagories'!$B$2:$B$53,0))</f>
        <v>319638000</v>
      </c>
      <c r="O54" s="8">
        <f t="shared" si="4"/>
        <v>9691000</v>
      </c>
    </row>
    <row r="55" spans="1:15" x14ac:dyDescent="0.25">
      <c r="F55" s="2"/>
    </row>
  </sheetData>
  <mergeCells count="7">
    <mergeCell ref="A1:A2"/>
    <mergeCell ref="G1:I1"/>
    <mergeCell ref="J1:L1"/>
    <mergeCell ref="M1:O1"/>
    <mergeCell ref="C1:C2"/>
    <mergeCell ref="B1:B2"/>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pane ySplit="1" topLeftCell="A2" activePane="bottomLeft" state="frozen"/>
      <selection pane="bottomLeft" activeCell="G14" sqref="G14"/>
    </sheetView>
  </sheetViews>
  <sheetFormatPr defaultRowHeight="15" x14ac:dyDescent="0.25"/>
  <cols>
    <col min="2" max="2" width="19.140625" bestFit="1" customWidth="1"/>
    <col min="3" max="3" width="25.5703125" style="33" bestFit="1" customWidth="1"/>
    <col min="4" max="4" width="27.85546875" style="33" bestFit="1" customWidth="1"/>
    <col min="5" max="5" width="27.28515625" style="33" bestFit="1" customWidth="1"/>
    <col min="6" max="6" width="25.5703125" bestFit="1" customWidth="1"/>
    <col min="7" max="7" width="27.85546875" bestFit="1" customWidth="1"/>
    <col min="8" max="8" width="27.28515625" bestFit="1" customWidth="1"/>
    <col min="9" max="9" width="25.5703125" bestFit="1" customWidth="1"/>
    <col min="10" max="10" width="27.85546875" bestFit="1" customWidth="1"/>
    <col min="11" max="11" width="27.28515625" bestFit="1" customWidth="1"/>
    <col min="12" max="12" width="25.5703125" bestFit="1" customWidth="1"/>
    <col min="13" max="13" width="27.85546875" bestFit="1" customWidth="1"/>
    <col min="14" max="14" width="27.28515625" bestFit="1" customWidth="1"/>
  </cols>
  <sheetData>
    <row r="1" spans="1:14" s="13" customFormat="1" x14ac:dyDescent="0.25">
      <c r="A1" s="54" t="s">
        <v>0</v>
      </c>
      <c r="B1" s="54" t="s">
        <v>1</v>
      </c>
      <c r="C1" s="56" t="s">
        <v>123</v>
      </c>
      <c r="D1" s="57"/>
      <c r="E1" s="57"/>
      <c r="F1" s="51" t="s">
        <v>120</v>
      </c>
      <c r="G1" s="52"/>
      <c r="H1" s="53"/>
      <c r="I1" s="51" t="s">
        <v>121</v>
      </c>
      <c r="J1" s="52"/>
      <c r="K1" s="53"/>
      <c r="L1" s="51" t="s">
        <v>122</v>
      </c>
      <c r="M1" s="52"/>
      <c r="N1" s="53"/>
    </row>
    <row r="2" spans="1:14" s="15" customFormat="1" x14ac:dyDescent="0.25">
      <c r="A2" s="55"/>
      <c r="B2" s="55"/>
      <c r="C2" s="34" t="s">
        <v>117</v>
      </c>
      <c r="D2" s="35" t="s">
        <v>118</v>
      </c>
      <c r="E2" s="35" t="s">
        <v>119</v>
      </c>
      <c r="F2" s="14" t="s">
        <v>117</v>
      </c>
      <c r="G2" s="14" t="s">
        <v>118</v>
      </c>
      <c r="H2" s="14" t="s">
        <v>119</v>
      </c>
      <c r="I2" s="14" t="s">
        <v>117</v>
      </c>
      <c r="J2" s="14" t="s">
        <v>118</v>
      </c>
      <c r="K2" s="14" t="s">
        <v>119</v>
      </c>
      <c r="L2" s="14" t="s">
        <v>117</v>
      </c>
      <c r="M2" s="14" t="s">
        <v>118</v>
      </c>
      <c r="N2" s="14" t="s">
        <v>119</v>
      </c>
    </row>
    <row r="3" spans="1:14" x14ac:dyDescent="0.25">
      <c r="A3" s="5" t="s">
        <v>6</v>
      </c>
      <c r="B3" s="6" t="s">
        <v>7</v>
      </c>
      <c r="C3" s="36">
        <f>VLOOKUP($B3,Data!$B$1:$O$54, 3, FALSE)/VLOOKUP($B3,Data!$B$1:$O$54, 2, FALSE)</f>
        <v>3218.4026717531119</v>
      </c>
      <c r="D3" s="37">
        <f>VLOOKUP($B3,Data!$B$1:$O$54, 4, FALSE)/VLOOKUP($B3,Data!$B$1:$O$54, 2, FALSE)</f>
        <v>2739.2699234705406</v>
      </c>
      <c r="E3" s="38">
        <f>VLOOKUP($B3,Data!$B$1:$O$54, 5, FALSE)/VLOOKUP($B3,Data!$B$1:$O$54, 2, FALSE)</f>
        <v>479.13274828257158</v>
      </c>
      <c r="F3" s="9">
        <f>VLOOKUP($B3,Data!$B$1:$O$54, 6, FALSE)/VLOOKUP($B3,Data!$B$1:$O$54, 2, FALSE)</f>
        <v>1908.3056851433712</v>
      </c>
      <c r="G3" s="10">
        <f>VLOOKUP($B3,Data!$B$1:$O$54, 7, FALSE)/VLOOKUP($B3,Data!$B$1:$O$54, 2, FALSE)</f>
        <v>1908.3056851433712</v>
      </c>
      <c r="H3" s="11">
        <f>VLOOKUP($B3,Data!$B$1:$O$54, 8, FALSE)/VLOOKUP($B3,Data!$B$1:$O$54, 2, FALSE)</f>
        <v>0</v>
      </c>
      <c r="I3" s="9">
        <f>VLOOKUP($B3,Data!$B$1:$O$54, 9, FALSE)/VLOOKUP($B3,Data!$B$1:$O$54, 2, FALSE)</f>
        <v>970.85335345272608</v>
      </c>
      <c r="J3" s="10">
        <f>VLOOKUP($B3,Data!$B$1:$O$54, 10, FALSE)/VLOOKUP($B3,Data!$B$1:$O$54, 2, FALSE)</f>
        <v>507.42222106593528</v>
      </c>
      <c r="K3" s="11">
        <f>VLOOKUP($B3,Data!$B$1:$O$54, 11, FALSE)/VLOOKUP($B3,Data!$B$1:$O$54, 2, FALSE)</f>
        <v>463.43113238679075</v>
      </c>
      <c r="L3" s="9">
        <f>VLOOKUP($B3,Data!$B$1:$O$54, 12, FALSE)/VLOOKUP($B3,Data!$B$1:$O$54, 2, FALSE)</f>
        <v>339.24363315701481</v>
      </c>
      <c r="M3" s="10">
        <f>VLOOKUP($B3,Data!$B$1:$O$54, 13, FALSE)/VLOOKUP($B3,Data!$B$1:$O$54, 2, FALSE)</f>
        <v>323.54201726123398</v>
      </c>
      <c r="N3" s="11">
        <f>VLOOKUP($B3,Data!$B$1:$O$54, 14, FALSE)/VLOOKUP($B3,Data!$B$1:$O$54, 2, FALSE)</f>
        <v>15.701615895780815</v>
      </c>
    </row>
    <row r="4" spans="1:14" x14ac:dyDescent="0.25">
      <c r="A4" s="5" t="s">
        <v>4</v>
      </c>
      <c r="B4" s="6" t="s">
        <v>5</v>
      </c>
      <c r="C4" s="32">
        <f>VLOOKUP($B4,Data!$B$1:$O$54, 3, FALSE)/VLOOKUP($B4,Data!$B$1:$O$54, 2, FALSE)</f>
        <v>3175.2849179081054</v>
      </c>
      <c r="D4" s="31">
        <f>VLOOKUP($B4,Data!$B$1:$O$54, 4, FALSE)/VLOOKUP($B4,Data!$B$1:$O$54, 2, FALSE)</f>
        <v>2210.8361383680594</v>
      </c>
      <c r="E4" s="39">
        <f>VLOOKUP($B4,Data!$B$1:$O$54, 5, FALSE)/VLOOKUP($B4,Data!$B$1:$O$54, 2, FALSE)</f>
        <v>964.4487795400463</v>
      </c>
      <c r="F4" s="9">
        <f>VLOOKUP($B4,Data!$B$1:$O$54, 6, FALSE)/VLOOKUP($B4,Data!$B$1:$O$54, 2, FALSE)</f>
        <v>1141.6467117575653</v>
      </c>
      <c r="G4" s="10">
        <f>VLOOKUP($B4,Data!$B$1:$O$54, 7, FALSE)/VLOOKUP($B4,Data!$B$1:$O$54, 2, FALSE)</f>
        <v>1141.6467117575653</v>
      </c>
      <c r="H4" s="12">
        <f>VLOOKUP($B4,Data!$B$1:$O$54, 8, FALSE)/VLOOKUP($B4,Data!$B$1:$O$54, 2, FALSE)</f>
        <v>0</v>
      </c>
      <c r="I4" s="9">
        <f>VLOOKUP($B4,Data!$B$1:$O$54, 9, FALSE)/VLOOKUP($B4,Data!$B$1:$O$54, 2, FALSE)</f>
        <v>1840.1813129057059</v>
      </c>
      <c r="J4" s="10">
        <f>VLOOKUP($B4,Data!$B$1:$O$54, 10, FALSE)/VLOOKUP($B4,Data!$B$1:$O$54, 2, FALSE)</f>
        <v>879.1216158992745</v>
      </c>
      <c r="K4" s="12">
        <f>VLOOKUP($B4,Data!$B$1:$O$54, 11, FALSE)/VLOOKUP($B4,Data!$B$1:$O$54, 2, FALSE)</f>
        <v>961.05969700643152</v>
      </c>
      <c r="L4" s="9">
        <f>VLOOKUP($B4,Data!$B$1:$O$54, 12, FALSE)/VLOOKUP($B4,Data!$B$1:$O$54, 2, FALSE)</f>
        <v>193.45689324483428</v>
      </c>
      <c r="M4" s="10">
        <f>VLOOKUP($B4,Data!$B$1:$O$54, 13, FALSE)/VLOOKUP($B4,Data!$B$1:$O$54, 2, FALSE)</f>
        <v>190.06781071121952</v>
      </c>
      <c r="N4" s="12">
        <f>VLOOKUP($B4,Data!$B$1:$O$54, 14, FALSE)/VLOOKUP($B4,Data!$B$1:$O$54, 2, FALSE)</f>
        <v>3.3890825336147503</v>
      </c>
    </row>
    <row r="5" spans="1:14" x14ac:dyDescent="0.25">
      <c r="A5" s="5" t="s">
        <v>10</v>
      </c>
      <c r="B5" s="6" t="s">
        <v>11</v>
      </c>
      <c r="C5" s="32">
        <f>VLOOKUP($B5,Data!$B$1:$O$54, 3, FALSE)/VLOOKUP($B5,Data!$B$1:$O$54, 2, FALSE)</f>
        <v>2393.5090452731483</v>
      </c>
      <c r="D5" s="31">
        <f>VLOOKUP($B5,Data!$B$1:$O$54, 4, FALSE)/VLOOKUP($B5,Data!$B$1:$O$54, 2, FALSE)</f>
        <v>1990.3435047738376</v>
      </c>
      <c r="E5" s="39">
        <f>VLOOKUP($B5,Data!$B$1:$O$54, 5, FALSE)/VLOOKUP($B5,Data!$B$1:$O$54, 2, FALSE)</f>
        <v>403.16554049931045</v>
      </c>
      <c r="F5" s="9">
        <f>VLOOKUP($B5,Data!$B$1:$O$54, 6, FALSE)/VLOOKUP($B5,Data!$B$1:$O$54, 2, FALSE)</f>
        <v>1522.708781664558</v>
      </c>
      <c r="G5" s="10">
        <f>VLOOKUP($B5,Data!$B$1:$O$54, 7, FALSE)/VLOOKUP($B5,Data!$B$1:$O$54, 2, FALSE)</f>
        <v>1522.708781664558</v>
      </c>
      <c r="H5" s="12">
        <f>VLOOKUP($B5,Data!$B$1:$O$54, 8, FALSE)/VLOOKUP($B5,Data!$B$1:$O$54, 2, FALSE)</f>
        <v>0</v>
      </c>
      <c r="I5" s="9">
        <f>VLOOKUP($B5,Data!$B$1:$O$54, 9, FALSE)/VLOOKUP($B5,Data!$B$1:$O$54, 2, FALSE)</f>
        <v>756.66140534295562</v>
      </c>
      <c r="J5" s="10">
        <f>VLOOKUP($B5,Data!$B$1:$O$54, 10, FALSE)/VLOOKUP($B5,Data!$B$1:$O$54, 2, FALSE)</f>
        <v>354.34337188473364</v>
      </c>
      <c r="K5" s="12">
        <f>VLOOKUP($B5,Data!$B$1:$O$54, 11, FALSE)/VLOOKUP($B5,Data!$B$1:$O$54, 2, FALSE)</f>
        <v>402.31803345822198</v>
      </c>
      <c r="L5" s="9">
        <f>VLOOKUP($B5,Data!$B$1:$O$54, 12, FALSE)/VLOOKUP($B5,Data!$B$1:$O$54, 2, FALSE)</f>
        <v>114.13885826563447</v>
      </c>
      <c r="M5" s="10">
        <f>VLOOKUP($B5,Data!$B$1:$O$54, 13, FALSE)/VLOOKUP($B5,Data!$B$1:$O$54, 2, FALSE)</f>
        <v>113.29135122454598</v>
      </c>
      <c r="N5" s="12">
        <f>VLOOKUP($B5,Data!$B$1:$O$54, 14, FALSE)/VLOOKUP($B5,Data!$B$1:$O$54, 2, FALSE)</f>
        <v>0.84750704108849739</v>
      </c>
    </row>
    <row r="6" spans="1:14" x14ac:dyDescent="0.25">
      <c r="A6" s="5" t="s">
        <v>8</v>
      </c>
      <c r="B6" s="6" t="s">
        <v>9</v>
      </c>
      <c r="C6" s="32">
        <f>VLOOKUP($B6,Data!$B$1:$O$54, 3, FALSE)/VLOOKUP($B6,Data!$B$1:$O$54, 2, FALSE)</f>
        <v>1867.8237970163707</v>
      </c>
      <c r="D6" s="31">
        <f>VLOOKUP($B6,Data!$B$1:$O$54, 4, FALSE)/VLOOKUP($B6,Data!$B$1:$O$54, 2, FALSE)</f>
        <v>1555.3235012667244</v>
      </c>
      <c r="E6" s="39">
        <f>VLOOKUP($B6,Data!$B$1:$O$54, 5, FALSE)/VLOOKUP($B6,Data!$B$1:$O$54, 2, FALSE)</f>
        <v>312.50029574964634</v>
      </c>
      <c r="F6" s="9">
        <f>VLOOKUP($B6,Data!$B$1:$O$54, 6, FALSE)/VLOOKUP($B6,Data!$B$1:$O$54, 2, FALSE)</f>
        <v>1017.5673000263007</v>
      </c>
      <c r="G6" s="10">
        <f>VLOOKUP($B6,Data!$B$1:$O$54, 7, FALSE)/VLOOKUP($B6,Data!$B$1:$O$54, 2, FALSE)</f>
        <v>1017.5673000263007</v>
      </c>
      <c r="H6" s="12">
        <f>VLOOKUP($B6,Data!$B$1:$O$54, 8, FALSE)/VLOOKUP($B6,Data!$B$1:$O$54, 2, FALSE)</f>
        <v>0</v>
      </c>
      <c r="I6" s="9">
        <f>VLOOKUP($B6,Data!$B$1:$O$54, 9, FALSE)/VLOOKUP($B6,Data!$B$1:$O$54, 2, FALSE)</f>
        <v>520.58470964406399</v>
      </c>
      <c r="J6" s="10">
        <f>VLOOKUP($B6,Data!$B$1:$O$54, 10, FALSE)/VLOOKUP($B6,Data!$B$1:$O$54, 2, FALSE)</f>
        <v>209.86684931147192</v>
      </c>
      <c r="K6" s="12">
        <f>VLOOKUP($B6,Data!$B$1:$O$54, 11, FALSE)/VLOOKUP($B6,Data!$B$1:$O$54, 2, FALSE)</f>
        <v>310.71786033259201</v>
      </c>
      <c r="L6" s="9">
        <f>VLOOKUP($B6,Data!$B$1:$O$54, 12, FALSE)/VLOOKUP($B6,Data!$B$1:$O$54, 2, FALSE)</f>
        <v>329.671787346006</v>
      </c>
      <c r="M6" s="10">
        <f>VLOOKUP($B6,Data!$B$1:$O$54, 13, FALSE)/VLOOKUP($B6,Data!$B$1:$O$54, 2, FALSE)</f>
        <v>327.88935192895173</v>
      </c>
      <c r="N6" s="12">
        <f>VLOOKUP($B6,Data!$B$1:$O$54, 14, FALSE)/VLOOKUP($B6,Data!$B$1:$O$54, 2, FALSE)</f>
        <v>1.7824354170543213</v>
      </c>
    </row>
    <row r="7" spans="1:14" x14ac:dyDescent="0.25">
      <c r="A7" s="5" t="s">
        <v>12</v>
      </c>
      <c r="B7" s="6" t="s">
        <v>13</v>
      </c>
      <c r="C7" s="32">
        <f>VLOOKUP($B7,Data!$B$1:$O$54, 3, FALSE)/VLOOKUP($B7,Data!$B$1:$O$54, 2, FALSE)</f>
        <v>2467.8010545191751</v>
      </c>
      <c r="D7" s="31">
        <f>VLOOKUP($B7,Data!$B$1:$O$54, 4, FALSE)/VLOOKUP($B7,Data!$B$1:$O$54, 2, FALSE)</f>
        <v>1946.6893288446875</v>
      </c>
      <c r="E7" s="39">
        <f>VLOOKUP($B7,Data!$B$1:$O$54, 5, FALSE)/VLOOKUP($B7,Data!$B$1:$O$54, 2, FALSE)</f>
        <v>521.11172567448773</v>
      </c>
      <c r="F7" s="9">
        <f>VLOOKUP($B7,Data!$B$1:$O$54, 6, FALSE)/VLOOKUP($B7,Data!$B$1:$O$54, 2, FALSE)</f>
        <v>1057.9039753759209</v>
      </c>
      <c r="G7" s="10">
        <f>VLOOKUP($B7,Data!$B$1:$O$54, 7, FALSE)/VLOOKUP($B7,Data!$B$1:$O$54, 2, FALSE)</f>
        <v>1057.9039753759209</v>
      </c>
      <c r="H7" s="12">
        <f>VLOOKUP($B7,Data!$B$1:$O$54, 8, FALSE)/VLOOKUP($B7,Data!$B$1:$O$54, 2, FALSE)</f>
        <v>0</v>
      </c>
      <c r="I7" s="9">
        <f>VLOOKUP($B7,Data!$B$1:$O$54, 9, FALSE)/VLOOKUP($B7,Data!$B$1:$O$54, 2, FALSE)</f>
        <v>1063.1943344660212</v>
      </c>
      <c r="J7" s="10">
        <f>VLOOKUP($B7,Data!$B$1:$O$54, 10, FALSE)/VLOOKUP($B7,Data!$B$1:$O$54, 2, FALSE)</f>
        <v>546.32278029945257</v>
      </c>
      <c r="K7" s="12">
        <f>VLOOKUP($B7,Data!$B$1:$O$54, 11, FALSE)/VLOOKUP($B7,Data!$B$1:$O$54, 2, FALSE)</f>
        <v>516.87155416656867</v>
      </c>
      <c r="L7" s="9">
        <f>VLOOKUP($B7,Data!$B$1:$O$54, 12, FALSE)/VLOOKUP($B7,Data!$B$1:$O$54, 2, FALSE)</f>
        <v>346.70274467723289</v>
      </c>
      <c r="M7" s="10">
        <f>VLOOKUP($B7,Data!$B$1:$O$54, 13, FALSE)/VLOOKUP($B7,Data!$B$1:$O$54, 2, FALSE)</f>
        <v>342.46257316931388</v>
      </c>
      <c r="N7" s="12">
        <f>VLOOKUP($B7,Data!$B$1:$O$54, 14, FALSE)/VLOOKUP($B7,Data!$B$1:$O$54, 2, FALSE)</f>
        <v>4.2401715079190518</v>
      </c>
    </row>
    <row r="8" spans="1:14" x14ac:dyDescent="0.25">
      <c r="A8" s="5" t="s">
        <v>14</v>
      </c>
      <c r="B8" s="6" t="s">
        <v>15</v>
      </c>
      <c r="C8" s="32">
        <f>VLOOKUP($B8,Data!$B$1:$O$54, 3, FALSE)/VLOOKUP($B8,Data!$B$1:$O$54, 2, FALSE)</f>
        <v>1907.7290923252485</v>
      </c>
      <c r="D8" s="31">
        <f>VLOOKUP($B8,Data!$B$1:$O$54, 4, FALSE)/VLOOKUP($B8,Data!$B$1:$O$54, 2, FALSE)</f>
        <v>1504.5584721949767</v>
      </c>
      <c r="E8" s="39">
        <f>VLOOKUP($B8,Data!$B$1:$O$54, 5, FALSE)/VLOOKUP($B8,Data!$B$1:$O$54, 2, FALSE)</f>
        <v>403.1706201302718</v>
      </c>
      <c r="F8" s="9">
        <f>VLOOKUP($B8,Data!$B$1:$O$54, 6, FALSE)/VLOOKUP($B8,Data!$B$1:$O$54, 2, FALSE)</f>
        <v>819.09420983848406</v>
      </c>
      <c r="G8" s="10">
        <f>VLOOKUP($B8,Data!$B$1:$O$54, 7, FALSE)/VLOOKUP($B8,Data!$B$1:$O$54, 2, FALSE)</f>
        <v>819.09420983848406</v>
      </c>
      <c r="H8" s="12">
        <f>VLOOKUP($B8,Data!$B$1:$O$54, 8, FALSE)/VLOOKUP($B8,Data!$B$1:$O$54, 2, FALSE)</f>
        <v>0</v>
      </c>
      <c r="I8" s="9">
        <f>VLOOKUP($B8,Data!$B$1:$O$54, 9, FALSE)/VLOOKUP($B8,Data!$B$1:$O$54, 2, FALSE)</f>
        <v>852.64318547331914</v>
      </c>
      <c r="J8" s="10">
        <f>VLOOKUP($B8,Data!$B$1:$O$54, 10, FALSE)/VLOOKUP($B8,Data!$B$1:$O$54, 2, FALSE)</f>
        <v>451.81115253269223</v>
      </c>
      <c r="K8" s="12">
        <f>VLOOKUP($B8,Data!$B$1:$O$54, 11, FALSE)/VLOOKUP($B8,Data!$B$1:$O$54, 2, FALSE)</f>
        <v>400.83203294062696</v>
      </c>
      <c r="L8" s="9">
        <f>VLOOKUP($B8,Data!$B$1:$O$54, 12, FALSE)/VLOOKUP($B8,Data!$B$1:$O$54, 2, FALSE)</f>
        <v>235.99169701344533</v>
      </c>
      <c r="M8" s="10">
        <f>VLOOKUP($B8,Data!$B$1:$O$54, 13, FALSE)/VLOOKUP($B8,Data!$B$1:$O$54, 2, FALSE)</f>
        <v>233.65310982380049</v>
      </c>
      <c r="N8" s="12">
        <f>VLOOKUP($B8,Data!$B$1:$O$54, 14, FALSE)/VLOOKUP($B8,Data!$B$1:$O$54, 2, FALSE)</f>
        <v>2.3385871896448531</v>
      </c>
    </row>
    <row r="9" spans="1:14" x14ac:dyDescent="0.25">
      <c r="A9" s="5" t="s">
        <v>16</v>
      </c>
      <c r="B9" s="6" t="s">
        <v>17</v>
      </c>
      <c r="C9" s="32">
        <f>VLOOKUP($B9,Data!$B$1:$O$54, 3, FALSE)/VLOOKUP($B9,Data!$B$1:$O$54, 2, FALSE)</f>
        <v>2064.4883504349532</v>
      </c>
      <c r="D9" s="31">
        <f>VLOOKUP($B9,Data!$B$1:$O$54, 4, FALSE)/VLOOKUP($B9,Data!$B$1:$O$54, 2, FALSE)</f>
        <v>1962.1932392570227</v>
      </c>
      <c r="E9" s="39">
        <f>VLOOKUP($B9,Data!$B$1:$O$54, 5, FALSE)/VLOOKUP($B9,Data!$B$1:$O$54, 2, FALSE)</f>
        <v>102.29511117793062</v>
      </c>
      <c r="F9" s="9">
        <f>VLOOKUP($B9,Data!$B$1:$O$54, 6, FALSE)/VLOOKUP($B9,Data!$B$1:$O$54, 2, FALSE)</f>
        <v>1397.9731413385898</v>
      </c>
      <c r="G9" s="10">
        <f>VLOOKUP($B9,Data!$B$1:$O$54, 7, FALSE)/VLOOKUP($B9,Data!$B$1:$O$54, 2, FALSE)</f>
        <v>1397.9731413385898</v>
      </c>
      <c r="H9" s="12">
        <f>VLOOKUP($B9,Data!$B$1:$O$54, 8, FALSE)/VLOOKUP($B9,Data!$B$1:$O$54, 2, FALSE)</f>
        <v>0</v>
      </c>
      <c r="I9" s="9">
        <f>VLOOKUP($B9,Data!$B$1:$O$54, 9, FALSE)/VLOOKUP($B9,Data!$B$1:$O$54, 2, FALSE)</f>
        <v>443.13895814453338</v>
      </c>
      <c r="J9" s="10">
        <f>VLOOKUP($B9,Data!$B$1:$O$54, 10, FALSE)/VLOOKUP($B9,Data!$B$1:$O$54, 2, FALSE)</f>
        <v>351.2935840735683</v>
      </c>
      <c r="K9" s="12">
        <f>VLOOKUP($B9,Data!$B$1:$O$54, 11, FALSE)/VLOOKUP($B9,Data!$B$1:$O$54, 2, FALSE)</f>
        <v>91.845374070965107</v>
      </c>
      <c r="L9" s="9">
        <f>VLOOKUP($B9,Data!$B$1:$O$54, 12, FALSE)/VLOOKUP($B9,Data!$B$1:$O$54, 2, FALSE)</f>
        <v>223.37625095183009</v>
      </c>
      <c r="M9" s="10">
        <f>VLOOKUP($B9,Data!$B$1:$O$54, 13, FALSE)/VLOOKUP($B9,Data!$B$1:$O$54, 2, FALSE)</f>
        <v>212.92651384486456</v>
      </c>
      <c r="N9" s="12">
        <f>VLOOKUP($B9,Data!$B$1:$O$54, 14, FALSE)/VLOOKUP($B9,Data!$B$1:$O$54, 2, FALSE)</f>
        <v>10.449737106965516</v>
      </c>
    </row>
    <row r="10" spans="1:14" x14ac:dyDescent="0.25">
      <c r="A10" s="5" t="s">
        <v>20</v>
      </c>
      <c r="B10" s="6" t="s">
        <v>21</v>
      </c>
      <c r="C10" s="32">
        <f>VLOOKUP($B10,Data!$B$1:$O$54, 3, FALSE)/VLOOKUP($B10,Data!$B$1:$O$54, 2, FALSE)</f>
        <v>4686.8526286375545</v>
      </c>
      <c r="D10" s="31">
        <f>VLOOKUP($B10,Data!$B$1:$O$54, 4, FALSE)/VLOOKUP($B10,Data!$B$1:$O$54, 2, FALSE)</f>
        <v>4489.8133486573824</v>
      </c>
      <c r="E10" s="39">
        <f>VLOOKUP($B10,Data!$B$1:$O$54, 5, FALSE)/VLOOKUP($B10,Data!$B$1:$O$54, 2, FALSE)</f>
        <v>197.03927998017136</v>
      </c>
      <c r="F10" s="9">
        <f>VLOOKUP($B10,Data!$B$1:$O$54, 6, FALSE)/VLOOKUP($B10,Data!$B$1:$O$54, 2, FALSE)</f>
        <v>3441.6246860332762</v>
      </c>
      <c r="G10" s="10">
        <f>VLOOKUP($B10,Data!$B$1:$O$54, 7, FALSE)/VLOOKUP($B10,Data!$B$1:$O$54, 2, FALSE)</f>
        <v>3441.6246860332762</v>
      </c>
      <c r="H10" s="12">
        <f>VLOOKUP($B10,Data!$B$1:$O$54, 8, FALSE)/VLOOKUP($B10,Data!$B$1:$O$54, 2, FALSE)</f>
        <v>0</v>
      </c>
      <c r="I10" s="9">
        <f>VLOOKUP($B10,Data!$B$1:$O$54, 9, FALSE)/VLOOKUP($B10,Data!$B$1:$O$54, 2, FALSE)</f>
        <v>544.16531028832048</v>
      </c>
      <c r="J10" s="10">
        <f>VLOOKUP($B10,Data!$B$1:$O$54, 10, FALSE)/VLOOKUP($B10,Data!$B$1:$O$54, 2, FALSE)</f>
        <v>351.15332942864768</v>
      </c>
      <c r="K10" s="12">
        <f>VLOOKUP($B10,Data!$B$1:$O$54, 11, FALSE)/VLOOKUP($B10,Data!$B$1:$O$54, 2, FALSE)</f>
        <v>193.01198085967286</v>
      </c>
      <c r="L10" s="9">
        <f>VLOOKUP($B10,Data!$B$1:$O$54, 12, FALSE)/VLOOKUP($B10,Data!$B$1:$O$54, 2, FALSE)</f>
        <v>701.06263231595744</v>
      </c>
      <c r="M10" s="10">
        <f>VLOOKUP($B10,Data!$B$1:$O$54, 13, FALSE)/VLOOKUP($B10,Data!$B$1:$O$54, 2, FALSE)</f>
        <v>697.03533319545897</v>
      </c>
      <c r="N10" s="12">
        <f>VLOOKUP($B10,Data!$B$1:$O$54, 14, FALSE)/VLOOKUP($B10,Data!$B$1:$O$54, 2, FALSE)</f>
        <v>4.0272991204984949</v>
      </c>
    </row>
    <row r="11" spans="1:14" x14ac:dyDescent="0.25">
      <c r="A11" s="5" t="s">
        <v>18</v>
      </c>
      <c r="B11" s="6" t="s">
        <v>19</v>
      </c>
      <c r="C11" s="32">
        <f>VLOOKUP($B11,Data!$B$1:$O$54, 3, FALSE)/VLOOKUP($B11,Data!$B$1:$O$54, 2, FALSE)</f>
        <v>2224.4908418597397</v>
      </c>
      <c r="D11" s="31">
        <f>VLOOKUP($B11,Data!$B$1:$O$54, 4, FALSE)/VLOOKUP($B11,Data!$B$1:$O$54, 2, FALSE)</f>
        <v>2209.7076177712738</v>
      </c>
      <c r="E11" s="39">
        <f>VLOOKUP($B11,Data!$B$1:$O$54, 5, FALSE)/VLOOKUP($B11,Data!$B$1:$O$54, 2, FALSE)</f>
        <v>14.783224088465989</v>
      </c>
      <c r="F11" s="9">
        <f>VLOOKUP($B11,Data!$B$1:$O$54, 6, FALSE)/VLOOKUP($B11,Data!$B$1:$O$54, 2, FALSE)</f>
        <v>1673.8552733593369</v>
      </c>
      <c r="G11" s="10">
        <f>VLOOKUP($B11,Data!$B$1:$O$54, 7, FALSE)/VLOOKUP($B11,Data!$B$1:$O$54, 2, FALSE)</f>
        <v>1673.8552733593369</v>
      </c>
      <c r="H11" s="12">
        <f>VLOOKUP($B11,Data!$B$1:$O$54, 8, FALSE)/VLOOKUP($B11,Data!$B$1:$O$54, 2, FALSE)</f>
        <v>0</v>
      </c>
      <c r="I11" s="9">
        <f>VLOOKUP($B11,Data!$B$1:$O$54, 9, FALSE)/VLOOKUP($B11,Data!$B$1:$O$54, 2, FALSE)</f>
        <v>64.572058539691824</v>
      </c>
      <c r="J11" s="10">
        <f>VLOOKUP($B11,Data!$B$1:$O$54, 10, FALSE)/VLOOKUP($B11,Data!$B$1:$O$54, 2, FALSE)</f>
        <v>54.195340945397923</v>
      </c>
      <c r="K11" s="12">
        <f>VLOOKUP($B11,Data!$B$1:$O$54, 11, FALSE)/VLOOKUP($B11,Data!$B$1:$O$54, 2, FALSE)</f>
        <v>10.376717594293895</v>
      </c>
      <c r="L11" s="9">
        <f>VLOOKUP($B11,Data!$B$1:$O$54, 12, FALSE)/VLOOKUP($B11,Data!$B$1:$O$54, 2, FALSE)</f>
        <v>486.06350996071109</v>
      </c>
      <c r="M11" s="10">
        <f>VLOOKUP($B11,Data!$B$1:$O$54, 13, FALSE)/VLOOKUP($B11,Data!$B$1:$O$54, 2, FALSE)</f>
        <v>481.65700346653904</v>
      </c>
      <c r="N11" s="12">
        <f>VLOOKUP($B11,Data!$B$1:$O$54, 14, FALSE)/VLOOKUP($B11,Data!$B$1:$O$54, 2, FALSE)</f>
        <v>4.4065064941720928</v>
      </c>
    </row>
    <row r="12" spans="1:14" x14ac:dyDescent="0.25">
      <c r="A12" s="5" t="s">
        <v>22</v>
      </c>
      <c r="B12" s="6" t="s">
        <v>23</v>
      </c>
      <c r="C12" s="32">
        <f>VLOOKUP($B12,Data!$B$1:$O$54, 3, FALSE)/VLOOKUP($B12,Data!$B$1:$O$54, 2, FALSE)</f>
        <v>2069.015129796469</v>
      </c>
      <c r="D12" s="31">
        <f>VLOOKUP($B12,Data!$B$1:$O$54, 4, FALSE)/VLOOKUP($B12,Data!$B$1:$O$54, 2, FALSE)</f>
        <v>1673.0121073463561</v>
      </c>
      <c r="E12" s="39">
        <f>VLOOKUP($B12,Data!$B$1:$O$54, 5, FALSE)/VLOOKUP($B12,Data!$B$1:$O$54, 2, FALSE)</f>
        <v>396.00302245011306</v>
      </c>
      <c r="F12" s="9">
        <f>VLOOKUP($B12,Data!$B$1:$O$54, 6, FALSE)/VLOOKUP($B12,Data!$B$1:$O$54, 2, FALSE)</f>
        <v>1009.5748875988193</v>
      </c>
      <c r="G12" s="10">
        <f>VLOOKUP($B12,Data!$B$1:$O$54, 7, FALSE)/VLOOKUP($B12,Data!$B$1:$O$54, 2, FALSE)</f>
        <v>1009.5748875988193</v>
      </c>
      <c r="H12" s="12">
        <f>VLOOKUP($B12,Data!$B$1:$O$54, 8, FALSE)/VLOOKUP($B12,Data!$B$1:$O$54, 2, FALSE)</f>
        <v>0</v>
      </c>
      <c r="I12" s="9">
        <f>VLOOKUP($B12,Data!$B$1:$O$54, 9, FALSE)/VLOOKUP($B12,Data!$B$1:$O$54, 2, FALSE)</f>
        <v>804.3582575396016</v>
      </c>
      <c r="J12" s="10">
        <f>VLOOKUP($B12,Data!$B$1:$O$54, 10, FALSE)/VLOOKUP($B12,Data!$B$1:$O$54, 2, FALSE)</f>
        <v>414.35479545849904</v>
      </c>
      <c r="K12" s="12">
        <f>VLOOKUP($B12,Data!$B$1:$O$54, 11, FALSE)/VLOOKUP($B12,Data!$B$1:$O$54, 2, FALSE)</f>
        <v>390.00346208110255</v>
      </c>
      <c r="L12" s="9">
        <f>VLOOKUP($B12,Data!$B$1:$O$54, 12, FALSE)/VLOOKUP($B12,Data!$B$1:$O$54, 2, FALSE)</f>
        <v>255.08198465804819</v>
      </c>
      <c r="M12" s="10">
        <f>VLOOKUP($B12,Data!$B$1:$O$54, 13, FALSE)/VLOOKUP($B12,Data!$B$1:$O$54, 2, FALSE)</f>
        <v>249.08242428903765</v>
      </c>
      <c r="N12" s="12">
        <f>VLOOKUP($B12,Data!$B$1:$O$54, 14, FALSE)/VLOOKUP($B12,Data!$B$1:$O$54, 2, FALSE)</f>
        <v>5.9995603690105392</v>
      </c>
    </row>
    <row r="13" spans="1:14" x14ac:dyDescent="0.25">
      <c r="A13" s="5" t="s">
        <v>24</v>
      </c>
      <c r="B13" s="6" t="s">
        <v>25</v>
      </c>
      <c r="C13" s="32">
        <f>VLOOKUP($B13,Data!$B$1:$O$54, 3, FALSE)/VLOOKUP($B13,Data!$B$1:$O$54, 2, FALSE)</f>
        <v>2007.3760196763781</v>
      </c>
      <c r="D13" s="31">
        <f>VLOOKUP($B13,Data!$B$1:$O$54, 4, FALSE)/VLOOKUP($B13,Data!$B$1:$O$54, 2, FALSE)</f>
        <v>1566.0993746650495</v>
      </c>
      <c r="E13" s="39">
        <f>VLOOKUP($B13,Data!$B$1:$O$54, 5, FALSE)/VLOOKUP($B13,Data!$B$1:$O$54, 2, FALSE)</f>
        <v>441.27664501132858</v>
      </c>
      <c r="F13" s="9">
        <f>VLOOKUP($B13,Data!$B$1:$O$54, 6, FALSE)/VLOOKUP($B13,Data!$B$1:$O$54, 2, FALSE)</f>
        <v>900.8551737325032</v>
      </c>
      <c r="G13" s="10">
        <f>VLOOKUP($B13,Data!$B$1:$O$54, 7, FALSE)/VLOOKUP($B13,Data!$B$1:$O$54, 2, FALSE)</f>
        <v>900.8551737325032</v>
      </c>
      <c r="H13" s="12">
        <f>VLOOKUP($B13,Data!$B$1:$O$54, 8, FALSE)/VLOOKUP($B13,Data!$B$1:$O$54, 2, FALSE)</f>
        <v>0</v>
      </c>
      <c r="I13" s="9">
        <f>VLOOKUP($B13,Data!$B$1:$O$54, 9, FALSE)/VLOOKUP($B13,Data!$B$1:$O$54, 2, FALSE)</f>
        <v>906.7266015749251</v>
      </c>
      <c r="J13" s="10">
        <f>VLOOKUP($B13,Data!$B$1:$O$54, 10, FALSE)/VLOOKUP($B13,Data!$B$1:$O$54, 2, FALSE)</f>
        <v>467.3630946485988</v>
      </c>
      <c r="K13" s="12">
        <f>VLOOKUP($B13,Data!$B$1:$O$54, 11, FALSE)/VLOOKUP($B13,Data!$B$1:$O$54, 2, FALSE)</f>
        <v>439.36350692632635</v>
      </c>
      <c r="L13" s="9">
        <f>VLOOKUP($B13,Data!$B$1:$O$54, 12, FALSE)/VLOOKUP($B13,Data!$B$1:$O$54, 2, FALSE)</f>
        <v>199.79424436894985</v>
      </c>
      <c r="M13" s="10">
        <f>VLOOKUP($B13,Data!$B$1:$O$54, 13, FALSE)/VLOOKUP($B13,Data!$B$1:$O$54, 2, FALSE)</f>
        <v>197.88110628394762</v>
      </c>
      <c r="N13" s="12">
        <f>VLOOKUP($B13,Data!$B$1:$O$54, 14, FALSE)/VLOOKUP($B13,Data!$B$1:$O$54, 2, FALSE)</f>
        <v>1.9131380850022277</v>
      </c>
    </row>
    <row r="14" spans="1:14" x14ac:dyDescent="0.25">
      <c r="A14" s="5" t="s">
        <v>26</v>
      </c>
      <c r="B14" s="6" t="s">
        <v>27</v>
      </c>
      <c r="C14" s="32">
        <f>VLOOKUP($B14,Data!$B$1:$O$54, 3, FALSE)/VLOOKUP($B14,Data!$B$1:$O$54, 2, FALSE)</f>
        <v>2375.7864598695051</v>
      </c>
      <c r="D14" s="31">
        <f>VLOOKUP($B14,Data!$B$1:$O$54, 4, FALSE)/VLOOKUP($B14,Data!$B$1:$O$54, 2, FALSE)</f>
        <v>1930.2671050075894</v>
      </c>
      <c r="E14" s="39">
        <f>VLOOKUP($B14,Data!$B$1:$O$54, 5, FALSE)/VLOOKUP($B14,Data!$B$1:$O$54, 2, FALSE)</f>
        <v>445.51935486191542</v>
      </c>
      <c r="F14" s="9">
        <f>VLOOKUP($B14,Data!$B$1:$O$54, 6, FALSE)/VLOOKUP($B14,Data!$B$1:$O$54, 2, FALSE)</f>
        <v>1064.3620197253415</v>
      </c>
      <c r="G14" s="10">
        <f>VLOOKUP($B14,Data!$B$1:$O$54, 7, FALSE)/VLOOKUP($B14,Data!$B$1:$O$54, 2, FALSE)</f>
        <v>1064.3620197253415</v>
      </c>
      <c r="H14" s="12">
        <f>VLOOKUP($B14,Data!$B$1:$O$54, 8, FALSE)/VLOOKUP($B14,Data!$B$1:$O$54, 2, FALSE)</f>
        <v>0</v>
      </c>
      <c r="I14" s="9">
        <f>VLOOKUP($B14,Data!$B$1:$O$54, 9, FALSE)/VLOOKUP($B14,Data!$B$1:$O$54, 2, FALSE)</f>
        <v>946.43008726053711</v>
      </c>
      <c r="J14" s="10">
        <f>VLOOKUP($B14,Data!$B$1:$O$54, 10, FALSE)/VLOOKUP($B14,Data!$B$1:$O$54, 2, FALSE)</f>
        <v>507.19521757584039</v>
      </c>
      <c r="K14" s="12">
        <f>VLOOKUP($B14,Data!$B$1:$O$54, 11, FALSE)/VLOOKUP($B14,Data!$B$1:$O$54, 2, FALSE)</f>
        <v>439.23486968469666</v>
      </c>
      <c r="L14" s="9">
        <f>VLOOKUP($B14,Data!$B$1:$O$54, 12, FALSE)/VLOOKUP($B14,Data!$B$1:$O$54, 2, FALSE)</f>
        <v>364.99435288362622</v>
      </c>
      <c r="M14" s="10">
        <f>VLOOKUP($B14,Data!$B$1:$O$54, 13, FALSE)/VLOOKUP($B14,Data!$B$1:$O$54, 2, FALSE)</f>
        <v>358.70986770640752</v>
      </c>
      <c r="N14" s="12">
        <f>VLOOKUP($B14,Data!$B$1:$O$54, 14, FALSE)/VLOOKUP($B14,Data!$B$1:$O$54, 2, FALSE)</f>
        <v>6.2844851772187411</v>
      </c>
    </row>
    <row r="15" spans="1:14" x14ac:dyDescent="0.25">
      <c r="A15" s="5" t="s">
        <v>34</v>
      </c>
      <c r="B15" s="6" t="s">
        <v>35</v>
      </c>
      <c r="C15" s="32">
        <f>VLOOKUP($B15,Data!$B$1:$O$54, 3, FALSE)/VLOOKUP($B15,Data!$B$1:$O$54, 2, FALSE)</f>
        <v>3495.6021695984996</v>
      </c>
      <c r="D15" s="31">
        <f>VLOOKUP($B15,Data!$B$1:$O$54, 4, FALSE)/VLOOKUP($B15,Data!$B$1:$O$54, 2, FALSE)</f>
        <v>2482.1028286145315</v>
      </c>
      <c r="E15" s="39">
        <f>VLOOKUP($B15,Data!$B$1:$O$54, 5, FALSE)/VLOOKUP($B15,Data!$B$1:$O$54, 2, FALSE)</f>
        <v>1013.499340983968</v>
      </c>
      <c r="F15" s="9">
        <f>VLOOKUP($B15,Data!$B$1:$O$54, 6, FALSE)/VLOOKUP($B15,Data!$B$1:$O$54, 2, FALSE)</f>
        <v>1383.5756229433189</v>
      </c>
      <c r="G15" s="10">
        <f>VLOOKUP($B15,Data!$B$1:$O$54, 7, FALSE)/VLOOKUP($B15,Data!$B$1:$O$54, 2, FALSE)</f>
        <v>1383.5756229433189</v>
      </c>
      <c r="H15" s="12">
        <f>VLOOKUP($B15,Data!$B$1:$O$54, 8, FALSE)/VLOOKUP($B15,Data!$B$1:$O$54, 2, FALSE)</f>
        <v>0</v>
      </c>
      <c r="I15" s="9">
        <f>VLOOKUP($B15,Data!$B$1:$O$54, 9, FALSE)/VLOOKUP($B15,Data!$B$1:$O$54, 2, FALSE)</f>
        <v>1916.8290223310989</v>
      </c>
      <c r="J15" s="10">
        <f>VLOOKUP($B15,Data!$B$1:$O$54, 10, FALSE)/VLOOKUP($B15,Data!$B$1:$O$54, 2, FALSE)</f>
        <v>906.72931302659902</v>
      </c>
      <c r="K15" s="12">
        <f>VLOOKUP($B15,Data!$B$1:$O$54, 11, FALSE)/VLOOKUP($B15,Data!$B$1:$O$54, 2, FALSE)</f>
        <v>1010.0997093044999</v>
      </c>
      <c r="L15" s="9">
        <f>VLOOKUP($B15,Data!$B$1:$O$54, 12, FALSE)/VLOOKUP($B15,Data!$B$1:$O$54, 2, FALSE)</f>
        <v>195.19752432408174</v>
      </c>
      <c r="M15" s="10">
        <f>VLOOKUP($B15,Data!$B$1:$O$54, 13, FALSE)/VLOOKUP($B15,Data!$B$1:$O$54, 2, FALSE)</f>
        <v>191.79789264461363</v>
      </c>
      <c r="N15" s="12">
        <f>VLOOKUP($B15,Data!$B$1:$O$54, 14, FALSE)/VLOOKUP($B15,Data!$B$1:$O$54, 2, FALSE)</f>
        <v>3.3996316794681305</v>
      </c>
    </row>
    <row r="16" spans="1:14" x14ac:dyDescent="0.25">
      <c r="A16" s="5" t="s">
        <v>28</v>
      </c>
      <c r="B16" s="6" t="s">
        <v>29</v>
      </c>
      <c r="C16" s="32">
        <f>VLOOKUP($B16,Data!$B$1:$O$54, 3, FALSE)/VLOOKUP($B16,Data!$B$1:$O$54, 2, FALSE)</f>
        <v>1905.9683251963224</v>
      </c>
      <c r="D16" s="31">
        <f>VLOOKUP($B16,Data!$B$1:$O$54, 4, FALSE)/VLOOKUP($B16,Data!$B$1:$O$54, 2, FALSE)</f>
        <v>1537.6995343415288</v>
      </c>
      <c r="E16" s="39">
        <f>VLOOKUP($B16,Data!$B$1:$O$54, 5, FALSE)/VLOOKUP($B16,Data!$B$1:$O$54, 2, FALSE)</f>
        <v>368.26879085479351</v>
      </c>
      <c r="F16" s="9">
        <f>VLOOKUP($B16,Data!$B$1:$O$54, 6, FALSE)/VLOOKUP($B16,Data!$B$1:$O$54, 2, FALSE)</f>
        <v>1094.6960058661687</v>
      </c>
      <c r="G16" s="10">
        <f>VLOOKUP($B16,Data!$B$1:$O$54, 7, FALSE)/VLOOKUP($B16,Data!$B$1:$O$54, 2, FALSE)</f>
        <v>1094.6960058661687</v>
      </c>
      <c r="H16" s="12">
        <f>VLOOKUP($B16,Data!$B$1:$O$54, 8, FALSE)/VLOOKUP($B16,Data!$B$1:$O$54, 2, FALSE)</f>
        <v>0</v>
      </c>
      <c r="I16" s="9">
        <f>VLOOKUP($B16,Data!$B$1:$O$54, 9, FALSE)/VLOOKUP($B16,Data!$B$1:$O$54, 2, FALSE)</f>
        <v>671.95332134194871</v>
      </c>
      <c r="J16" s="10">
        <f>VLOOKUP($B16,Data!$B$1:$O$54, 10, FALSE)/VLOOKUP($B16,Data!$B$1:$O$54, 2, FALSE)</f>
        <v>305.65997530693977</v>
      </c>
      <c r="K16" s="12">
        <f>VLOOKUP($B16,Data!$B$1:$O$54, 11, FALSE)/VLOOKUP($B16,Data!$B$1:$O$54, 2, FALSE)</f>
        <v>366.29334603500899</v>
      </c>
      <c r="L16" s="9">
        <f>VLOOKUP($B16,Data!$B$1:$O$54, 12, FALSE)/VLOOKUP($B16,Data!$B$1:$O$54, 2, FALSE)</f>
        <v>139.31899798820498</v>
      </c>
      <c r="M16" s="10">
        <f>VLOOKUP($B16,Data!$B$1:$O$54, 13, FALSE)/VLOOKUP($B16,Data!$B$1:$O$54, 2, FALSE)</f>
        <v>137.34355316842047</v>
      </c>
      <c r="N16" s="12">
        <f>VLOOKUP($B16,Data!$B$1:$O$54, 14, FALSE)/VLOOKUP($B16,Data!$B$1:$O$54, 2, FALSE)</f>
        <v>1.9754448197845311</v>
      </c>
    </row>
    <row r="17" spans="1:14" x14ac:dyDescent="0.25">
      <c r="A17" s="5" t="s">
        <v>30</v>
      </c>
      <c r="B17" s="6" t="s">
        <v>31</v>
      </c>
      <c r="C17" s="32">
        <f>VLOOKUP($B17,Data!$B$1:$O$54, 3, FALSE)/VLOOKUP($B17,Data!$B$1:$O$54, 2, FALSE)</f>
        <v>1477.4966055837526</v>
      </c>
      <c r="D17" s="31">
        <f>VLOOKUP($B17,Data!$B$1:$O$54, 4, FALSE)/VLOOKUP($B17,Data!$B$1:$O$54, 2, FALSE)</f>
        <v>1341.0988117056381</v>
      </c>
      <c r="E17" s="39">
        <f>VLOOKUP($B17,Data!$B$1:$O$54, 5, FALSE)/VLOOKUP($B17,Data!$B$1:$O$54, 2, FALSE)</f>
        <v>136.39779387811436</v>
      </c>
      <c r="F17" s="9">
        <f>VLOOKUP($B17,Data!$B$1:$O$54, 6, FALSE)/VLOOKUP($B17,Data!$B$1:$O$54, 2, FALSE)</f>
        <v>880.54281440625073</v>
      </c>
      <c r="G17" s="10">
        <f>VLOOKUP($B17,Data!$B$1:$O$54, 7, FALSE)/VLOOKUP($B17,Data!$B$1:$O$54, 2, FALSE)</f>
        <v>880.54281440625073</v>
      </c>
      <c r="H17" s="12">
        <f>VLOOKUP($B17,Data!$B$1:$O$54, 8, FALSE)/VLOOKUP($B17,Data!$B$1:$O$54, 2, FALSE)</f>
        <v>0</v>
      </c>
      <c r="I17" s="9">
        <f>VLOOKUP($B17,Data!$B$1:$O$54, 9, FALSE)/VLOOKUP($B17,Data!$B$1:$O$54, 2, FALSE)</f>
        <v>353.29088966033459</v>
      </c>
      <c r="J17" s="10">
        <f>VLOOKUP($B17,Data!$B$1:$O$54, 10, FALSE)/VLOOKUP($B17,Data!$B$1:$O$54, 2, FALSE)</f>
        <v>217.8271819382241</v>
      </c>
      <c r="K17" s="12">
        <f>VLOOKUP($B17,Data!$B$1:$O$54, 11, FALSE)/VLOOKUP($B17,Data!$B$1:$O$54, 2, FALSE)</f>
        <v>135.46370772211046</v>
      </c>
      <c r="L17" s="9">
        <f>VLOOKUP($B17,Data!$B$1:$O$54, 12, FALSE)/VLOOKUP($B17,Data!$B$1:$O$54, 2, FALSE)</f>
        <v>243.66290151716728</v>
      </c>
      <c r="M17" s="10">
        <f>VLOOKUP($B17,Data!$B$1:$O$54, 13, FALSE)/VLOOKUP($B17,Data!$B$1:$O$54, 2, FALSE)</f>
        <v>242.72881536116341</v>
      </c>
      <c r="N17" s="12">
        <f>VLOOKUP($B17,Data!$B$1:$O$54, 14, FALSE)/VLOOKUP($B17,Data!$B$1:$O$54, 2, FALSE)</f>
        <v>0.93408615600388933</v>
      </c>
    </row>
    <row r="18" spans="1:14" x14ac:dyDescent="0.25">
      <c r="A18" s="5" t="s">
        <v>32</v>
      </c>
      <c r="B18" s="6" t="s">
        <v>33</v>
      </c>
      <c r="C18" s="32">
        <f>VLOOKUP($B18,Data!$B$1:$O$54, 3, FALSE)/VLOOKUP($B18,Data!$B$1:$O$54, 2, FALSE)</f>
        <v>2140.58544625685</v>
      </c>
      <c r="D18" s="31">
        <f>VLOOKUP($B18,Data!$B$1:$O$54, 4, FALSE)/VLOOKUP($B18,Data!$B$1:$O$54, 2, FALSE)</f>
        <v>1623.5469460437805</v>
      </c>
      <c r="E18" s="39">
        <f>VLOOKUP($B18,Data!$B$1:$O$54, 5, FALSE)/VLOOKUP($B18,Data!$B$1:$O$54, 2, FALSE)</f>
        <v>517.03850021306926</v>
      </c>
      <c r="F18" s="9">
        <f>VLOOKUP($B18,Data!$B$1:$O$54, 6, FALSE)/VLOOKUP($B18,Data!$B$1:$O$54, 2, FALSE)</f>
        <v>1008.2728362615945</v>
      </c>
      <c r="G18" s="10">
        <f>VLOOKUP($B18,Data!$B$1:$O$54, 7, FALSE)/VLOOKUP($B18,Data!$B$1:$O$54, 2, FALSE)</f>
        <v>1008.2728362615945</v>
      </c>
      <c r="H18" s="12">
        <f>VLOOKUP($B18,Data!$B$1:$O$54, 8, FALSE)/VLOOKUP($B18,Data!$B$1:$O$54, 2, FALSE)</f>
        <v>0</v>
      </c>
      <c r="I18" s="9">
        <f>VLOOKUP($B18,Data!$B$1:$O$54, 9, FALSE)/VLOOKUP($B18,Data!$B$1:$O$54, 2, FALSE)</f>
        <v>995.76186541551863</v>
      </c>
      <c r="J18" s="10">
        <f>VLOOKUP($B18,Data!$B$1:$O$54, 10, FALSE)/VLOOKUP($B18,Data!$B$1:$O$54, 2, FALSE)</f>
        <v>505.28359617986649</v>
      </c>
      <c r="K18" s="12">
        <f>VLOOKUP($B18,Data!$B$1:$O$54, 11, FALSE)/VLOOKUP($B18,Data!$B$1:$O$54, 2, FALSE)</f>
        <v>490.47826923565208</v>
      </c>
      <c r="L18" s="9">
        <f>VLOOKUP($B18,Data!$B$1:$O$54, 12, FALSE)/VLOOKUP($B18,Data!$B$1:$O$54, 2, FALSE)</f>
        <v>136.55074457973669</v>
      </c>
      <c r="M18" s="10">
        <f>VLOOKUP($B18,Data!$B$1:$O$54, 13, FALSE)/VLOOKUP($B18,Data!$B$1:$O$54, 2, FALSE)</f>
        <v>109.99051360231957</v>
      </c>
      <c r="N18" s="12">
        <f>VLOOKUP($B18,Data!$B$1:$O$54, 14, FALSE)/VLOOKUP($B18,Data!$B$1:$O$54, 2, FALSE)</f>
        <v>26.560230977417113</v>
      </c>
    </row>
    <row r="19" spans="1:14" x14ac:dyDescent="0.25">
      <c r="A19" s="5" t="s">
        <v>36</v>
      </c>
      <c r="B19" s="6" t="s">
        <v>37</v>
      </c>
      <c r="C19" s="32">
        <f>VLOOKUP($B19,Data!$B$1:$O$54, 3, FALSE)/VLOOKUP($B19,Data!$B$1:$O$54, 2, FALSE)</f>
        <v>2719.8597905730858</v>
      </c>
      <c r="D19" s="31">
        <f>VLOOKUP($B19,Data!$B$1:$O$54, 4, FALSE)/VLOOKUP($B19,Data!$B$1:$O$54, 2, FALSE)</f>
        <v>1900.2792682326667</v>
      </c>
      <c r="E19" s="39">
        <f>VLOOKUP($B19,Data!$B$1:$O$54, 5, FALSE)/VLOOKUP($B19,Data!$B$1:$O$54, 2, FALSE)</f>
        <v>819.58052234041895</v>
      </c>
      <c r="F19" s="9">
        <f>VLOOKUP($B19,Data!$B$1:$O$54, 6, FALSE)/VLOOKUP($B19,Data!$B$1:$O$54, 2, FALSE)</f>
        <v>968.66671426264247</v>
      </c>
      <c r="G19" s="10">
        <f>VLOOKUP($B19,Data!$B$1:$O$54, 7, FALSE)/VLOOKUP($B19,Data!$B$1:$O$54, 2, FALSE)</f>
        <v>968.66671426264247</v>
      </c>
      <c r="H19" s="12">
        <f>VLOOKUP($B19,Data!$B$1:$O$54, 8, FALSE)/VLOOKUP($B19,Data!$B$1:$O$54, 2, FALSE)</f>
        <v>0</v>
      </c>
      <c r="I19" s="9">
        <f>VLOOKUP($B19,Data!$B$1:$O$54, 9, FALSE)/VLOOKUP($B19,Data!$B$1:$O$54, 2, FALSE)</f>
        <v>1525.3819403770294</v>
      </c>
      <c r="J19" s="10">
        <f>VLOOKUP($B19,Data!$B$1:$O$54, 10, FALSE)/VLOOKUP($B19,Data!$B$1:$O$54, 2, FALSE)</f>
        <v>710.38692062585471</v>
      </c>
      <c r="K19" s="12">
        <f>VLOOKUP($B19,Data!$B$1:$O$54, 11, FALSE)/VLOOKUP($B19,Data!$B$1:$O$54, 2, FALSE)</f>
        <v>814.99501975117471</v>
      </c>
      <c r="L19" s="9">
        <f>VLOOKUP($B19,Data!$B$1:$O$54, 12, FALSE)/VLOOKUP($B19,Data!$B$1:$O$54, 2, FALSE)</f>
        <v>225.81113593341368</v>
      </c>
      <c r="M19" s="10">
        <f>VLOOKUP($B19,Data!$B$1:$O$54, 13, FALSE)/VLOOKUP($B19,Data!$B$1:$O$54, 2, FALSE)</f>
        <v>221.22563334416949</v>
      </c>
      <c r="N19" s="12">
        <f>VLOOKUP($B19,Data!$B$1:$O$54, 14, FALSE)/VLOOKUP($B19,Data!$B$1:$O$54, 2, FALSE)</f>
        <v>4.5855025892441876</v>
      </c>
    </row>
    <row r="20" spans="1:14" x14ac:dyDescent="0.25">
      <c r="A20" s="5" t="s">
        <v>38</v>
      </c>
      <c r="B20" s="6" t="s">
        <v>39</v>
      </c>
      <c r="C20" s="32">
        <f>VLOOKUP($B20,Data!$B$1:$O$54, 3, FALSE)/VLOOKUP($B20,Data!$B$1:$O$54, 2, FALSE)</f>
        <v>2368.9142938034993</v>
      </c>
      <c r="D20" s="31">
        <f>VLOOKUP($B20,Data!$B$1:$O$54, 4, FALSE)/VLOOKUP($B20,Data!$B$1:$O$54, 2, FALSE)</f>
        <v>1935.2976096700024</v>
      </c>
      <c r="E20" s="39">
        <f>VLOOKUP($B20,Data!$B$1:$O$54, 5, FALSE)/VLOOKUP($B20,Data!$B$1:$O$54, 2, FALSE)</f>
        <v>433.61668413349679</v>
      </c>
      <c r="F20" s="9">
        <f>VLOOKUP($B20,Data!$B$1:$O$54, 6, FALSE)/VLOOKUP($B20,Data!$B$1:$O$54, 2, FALSE)</f>
        <v>1364.1384286245957</v>
      </c>
      <c r="G20" s="10">
        <f>VLOOKUP($B20,Data!$B$1:$O$54, 7, FALSE)/VLOOKUP($B20,Data!$B$1:$O$54, 2, FALSE)</f>
        <v>1364.1384286245957</v>
      </c>
      <c r="H20" s="12">
        <f>VLOOKUP($B20,Data!$B$1:$O$54, 8, FALSE)/VLOOKUP($B20,Data!$B$1:$O$54, 2, FALSE)</f>
        <v>0</v>
      </c>
      <c r="I20" s="9">
        <f>VLOOKUP($B20,Data!$B$1:$O$54, 9, FALSE)/VLOOKUP($B20,Data!$B$1:$O$54, 2, FALSE)</f>
        <v>778.60849869740832</v>
      </c>
      <c r="J20" s="10">
        <f>VLOOKUP($B20,Data!$B$1:$O$54, 10, FALSE)/VLOOKUP($B20,Data!$B$1:$O$54, 2, FALSE)</f>
        <v>349.78754398102166</v>
      </c>
      <c r="K20" s="12">
        <f>VLOOKUP($B20,Data!$B$1:$O$54, 11, FALSE)/VLOOKUP($B20,Data!$B$1:$O$54, 2, FALSE)</f>
        <v>428.82095471638661</v>
      </c>
      <c r="L20" s="9">
        <f>VLOOKUP($B20,Data!$B$1:$O$54, 12, FALSE)/VLOOKUP($B20,Data!$B$1:$O$54, 2, FALSE)</f>
        <v>226.16736648149543</v>
      </c>
      <c r="M20" s="10">
        <f>VLOOKUP($B20,Data!$B$1:$O$54, 13, FALSE)/VLOOKUP($B20,Data!$B$1:$O$54, 2, FALSE)</f>
        <v>221.37163706438525</v>
      </c>
      <c r="N20" s="12">
        <f>VLOOKUP($B20,Data!$B$1:$O$54, 14, FALSE)/VLOOKUP($B20,Data!$B$1:$O$54, 2, FALSE)</f>
        <v>4.795729417110187</v>
      </c>
    </row>
    <row r="21" spans="1:14" x14ac:dyDescent="0.25">
      <c r="A21" s="5" t="s">
        <v>40</v>
      </c>
      <c r="B21" s="6" t="s">
        <v>41</v>
      </c>
      <c r="C21" s="32">
        <f>VLOOKUP($B21,Data!$B$1:$O$54, 3, FALSE)/VLOOKUP($B21,Data!$B$1:$O$54, 2, FALSE)</f>
        <v>3034.687386329907</v>
      </c>
      <c r="D21" s="31">
        <f>VLOOKUP($B21,Data!$B$1:$O$54, 4, FALSE)/VLOOKUP($B21,Data!$B$1:$O$54, 2, FALSE)</f>
        <v>2236.474644154212</v>
      </c>
      <c r="E21" s="39">
        <f>VLOOKUP($B21,Data!$B$1:$O$54, 5, FALSE)/VLOOKUP($B21,Data!$B$1:$O$54, 2, FALSE)</f>
        <v>798.21274217569498</v>
      </c>
      <c r="F21" s="9">
        <f>VLOOKUP($B21,Data!$B$1:$O$54, 6, FALSE)/VLOOKUP($B21,Data!$B$1:$O$54, 2, FALSE)</f>
        <v>1159.6465900384474</v>
      </c>
      <c r="G21" s="10">
        <f>VLOOKUP($B21,Data!$B$1:$O$54, 7, FALSE)/VLOOKUP($B21,Data!$B$1:$O$54, 2, FALSE)</f>
        <v>1159.6465900384474</v>
      </c>
      <c r="H21" s="12">
        <f>VLOOKUP($B21,Data!$B$1:$O$54, 8, FALSE)/VLOOKUP($B21,Data!$B$1:$O$54, 2, FALSE)</f>
        <v>0</v>
      </c>
      <c r="I21" s="9">
        <f>VLOOKUP($B21,Data!$B$1:$O$54, 9, FALSE)/VLOOKUP($B21,Data!$B$1:$O$54, 2, FALSE)</f>
        <v>1710.1603299686624</v>
      </c>
      <c r="J21" s="10">
        <f>VLOOKUP($B21,Data!$B$1:$O$54, 10, FALSE)/VLOOKUP($B21,Data!$B$1:$O$54, 2, FALSE)</f>
        <v>916.70820536733606</v>
      </c>
      <c r="K21" s="12">
        <f>VLOOKUP($B21,Data!$B$1:$O$54, 11, FALSE)/VLOOKUP($B21,Data!$B$1:$O$54, 2, FALSE)</f>
        <v>793.4521246013262</v>
      </c>
      <c r="L21" s="9">
        <f>VLOOKUP($B21,Data!$B$1:$O$54, 12, FALSE)/VLOOKUP($B21,Data!$B$1:$O$54, 2, FALSE)</f>
        <v>164.88046632279722</v>
      </c>
      <c r="M21" s="10">
        <f>VLOOKUP($B21,Data!$B$1:$O$54, 13, FALSE)/VLOOKUP($B21,Data!$B$1:$O$54, 2, FALSE)</f>
        <v>160.11984874842844</v>
      </c>
      <c r="N21" s="12">
        <f>VLOOKUP($B21,Data!$B$1:$O$54, 14, FALSE)/VLOOKUP($B21,Data!$B$1:$O$54, 2, FALSE)</f>
        <v>4.7606175743687604</v>
      </c>
    </row>
    <row r="22" spans="1:14" x14ac:dyDescent="0.25">
      <c r="A22" s="5" t="s">
        <v>46</v>
      </c>
      <c r="B22" s="6" t="s">
        <v>47</v>
      </c>
      <c r="C22" s="32">
        <f>VLOOKUP($B22,Data!$B$1:$O$54, 3, FALSE)/VLOOKUP($B22,Data!$B$1:$O$54, 2, FALSE)</f>
        <v>2352.9023432039139</v>
      </c>
      <c r="D22" s="31">
        <f>VLOOKUP($B22,Data!$B$1:$O$54, 4, FALSE)/VLOOKUP($B22,Data!$B$1:$O$54, 2, FALSE)</f>
        <v>2248.2628707825661</v>
      </c>
      <c r="E22" s="39">
        <f>VLOOKUP($B22,Data!$B$1:$O$54, 5, FALSE)/VLOOKUP($B22,Data!$B$1:$O$54, 2, FALSE)</f>
        <v>104.63947242134783</v>
      </c>
      <c r="F22" s="9">
        <f>VLOOKUP($B22,Data!$B$1:$O$54, 6, FALSE)/VLOOKUP($B22,Data!$B$1:$O$54, 2, FALSE)</f>
        <v>1847.9202528462586</v>
      </c>
      <c r="G22" s="10">
        <f>VLOOKUP($B22,Data!$B$1:$O$54, 7, FALSE)/VLOOKUP($B22,Data!$B$1:$O$54, 2, FALSE)</f>
        <v>1847.9202528462586</v>
      </c>
      <c r="H22" s="12">
        <f>VLOOKUP($B22,Data!$B$1:$O$54, 8, FALSE)/VLOOKUP($B22,Data!$B$1:$O$54, 2, FALSE)</f>
        <v>0</v>
      </c>
      <c r="I22" s="9">
        <f>VLOOKUP($B22,Data!$B$1:$O$54, 9, FALSE)/VLOOKUP($B22,Data!$B$1:$O$54, 2, FALSE)</f>
        <v>319.39882951913552</v>
      </c>
      <c r="J22" s="10">
        <f>VLOOKUP($B22,Data!$B$1:$O$54, 10, FALSE)/VLOOKUP($B22,Data!$B$1:$O$54, 2, FALSE)</f>
        <v>218.30983478104761</v>
      </c>
      <c r="K22" s="12">
        <f>VLOOKUP($B22,Data!$B$1:$O$54, 11, FALSE)/VLOOKUP($B22,Data!$B$1:$O$54, 2, FALSE)</f>
        <v>101.08899473808793</v>
      </c>
      <c r="L22" s="9">
        <f>VLOOKUP($B22,Data!$B$1:$O$54, 12, FALSE)/VLOOKUP($B22,Data!$B$1:$O$54, 2, FALSE)</f>
        <v>185.58326083852009</v>
      </c>
      <c r="M22" s="10">
        <f>VLOOKUP($B22,Data!$B$1:$O$54, 13, FALSE)/VLOOKUP($B22,Data!$B$1:$O$54, 2, FALSE)</f>
        <v>182.03278315526018</v>
      </c>
      <c r="N22" s="12">
        <f>VLOOKUP($B22,Data!$B$1:$O$54, 14, FALSE)/VLOOKUP($B22,Data!$B$1:$O$54, 2, FALSE)</f>
        <v>3.5504776832598903</v>
      </c>
    </row>
    <row r="23" spans="1:14" x14ac:dyDescent="0.25">
      <c r="A23" s="5" t="s">
        <v>44</v>
      </c>
      <c r="B23" s="6" t="s">
        <v>45</v>
      </c>
      <c r="C23" s="32">
        <f>VLOOKUP($B23,Data!$B$1:$O$54, 3, FALSE)/VLOOKUP($B23,Data!$B$1:$O$54, 2, FALSE)</f>
        <v>1660.8890802648421</v>
      </c>
      <c r="D23" s="31">
        <f>VLOOKUP($B23,Data!$B$1:$O$54, 4, FALSE)/VLOOKUP($B23,Data!$B$1:$O$54, 2, FALSE)</f>
        <v>1627.8348129473761</v>
      </c>
      <c r="E23" s="39">
        <f>VLOOKUP($B23,Data!$B$1:$O$54, 5, FALSE)/VLOOKUP($B23,Data!$B$1:$O$54, 2, FALSE)</f>
        <v>33.054267317465744</v>
      </c>
      <c r="F23" s="9">
        <f>VLOOKUP($B23,Data!$B$1:$O$54, 6, FALSE)/VLOOKUP($B23,Data!$B$1:$O$54, 2, FALSE)</f>
        <v>1250.6144572826443</v>
      </c>
      <c r="G23" s="10">
        <f>VLOOKUP($B23,Data!$B$1:$O$54, 7, FALSE)/VLOOKUP($B23,Data!$B$1:$O$54, 2, FALSE)</f>
        <v>1250.6144572826443</v>
      </c>
      <c r="H23" s="12">
        <f>VLOOKUP($B23,Data!$B$1:$O$54, 8, FALSE)/VLOOKUP($B23,Data!$B$1:$O$54, 2, FALSE)</f>
        <v>0</v>
      </c>
      <c r="I23" s="9">
        <f>VLOOKUP($B23,Data!$B$1:$O$54, 9, FALSE)/VLOOKUP($B23,Data!$B$1:$O$54, 2, FALSE)</f>
        <v>112.93405391590771</v>
      </c>
      <c r="J23" s="10">
        <f>VLOOKUP($B23,Data!$B$1:$O$54, 10, FALSE)/VLOOKUP($B23,Data!$B$1:$O$54, 2, FALSE)</f>
        <v>82.215098112650949</v>
      </c>
      <c r="K23" s="12">
        <f>VLOOKUP($B23,Data!$B$1:$O$54, 11, FALSE)/VLOOKUP($B23,Data!$B$1:$O$54, 2, FALSE)</f>
        <v>30.718955803256758</v>
      </c>
      <c r="L23" s="9">
        <f>VLOOKUP($B23,Data!$B$1:$O$54, 12, FALSE)/VLOOKUP($B23,Data!$B$1:$O$54, 2, FALSE)</f>
        <v>297.34056906629002</v>
      </c>
      <c r="M23" s="10">
        <f>VLOOKUP($B23,Data!$B$1:$O$54, 13, FALSE)/VLOOKUP($B23,Data!$B$1:$O$54, 2, FALSE)</f>
        <v>295.00525755208105</v>
      </c>
      <c r="N23" s="12">
        <f>VLOOKUP($B23,Data!$B$1:$O$54, 14, FALSE)/VLOOKUP($B23,Data!$B$1:$O$54, 2, FALSE)</f>
        <v>2.3353115142089846</v>
      </c>
    </row>
    <row r="24" spans="1:14" x14ac:dyDescent="0.25">
      <c r="A24" s="5" t="s">
        <v>42</v>
      </c>
      <c r="B24" s="6" t="s">
        <v>43</v>
      </c>
      <c r="C24" s="32">
        <f>VLOOKUP($B24,Data!$B$1:$O$54, 3, FALSE)/VLOOKUP($B24,Data!$B$1:$O$54, 2, FALSE)</f>
        <v>2379.1739712653584</v>
      </c>
      <c r="D24" s="31">
        <f>VLOOKUP($B24,Data!$B$1:$O$54, 4, FALSE)/VLOOKUP($B24,Data!$B$1:$O$54, 2, FALSE)</f>
        <v>2257.7694710052911</v>
      </c>
      <c r="E24" s="39">
        <f>VLOOKUP($B24,Data!$B$1:$O$54, 5, FALSE)/VLOOKUP($B24,Data!$B$1:$O$54, 2, FALSE)</f>
        <v>121.40450026006755</v>
      </c>
      <c r="F24" s="9">
        <f>VLOOKUP($B24,Data!$B$1:$O$54, 6, FALSE)/VLOOKUP($B24,Data!$B$1:$O$54, 2, FALSE)</f>
        <v>1695.1887879647813</v>
      </c>
      <c r="G24" s="10">
        <f>VLOOKUP($B24,Data!$B$1:$O$54, 7, FALSE)/VLOOKUP($B24,Data!$B$1:$O$54, 2, FALSE)</f>
        <v>1695.1887879647813</v>
      </c>
      <c r="H24" s="12">
        <f>VLOOKUP($B24,Data!$B$1:$O$54, 8, FALSE)/VLOOKUP($B24,Data!$B$1:$O$54, 2, FALSE)</f>
        <v>0</v>
      </c>
      <c r="I24" s="9">
        <f>VLOOKUP($B24,Data!$B$1:$O$54, 9, FALSE)/VLOOKUP($B24,Data!$B$1:$O$54, 2, FALSE)</f>
        <v>279.39986496058339</v>
      </c>
      <c r="J24" s="10">
        <f>VLOOKUP($B24,Data!$B$1:$O$54, 10, FALSE)/VLOOKUP($B24,Data!$B$1:$O$54, 2, FALSE)</f>
        <v>160.4259236538023</v>
      </c>
      <c r="K24" s="12">
        <f>VLOOKUP($B24,Data!$B$1:$O$54, 11, FALSE)/VLOOKUP($B24,Data!$B$1:$O$54, 2, FALSE)</f>
        <v>118.9739413067811</v>
      </c>
      <c r="L24" s="9">
        <f>VLOOKUP($B24,Data!$B$1:$O$54, 12, FALSE)/VLOOKUP($B24,Data!$B$1:$O$54, 2, FALSE)</f>
        <v>404.58531833999371</v>
      </c>
      <c r="M24" s="10">
        <f>VLOOKUP($B24,Data!$B$1:$O$54, 13, FALSE)/VLOOKUP($B24,Data!$B$1:$O$54, 2, FALSE)</f>
        <v>402.15475938670727</v>
      </c>
      <c r="N24" s="12">
        <f>VLOOKUP($B24,Data!$B$1:$O$54, 14, FALSE)/VLOOKUP($B24,Data!$B$1:$O$54, 2, FALSE)</f>
        <v>2.4305589532864484</v>
      </c>
    </row>
    <row r="25" spans="1:14" x14ac:dyDescent="0.25">
      <c r="A25" s="5" t="s">
        <v>48</v>
      </c>
      <c r="B25" s="6" t="s">
        <v>49</v>
      </c>
      <c r="C25" s="32">
        <f>VLOOKUP($B25,Data!$B$1:$O$54, 3, FALSE)/VLOOKUP($B25,Data!$B$1:$O$54, 2, FALSE)</f>
        <v>2131.512117507692</v>
      </c>
      <c r="D25" s="31">
        <f>VLOOKUP($B25,Data!$B$1:$O$54, 4, FALSE)/VLOOKUP($B25,Data!$B$1:$O$54, 2, FALSE)</f>
        <v>1772.5046620198757</v>
      </c>
      <c r="E25" s="39">
        <f>VLOOKUP($B25,Data!$B$1:$O$54, 5, FALSE)/VLOOKUP($B25,Data!$B$1:$O$54, 2, FALSE)</f>
        <v>359.0074554878164</v>
      </c>
      <c r="F25" s="9">
        <f>VLOOKUP($B25,Data!$B$1:$O$54, 6, FALSE)/VLOOKUP($B25,Data!$B$1:$O$54, 2, FALSE)</f>
        <v>970.3092905766232</v>
      </c>
      <c r="G25" s="10">
        <f>VLOOKUP($B25,Data!$B$1:$O$54, 7, FALSE)/VLOOKUP($B25,Data!$B$1:$O$54, 2, FALSE)</f>
        <v>970.3092905766232</v>
      </c>
      <c r="H25" s="12">
        <f>VLOOKUP($B25,Data!$B$1:$O$54, 8, FALSE)/VLOOKUP($B25,Data!$B$1:$O$54, 2, FALSE)</f>
        <v>0</v>
      </c>
      <c r="I25" s="9">
        <f>VLOOKUP($B25,Data!$B$1:$O$54, 9, FALSE)/VLOOKUP($B25,Data!$B$1:$O$54, 2, FALSE)</f>
        <v>727.8940723513914</v>
      </c>
      <c r="J25" s="10">
        <f>VLOOKUP($B25,Data!$B$1:$O$54, 10, FALSE)/VLOOKUP($B25,Data!$B$1:$O$54, 2, FALSE)</f>
        <v>370.64902177268772</v>
      </c>
      <c r="K25" s="12">
        <f>VLOOKUP($B25,Data!$B$1:$O$54, 11, FALSE)/VLOOKUP($B25,Data!$B$1:$O$54, 2, FALSE)</f>
        <v>357.24505057870368</v>
      </c>
      <c r="L25" s="9">
        <f>VLOOKUP($B25,Data!$B$1:$O$54, 12, FALSE)/VLOOKUP($B25,Data!$B$1:$O$54, 2, FALSE)</f>
        <v>433.3087545796775</v>
      </c>
      <c r="M25" s="10">
        <f>VLOOKUP($B25,Data!$B$1:$O$54, 13, FALSE)/VLOOKUP($B25,Data!$B$1:$O$54, 2, FALSE)</f>
        <v>431.54634967056478</v>
      </c>
      <c r="N25" s="12">
        <f>VLOOKUP($B25,Data!$B$1:$O$54, 14, FALSE)/VLOOKUP($B25,Data!$B$1:$O$54, 2, FALSE)</f>
        <v>1.7624049091127474</v>
      </c>
    </row>
    <row r="26" spans="1:14" x14ac:dyDescent="0.25">
      <c r="A26" s="5" t="s">
        <v>50</v>
      </c>
      <c r="B26" s="6" t="s">
        <v>51</v>
      </c>
      <c r="C26" s="32">
        <f>VLOOKUP($B26,Data!$B$1:$O$54, 3, FALSE)/VLOOKUP($B26,Data!$B$1:$O$54, 2, FALSE)</f>
        <v>2752.8785351303786</v>
      </c>
      <c r="D26" s="31">
        <f>VLOOKUP($B26,Data!$B$1:$O$54, 4, FALSE)/VLOOKUP($B26,Data!$B$1:$O$54, 2, FALSE)</f>
        <v>2441.15151814822</v>
      </c>
      <c r="E26" s="39">
        <f>VLOOKUP($B26,Data!$B$1:$O$54, 5, FALSE)/VLOOKUP($B26,Data!$B$1:$O$54, 2, FALSE)</f>
        <v>311.72701698215832</v>
      </c>
      <c r="F26" s="9">
        <f>VLOOKUP($B26,Data!$B$1:$O$54, 6, FALSE)/VLOOKUP($B26,Data!$B$1:$O$54, 2, FALSE)</f>
        <v>1878.3345595602386</v>
      </c>
      <c r="G26" s="10">
        <f>VLOOKUP($B26,Data!$B$1:$O$54, 7, FALSE)/VLOOKUP($B26,Data!$B$1:$O$54, 2, FALSE)</f>
        <v>1878.3345595602386</v>
      </c>
      <c r="H26" s="12">
        <f>VLOOKUP($B26,Data!$B$1:$O$54, 8, FALSE)/VLOOKUP($B26,Data!$B$1:$O$54, 2, FALSE)</f>
        <v>0</v>
      </c>
      <c r="I26" s="9">
        <f>VLOOKUP($B26,Data!$B$1:$O$54, 9, FALSE)/VLOOKUP($B26,Data!$B$1:$O$54, 2, FALSE)</f>
        <v>695.35040037950455</v>
      </c>
      <c r="J26" s="10">
        <f>VLOOKUP($B26,Data!$B$1:$O$54, 10, FALSE)/VLOOKUP($B26,Data!$B$1:$O$54, 2, FALSE)</f>
        <v>385.78486391111983</v>
      </c>
      <c r="K26" s="12">
        <f>VLOOKUP($B26,Data!$B$1:$O$54, 11, FALSE)/VLOOKUP($B26,Data!$B$1:$O$54, 2, FALSE)</f>
        <v>309.56553646838472</v>
      </c>
      <c r="L26" s="9">
        <f>VLOOKUP($B26,Data!$B$1:$O$54, 12, FALSE)/VLOOKUP($B26,Data!$B$1:$O$54, 2, FALSE)</f>
        <v>179.19357519063522</v>
      </c>
      <c r="M26" s="10">
        <f>VLOOKUP($B26,Data!$B$1:$O$54, 13, FALSE)/VLOOKUP($B26,Data!$B$1:$O$54, 2, FALSE)</f>
        <v>177.03209467686165</v>
      </c>
      <c r="N26" s="12">
        <f>VLOOKUP($B26,Data!$B$1:$O$54, 14, FALSE)/VLOOKUP($B26,Data!$B$1:$O$54, 2, FALSE)</f>
        <v>2.1614805137735829</v>
      </c>
    </row>
    <row r="27" spans="1:14" x14ac:dyDescent="0.25">
      <c r="A27" s="5" t="s">
        <v>54</v>
      </c>
      <c r="B27" s="6" t="s">
        <v>55</v>
      </c>
      <c r="C27" s="32">
        <f>VLOOKUP($B27,Data!$B$1:$O$54, 3, FALSE)/VLOOKUP($B27,Data!$B$1:$O$54, 2, FALSE)</f>
        <v>2432.0429073045129</v>
      </c>
      <c r="D27" s="31">
        <f>VLOOKUP($B27,Data!$B$1:$O$54, 4, FALSE)/VLOOKUP($B27,Data!$B$1:$O$54, 2, FALSE)</f>
        <v>2017.2929902156552</v>
      </c>
      <c r="E27" s="39">
        <f>VLOOKUP($B27,Data!$B$1:$O$54, 5, FALSE)/VLOOKUP($B27,Data!$B$1:$O$54, 2, FALSE)</f>
        <v>414.74991708885784</v>
      </c>
      <c r="F27" s="9">
        <f>VLOOKUP($B27,Data!$B$1:$O$54, 6, FALSE)/VLOOKUP($B27,Data!$B$1:$O$54, 2, FALSE)</f>
        <v>1200.4894330205782</v>
      </c>
      <c r="G27" s="10">
        <f>VLOOKUP($B27,Data!$B$1:$O$54, 7, FALSE)/VLOOKUP($B27,Data!$B$1:$O$54, 2, FALSE)</f>
        <v>1200.4894330205782</v>
      </c>
      <c r="H27" s="12">
        <f>VLOOKUP($B27,Data!$B$1:$O$54, 8, FALSE)/VLOOKUP($B27,Data!$B$1:$O$54, 2, FALSE)</f>
        <v>0</v>
      </c>
      <c r="I27" s="9">
        <f>VLOOKUP($B27,Data!$B$1:$O$54, 9, FALSE)/VLOOKUP($B27,Data!$B$1:$O$54, 2, FALSE)</f>
        <v>919.79463266961261</v>
      </c>
      <c r="J27" s="10">
        <f>VLOOKUP($B27,Data!$B$1:$O$54, 10, FALSE)/VLOOKUP($B27,Data!$B$1:$O$54, 2, FALSE)</f>
        <v>509.47278472881334</v>
      </c>
      <c r="K27" s="12">
        <f>VLOOKUP($B27,Data!$B$1:$O$54, 11, FALSE)/VLOOKUP($B27,Data!$B$1:$O$54, 2, FALSE)</f>
        <v>410.32184794079927</v>
      </c>
      <c r="L27" s="9">
        <f>VLOOKUP($B27,Data!$B$1:$O$54, 12, FALSE)/VLOOKUP($B27,Data!$B$1:$O$54, 2, FALSE)</f>
        <v>311.75884161432225</v>
      </c>
      <c r="M27" s="10">
        <f>VLOOKUP($B27,Data!$B$1:$O$54, 13, FALSE)/VLOOKUP($B27,Data!$B$1:$O$54, 2, FALSE)</f>
        <v>307.33077246626374</v>
      </c>
      <c r="N27" s="12">
        <f>VLOOKUP($B27,Data!$B$1:$O$54, 14, FALSE)/VLOOKUP($B27,Data!$B$1:$O$54, 2, FALSE)</f>
        <v>4.428069148058551</v>
      </c>
    </row>
    <row r="28" spans="1:14" x14ac:dyDescent="0.25">
      <c r="A28" s="5" t="s">
        <v>52</v>
      </c>
      <c r="B28" s="6" t="s">
        <v>53</v>
      </c>
      <c r="C28" s="32">
        <f>VLOOKUP($B28,Data!$B$1:$O$54, 3, FALSE)/VLOOKUP($B28,Data!$B$1:$O$54, 2, FALSE)</f>
        <v>3851.6439250615281</v>
      </c>
      <c r="D28" s="31">
        <f>VLOOKUP($B28,Data!$B$1:$O$54, 4, FALSE)/VLOOKUP($B28,Data!$B$1:$O$54, 2, FALSE)</f>
        <v>2739.2080898725912</v>
      </c>
      <c r="E28" s="39">
        <f>VLOOKUP($B28,Data!$B$1:$O$54, 5, FALSE)/VLOOKUP($B28,Data!$B$1:$O$54, 2, FALSE)</f>
        <v>1112.4358351889366</v>
      </c>
      <c r="F28" s="9">
        <f>VLOOKUP($B28,Data!$B$1:$O$54, 6, FALSE)/VLOOKUP($B28,Data!$B$1:$O$54, 2, FALSE)</f>
        <v>1522.5354517905876</v>
      </c>
      <c r="G28" s="10">
        <f>VLOOKUP($B28,Data!$B$1:$O$54, 7, FALSE)/VLOOKUP($B28,Data!$B$1:$O$54, 2, FALSE)</f>
        <v>1522.5354517905876</v>
      </c>
      <c r="H28" s="12">
        <f>VLOOKUP($B28,Data!$B$1:$O$54, 8, FALSE)/VLOOKUP($B28,Data!$B$1:$O$54, 2, FALSE)</f>
        <v>0</v>
      </c>
      <c r="I28" s="9">
        <f>VLOOKUP($B28,Data!$B$1:$O$54, 9, FALSE)/VLOOKUP($B28,Data!$B$1:$O$54, 2, FALSE)</f>
        <v>2174.3913341927705</v>
      </c>
      <c r="J28" s="10">
        <f>VLOOKUP($B28,Data!$B$1:$O$54, 10, FALSE)/VLOOKUP($B28,Data!$B$1:$O$54, 2, FALSE)</f>
        <v>1067.4365885918064</v>
      </c>
      <c r="K28" s="12">
        <f>VLOOKUP($B28,Data!$B$1:$O$54, 11, FALSE)/VLOOKUP($B28,Data!$B$1:$O$54, 2, FALSE)</f>
        <v>1106.9547456009643</v>
      </c>
      <c r="L28" s="9">
        <f>VLOOKUP($B28,Data!$B$1:$O$54, 12, FALSE)/VLOOKUP($B28,Data!$B$1:$O$54, 2, FALSE)</f>
        <v>154.71713907816974</v>
      </c>
      <c r="M28" s="10">
        <f>VLOOKUP($B28,Data!$B$1:$O$54, 13, FALSE)/VLOOKUP($B28,Data!$B$1:$O$54, 2, FALSE)</f>
        <v>149.23604949019739</v>
      </c>
      <c r="N28" s="12">
        <f>VLOOKUP($B28,Data!$B$1:$O$54, 14, FALSE)/VLOOKUP($B28,Data!$B$1:$O$54, 2, FALSE)</f>
        <v>5.4810895879723418</v>
      </c>
    </row>
    <row r="29" spans="1:14" x14ac:dyDescent="0.25">
      <c r="A29" s="5" t="s">
        <v>56</v>
      </c>
      <c r="B29" s="6" t="s">
        <v>57</v>
      </c>
      <c r="C29" s="32">
        <f>VLOOKUP($B29,Data!$B$1:$O$54, 3, FALSE)/VLOOKUP($B29,Data!$B$1:$O$54, 2, FALSE)</f>
        <v>1562.0580530565076</v>
      </c>
      <c r="D29" s="31">
        <f>VLOOKUP($B29,Data!$B$1:$O$54, 4, FALSE)/VLOOKUP($B29,Data!$B$1:$O$54, 2, FALSE)</f>
        <v>1432.6191901692105</v>
      </c>
      <c r="E29" s="39">
        <f>VLOOKUP($B29,Data!$B$1:$O$54, 5, FALSE)/VLOOKUP($B29,Data!$B$1:$O$54, 2, FALSE)</f>
        <v>129.43886288729718</v>
      </c>
      <c r="F29" s="9">
        <f>VLOOKUP($B29,Data!$B$1:$O$54, 6, FALSE)/VLOOKUP($B29,Data!$B$1:$O$54, 2, FALSE)</f>
        <v>1035.8172201922637</v>
      </c>
      <c r="G29" s="10">
        <f>VLOOKUP($B29,Data!$B$1:$O$54, 7, FALSE)/VLOOKUP($B29,Data!$B$1:$O$54, 2, FALSE)</f>
        <v>1035.8172201922637</v>
      </c>
      <c r="H29" s="12">
        <f>VLOOKUP($B29,Data!$B$1:$O$54, 8, FALSE)/VLOOKUP($B29,Data!$B$1:$O$54, 2, FALSE)</f>
        <v>0</v>
      </c>
      <c r="I29" s="9">
        <f>VLOOKUP($B29,Data!$B$1:$O$54, 9, FALSE)/VLOOKUP($B29,Data!$B$1:$O$54, 2, FALSE)</f>
        <v>255.8503581324205</v>
      </c>
      <c r="J29" s="10">
        <f>VLOOKUP($B29,Data!$B$1:$O$54, 10, FALSE)/VLOOKUP($B29,Data!$B$1:$O$54, 2, FALSE)</f>
        <v>135.53139054037121</v>
      </c>
      <c r="K29" s="12">
        <f>VLOOKUP($B29,Data!$B$1:$O$54, 11, FALSE)/VLOOKUP($B29,Data!$B$1:$O$54, 2, FALSE)</f>
        <v>120.31896759204928</v>
      </c>
      <c r="L29" s="9">
        <f>VLOOKUP($B29,Data!$B$1:$O$54, 12, FALSE)/VLOOKUP($B29,Data!$B$1:$O$54, 2, FALSE)</f>
        <v>270.39047473182336</v>
      </c>
      <c r="M29" s="10">
        <f>VLOOKUP($B29,Data!$B$1:$O$54, 13, FALSE)/VLOOKUP($B29,Data!$B$1:$O$54, 2, FALSE)</f>
        <v>261.27057943657547</v>
      </c>
      <c r="N29" s="12">
        <f>VLOOKUP($B29,Data!$B$1:$O$54, 14, FALSE)/VLOOKUP($B29,Data!$B$1:$O$54, 2, FALSE)</f>
        <v>9.1198952952479075</v>
      </c>
    </row>
    <row r="30" spans="1:14" x14ac:dyDescent="0.25">
      <c r="A30" s="5" t="s">
        <v>70</v>
      </c>
      <c r="B30" s="6" t="s">
        <v>71</v>
      </c>
      <c r="C30" s="32">
        <f>VLOOKUP($B30,Data!$B$1:$O$54, 3, FALSE)/VLOOKUP($B30,Data!$B$1:$O$54, 2, FALSE)</f>
        <v>3057.4376377410608</v>
      </c>
      <c r="D30" s="31">
        <f>VLOOKUP($B30,Data!$B$1:$O$54, 4, FALSE)/VLOOKUP($B30,Data!$B$1:$O$54, 2, FALSE)</f>
        <v>2173.0982757722218</v>
      </c>
      <c r="E30" s="39">
        <f>VLOOKUP($B30,Data!$B$1:$O$54, 5, FALSE)/VLOOKUP($B30,Data!$B$1:$O$54, 2, FALSE)</f>
        <v>884.33936196883906</v>
      </c>
      <c r="F30" s="9">
        <f>VLOOKUP($B30,Data!$B$1:$O$54, 6, FALSE)/VLOOKUP($B30,Data!$B$1:$O$54, 2, FALSE)</f>
        <v>1079.3748571555186</v>
      </c>
      <c r="G30" s="10">
        <f>VLOOKUP($B30,Data!$B$1:$O$54, 7, FALSE)/VLOOKUP($B30,Data!$B$1:$O$54, 2, FALSE)</f>
        <v>1079.3748571555186</v>
      </c>
      <c r="H30" s="12">
        <f>VLOOKUP($B30,Data!$B$1:$O$54, 8, FALSE)/VLOOKUP($B30,Data!$B$1:$O$54, 2, FALSE)</f>
        <v>0</v>
      </c>
      <c r="I30" s="9">
        <f>VLOOKUP($B30,Data!$B$1:$O$54, 9, FALSE)/VLOOKUP($B30,Data!$B$1:$O$54, 2, FALSE)</f>
        <v>1690.844535554889</v>
      </c>
      <c r="J30" s="10">
        <f>VLOOKUP($B30,Data!$B$1:$O$54, 10, FALSE)/VLOOKUP($B30,Data!$B$1:$O$54, 2, FALSE)</f>
        <v>811.41368951754362</v>
      </c>
      <c r="K30" s="12">
        <f>VLOOKUP($B30,Data!$B$1:$O$54, 11, FALSE)/VLOOKUP($B30,Data!$B$1:$O$54, 2, FALSE)</f>
        <v>879.4308460373453</v>
      </c>
      <c r="L30" s="9">
        <f>VLOOKUP($B30,Data!$B$1:$O$54, 12, FALSE)/VLOOKUP($B30,Data!$B$1:$O$54, 2, FALSE)</f>
        <v>287.21824503065335</v>
      </c>
      <c r="M30" s="10">
        <f>VLOOKUP($B30,Data!$B$1:$O$54, 13, FALSE)/VLOOKUP($B30,Data!$B$1:$O$54, 2, FALSE)</f>
        <v>282.3097290991596</v>
      </c>
      <c r="N30" s="12">
        <f>VLOOKUP($B30,Data!$B$1:$O$54, 14, FALSE)/VLOOKUP($B30,Data!$B$1:$O$54, 2, FALSE)</f>
        <v>4.9085159314937359</v>
      </c>
    </row>
    <row r="31" spans="1:14" x14ac:dyDescent="0.25">
      <c r="A31" s="5" t="s">
        <v>72</v>
      </c>
      <c r="B31" s="6" t="s">
        <v>73</v>
      </c>
      <c r="C31" s="32">
        <f>VLOOKUP($B31,Data!$B$1:$O$54, 3, FALSE)/VLOOKUP($B31,Data!$B$1:$O$54, 2, FALSE)</f>
        <v>1297.2602642066315</v>
      </c>
      <c r="D31" s="31">
        <f>VLOOKUP($B31,Data!$B$1:$O$54, 4, FALSE)/VLOOKUP($B31,Data!$B$1:$O$54, 2, FALSE)</f>
        <v>1285.0009624364614</v>
      </c>
      <c r="E31" s="39">
        <f>VLOOKUP($B31,Data!$B$1:$O$54, 5, FALSE)/VLOOKUP($B31,Data!$B$1:$O$54, 2, FALSE)</f>
        <v>12.259301770170174</v>
      </c>
      <c r="F31" s="9">
        <f>VLOOKUP($B31,Data!$B$1:$O$54, 6, FALSE)/VLOOKUP($B31,Data!$B$1:$O$54, 2, FALSE)</f>
        <v>976.47234955692272</v>
      </c>
      <c r="G31" s="10">
        <f>VLOOKUP($B31,Data!$B$1:$O$54, 7, FALSE)/VLOOKUP($B31,Data!$B$1:$O$54, 2, FALSE)</f>
        <v>976.47234955692272</v>
      </c>
      <c r="H31" s="12">
        <f>VLOOKUP($B31,Data!$B$1:$O$54, 8, FALSE)/VLOOKUP($B31,Data!$B$1:$O$54, 2, FALSE)</f>
        <v>0</v>
      </c>
      <c r="I31" s="9">
        <f>VLOOKUP($B31,Data!$B$1:$O$54, 9, FALSE)/VLOOKUP($B31,Data!$B$1:$O$54, 2, FALSE)</f>
        <v>83.856019505378953</v>
      </c>
      <c r="J31" s="10">
        <f>VLOOKUP($B31,Data!$B$1:$O$54, 10, FALSE)/VLOOKUP($B31,Data!$B$1:$O$54, 2, FALSE)</f>
        <v>74.096200871183228</v>
      </c>
      <c r="K31" s="12">
        <f>VLOOKUP($B31,Data!$B$1:$O$54, 11, FALSE)/VLOOKUP($B31,Data!$B$1:$O$54, 2, FALSE)</f>
        <v>9.7598186341957245</v>
      </c>
      <c r="L31" s="9">
        <f>VLOOKUP($B31,Data!$B$1:$O$54, 12, FALSE)/VLOOKUP($B31,Data!$B$1:$O$54, 2, FALSE)</f>
        <v>236.93189514432981</v>
      </c>
      <c r="M31" s="10">
        <f>VLOOKUP($B31,Data!$B$1:$O$54, 13, FALSE)/VLOOKUP($B31,Data!$B$1:$O$54, 2, FALSE)</f>
        <v>234.43241200835539</v>
      </c>
      <c r="N31" s="12">
        <f>VLOOKUP($B31,Data!$B$1:$O$54, 14, FALSE)/VLOOKUP($B31,Data!$B$1:$O$54, 2, FALSE)</f>
        <v>2.4994831359744492</v>
      </c>
    </row>
    <row r="32" spans="1:14" x14ac:dyDescent="0.25">
      <c r="A32" s="5" t="s">
        <v>58</v>
      </c>
      <c r="B32" s="6" t="s">
        <v>59</v>
      </c>
      <c r="C32" s="32">
        <f>VLOOKUP($B32,Data!$B$1:$O$54, 3, FALSE)/VLOOKUP($B32,Data!$B$1:$O$54, 2, FALSE)</f>
        <v>1956.3020454361711</v>
      </c>
      <c r="D32" s="31">
        <f>VLOOKUP($B32,Data!$B$1:$O$54, 4, FALSE)/VLOOKUP($B32,Data!$B$1:$O$54, 2, FALSE)</f>
        <v>1459.9202306842374</v>
      </c>
      <c r="E32" s="39">
        <f>VLOOKUP($B32,Data!$B$1:$O$54, 5, FALSE)/VLOOKUP($B32,Data!$B$1:$O$54, 2, FALSE)</f>
        <v>496.38181475193358</v>
      </c>
      <c r="F32" s="9">
        <f>VLOOKUP($B32,Data!$B$1:$O$54, 6, FALSE)/VLOOKUP($B32,Data!$B$1:$O$54, 2, FALSE)</f>
        <v>751.54229660171939</v>
      </c>
      <c r="G32" s="10">
        <f>VLOOKUP($B32,Data!$B$1:$O$54, 7, FALSE)/VLOOKUP($B32,Data!$B$1:$O$54, 2, FALSE)</f>
        <v>751.54229660171939</v>
      </c>
      <c r="H32" s="12">
        <f>VLOOKUP($B32,Data!$B$1:$O$54, 8, FALSE)/VLOOKUP($B32,Data!$B$1:$O$54, 2, FALSE)</f>
        <v>0</v>
      </c>
      <c r="I32" s="9">
        <f>VLOOKUP($B32,Data!$B$1:$O$54, 9, FALSE)/VLOOKUP($B32,Data!$B$1:$O$54, 2, FALSE)</f>
        <v>964.65249144366294</v>
      </c>
      <c r="J32" s="10">
        <f>VLOOKUP($B32,Data!$B$1:$O$54, 10, FALSE)/VLOOKUP($B32,Data!$B$1:$O$54, 2, FALSE)</f>
        <v>469.98248308944403</v>
      </c>
      <c r="K32" s="12">
        <f>VLOOKUP($B32,Data!$B$1:$O$54, 11, FALSE)/VLOOKUP($B32,Data!$B$1:$O$54, 2, FALSE)</f>
        <v>494.67000835421891</v>
      </c>
      <c r="L32" s="9">
        <f>VLOOKUP($B32,Data!$B$1:$O$54, 12, FALSE)/VLOOKUP($B32,Data!$B$1:$O$54, 2, FALSE)</f>
        <v>240.10725739078879</v>
      </c>
      <c r="M32" s="10">
        <f>VLOOKUP($B32,Data!$B$1:$O$54, 13, FALSE)/VLOOKUP($B32,Data!$B$1:$O$54, 2, FALSE)</f>
        <v>238.39545099307409</v>
      </c>
      <c r="N32" s="12">
        <f>VLOOKUP($B32,Data!$B$1:$O$54, 14, FALSE)/VLOOKUP($B32,Data!$B$1:$O$54, 2, FALSE)</f>
        <v>1.7118063977147169</v>
      </c>
    </row>
    <row r="33" spans="1:14" x14ac:dyDescent="0.25">
      <c r="A33" s="5" t="s">
        <v>62</v>
      </c>
      <c r="B33" s="6" t="s">
        <v>63</v>
      </c>
      <c r="C33" s="32">
        <f>VLOOKUP($B33,Data!$B$1:$O$54, 3, FALSE)/VLOOKUP($B33,Data!$B$1:$O$54, 2, FALSE)</f>
        <v>1018.8647694453083</v>
      </c>
      <c r="D33" s="31">
        <f>VLOOKUP($B33,Data!$B$1:$O$54, 4, FALSE)/VLOOKUP($B33,Data!$B$1:$O$54, 2, FALSE)</f>
        <v>1004.783534110109</v>
      </c>
      <c r="E33" s="39">
        <f>VLOOKUP($B33,Data!$B$1:$O$54, 5, FALSE)/VLOOKUP($B33,Data!$B$1:$O$54, 2, FALSE)</f>
        <v>14.08123533519923</v>
      </c>
      <c r="F33" s="9">
        <f>VLOOKUP($B33,Data!$B$1:$O$54, 6, FALSE)/VLOOKUP($B33,Data!$B$1:$O$54, 2, FALSE)</f>
        <v>881.87651944549748</v>
      </c>
      <c r="G33" s="10">
        <f>VLOOKUP($B33,Data!$B$1:$O$54, 7, FALSE)/VLOOKUP($B33,Data!$B$1:$O$54, 2, FALSE)</f>
        <v>881.87651944549748</v>
      </c>
      <c r="H33" s="12">
        <f>VLOOKUP($B33,Data!$B$1:$O$54, 8, FALSE)/VLOOKUP($B33,Data!$B$1:$O$54, 2, FALSE)</f>
        <v>0</v>
      </c>
      <c r="I33" s="9">
        <f>VLOOKUP($B33,Data!$B$1:$O$54, 9, FALSE)/VLOOKUP($B33,Data!$B$1:$O$54, 2, FALSE)</f>
        <v>45.56388121520834</v>
      </c>
      <c r="J33" s="10">
        <f>VLOOKUP($B33,Data!$B$1:$O$54, 10, FALSE)/VLOOKUP($B33,Data!$B$1:$O$54, 2, FALSE)</f>
        <v>34.242144282345038</v>
      </c>
      <c r="K33" s="12">
        <f>VLOOKUP($B33,Data!$B$1:$O$54, 11, FALSE)/VLOOKUP($B33,Data!$B$1:$O$54, 2, FALSE)</f>
        <v>11.321736932863303</v>
      </c>
      <c r="L33" s="9">
        <f>VLOOKUP($B33,Data!$B$1:$O$54, 12, FALSE)/VLOOKUP($B33,Data!$B$1:$O$54, 2, FALSE)</f>
        <v>91.424368784602493</v>
      </c>
      <c r="M33" s="10">
        <f>VLOOKUP($B33,Data!$B$1:$O$54, 13, FALSE)/VLOOKUP($B33,Data!$B$1:$O$54, 2, FALSE)</f>
        <v>88.664870382266571</v>
      </c>
      <c r="N33" s="12">
        <f>VLOOKUP($B33,Data!$B$1:$O$54, 14, FALSE)/VLOOKUP($B33,Data!$B$1:$O$54, 2, FALSE)</f>
        <v>2.7594984023359266</v>
      </c>
    </row>
    <row r="34" spans="1:14" x14ac:dyDescent="0.25">
      <c r="A34" s="5" t="s">
        <v>64</v>
      </c>
      <c r="B34" s="6" t="s">
        <v>65</v>
      </c>
      <c r="C34" s="32">
        <f>VLOOKUP($B34,Data!$B$1:$O$54, 3, FALSE)/VLOOKUP($B34,Data!$B$1:$O$54, 2, FALSE)</f>
        <v>1870.269783233603</v>
      </c>
      <c r="D34" s="31">
        <f>VLOOKUP($B34,Data!$B$1:$O$54, 4, FALSE)/VLOOKUP($B34,Data!$B$1:$O$54, 2, FALSE)</f>
        <v>1723.3100530923914</v>
      </c>
      <c r="E34" s="39">
        <f>VLOOKUP($B34,Data!$B$1:$O$54, 5, FALSE)/VLOOKUP($B34,Data!$B$1:$O$54, 2, FALSE)</f>
        <v>146.95973014121171</v>
      </c>
      <c r="F34" s="9">
        <f>VLOOKUP($B34,Data!$B$1:$O$54, 6, FALSE)/VLOOKUP($B34,Data!$B$1:$O$54, 2, FALSE)</f>
        <v>1272.4833551333038</v>
      </c>
      <c r="G34" s="10">
        <f>VLOOKUP($B34,Data!$B$1:$O$54, 7, FALSE)/VLOOKUP($B34,Data!$B$1:$O$54, 2, FALSE)</f>
        <v>1272.4833551333038</v>
      </c>
      <c r="H34" s="12">
        <f>VLOOKUP($B34,Data!$B$1:$O$54, 8, FALSE)/VLOOKUP($B34,Data!$B$1:$O$54, 2, FALSE)</f>
        <v>0</v>
      </c>
      <c r="I34" s="9">
        <f>VLOOKUP($B34,Data!$B$1:$O$54, 9, FALSE)/VLOOKUP($B34,Data!$B$1:$O$54, 2, FALSE)</f>
        <v>419.69185190063456</v>
      </c>
      <c r="J34" s="10">
        <f>VLOOKUP($B34,Data!$B$1:$O$54, 10, FALSE)/VLOOKUP($B34,Data!$B$1:$O$54, 2, FALSE)</f>
        <v>276.92597072830995</v>
      </c>
      <c r="K34" s="12">
        <f>VLOOKUP($B34,Data!$B$1:$O$54, 11, FALSE)/VLOOKUP($B34,Data!$B$1:$O$54, 2, FALSE)</f>
        <v>142.76588117232455</v>
      </c>
      <c r="L34" s="9">
        <f>VLOOKUP($B34,Data!$B$1:$O$54, 12, FALSE)/VLOOKUP($B34,Data!$B$1:$O$54, 2, FALSE)</f>
        <v>178.09457619966466</v>
      </c>
      <c r="M34" s="10">
        <f>VLOOKUP($B34,Data!$B$1:$O$54, 13, FALSE)/VLOOKUP($B34,Data!$B$1:$O$54, 2, FALSE)</f>
        <v>173.90072723077751</v>
      </c>
      <c r="N34" s="12">
        <f>VLOOKUP($B34,Data!$B$1:$O$54, 14, FALSE)/VLOOKUP($B34,Data!$B$1:$O$54, 2, FALSE)</f>
        <v>4.1938489688871439</v>
      </c>
    </row>
    <row r="35" spans="1:14" x14ac:dyDescent="0.25">
      <c r="A35" s="5" t="s">
        <v>66</v>
      </c>
      <c r="B35" s="6" t="s">
        <v>67</v>
      </c>
      <c r="C35" s="32">
        <f>VLOOKUP($B35,Data!$B$1:$O$54, 3, FALSE)/VLOOKUP($B35,Data!$B$1:$O$54, 2, FALSE)</f>
        <v>2928.4496577939467</v>
      </c>
      <c r="D35" s="31">
        <f>VLOOKUP($B35,Data!$B$1:$O$54, 4, FALSE)/VLOOKUP($B35,Data!$B$1:$O$54, 2, FALSE)</f>
        <v>2489.5591157357189</v>
      </c>
      <c r="E35" s="39">
        <f>VLOOKUP($B35,Data!$B$1:$O$54, 5, FALSE)/VLOOKUP($B35,Data!$B$1:$O$54, 2, FALSE)</f>
        <v>438.89054205822782</v>
      </c>
      <c r="F35" s="9">
        <f>VLOOKUP($B35,Data!$B$1:$O$54, 6, FALSE)/VLOOKUP($B35,Data!$B$1:$O$54, 2, FALSE)</f>
        <v>1700.3705232440941</v>
      </c>
      <c r="G35" s="10">
        <f>VLOOKUP($B35,Data!$B$1:$O$54, 7, FALSE)/VLOOKUP($B35,Data!$B$1:$O$54, 2, FALSE)</f>
        <v>1700.3705232440941</v>
      </c>
      <c r="H35" s="12">
        <f>VLOOKUP($B35,Data!$B$1:$O$54, 8, FALSE)/VLOOKUP($B35,Data!$B$1:$O$54, 2, FALSE)</f>
        <v>0</v>
      </c>
      <c r="I35" s="9">
        <f>VLOOKUP($B35,Data!$B$1:$O$54, 9, FALSE)/VLOOKUP($B35,Data!$B$1:$O$54, 2, FALSE)</f>
        <v>966.48300488591531</v>
      </c>
      <c r="J35" s="10">
        <f>VLOOKUP($B35,Data!$B$1:$O$54, 10, FALSE)/VLOOKUP($B35,Data!$B$1:$O$54, 2, FALSE)</f>
        <v>529.79688414909242</v>
      </c>
      <c r="K35" s="12">
        <f>VLOOKUP($B35,Data!$B$1:$O$54, 11, FALSE)/VLOOKUP($B35,Data!$B$1:$O$54, 2, FALSE)</f>
        <v>436.68612073682289</v>
      </c>
      <c r="L35" s="9">
        <f>VLOOKUP($B35,Data!$B$1:$O$54, 12, FALSE)/VLOOKUP($B35,Data!$B$1:$O$54, 2, FALSE)</f>
        <v>261.59612966393735</v>
      </c>
      <c r="M35" s="10">
        <f>VLOOKUP($B35,Data!$B$1:$O$54, 13, FALSE)/VLOOKUP($B35,Data!$B$1:$O$54, 2, FALSE)</f>
        <v>259.39170834253241</v>
      </c>
      <c r="N35" s="12">
        <f>VLOOKUP($B35,Data!$B$1:$O$54, 14, FALSE)/VLOOKUP($B35,Data!$B$1:$O$54, 2, FALSE)</f>
        <v>2.2044213214049164</v>
      </c>
    </row>
    <row r="36" spans="1:14" x14ac:dyDescent="0.25">
      <c r="A36" s="5" t="s">
        <v>60</v>
      </c>
      <c r="B36" s="6" t="s">
        <v>61</v>
      </c>
      <c r="C36" s="32">
        <f>VLOOKUP($B36,Data!$B$1:$O$54, 3, FALSE)/VLOOKUP($B36,Data!$B$1:$O$54, 2, FALSE)</f>
        <v>1364.3184572498669</v>
      </c>
      <c r="D36" s="31">
        <f>VLOOKUP($B36,Data!$B$1:$O$54, 4, FALSE)/VLOOKUP($B36,Data!$B$1:$O$54, 2, FALSE)</f>
        <v>1125.6272795726329</v>
      </c>
      <c r="E36" s="39">
        <f>VLOOKUP($B36,Data!$B$1:$O$54, 5, FALSE)/VLOOKUP($B36,Data!$B$1:$O$54, 2, FALSE)</f>
        <v>238.69117767723392</v>
      </c>
      <c r="F36" s="9">
        <f>VLOOKUP($B36,Data!$B$1:$O$54, 6, FALSE)/VLOOKUP($B36,Data!$B$1:$O$54, 2, FALSE)</f>
        <v>638.07411828690135</v>
      </c>
      <c r="G36" s="10">
        <f>VLOOKUP($B36,Data!$B$1:$O$54, 7, FALSE)/VLOOKUP($B36,Data!$B$1:$O$54, 2, FALSE)</f>
        <v>638.07411828690135</v>
      </c>
      <c r="H36" s="12">
        <f>VLOOKUP($B36,Data!$B$1:$O$54, 8, FALSE)/VLOOKUP($B36,Data!$B$1:$O$54, 2, FALSE)</f>
        <v>0</v>
      </c>
      <c r="I36" s="9">
        <f>VLOOKUP($B36,Data!$B$1:$O$54, 9, FALSE)/VLOOKUP($B36,Data!$B$1:$O$54, 2, FALSE)</f>
        <v>594.3880125793562</v>
      </c>
      <c r="J36" s="10">
        <f>VLOOKUP($B36,Data!$B$1:$O$54, 10, FALSE)/VLOOKUP($B36,Data!$B$1:$O$54, 2, FALSE)</f>
        <v>356.9497602704663</v>
      </c>
      <c r="K36" s="12">
        <f>VLOOKUP($B36,Data!$B$1:$O$54, 11, FALSE)/VLOOKUP($B36,Data!$B$1:$O$54, 2, FALSE)</f>
        <v>237.43825230888984</v>
      </c>
      <c r="L36" s="9">
        <f>VLOOKUP($B36,Data!$B$1:$O$54, 12, FALSE)/VLOOKUP($B36,Data!$B$1:$O$54, 2, FALSE)</f>
        <v>131.85632638360937</v>
      </c>
      <c r="M36" s="10">
        <f>VLOOKUP($B36,Data!$B$1:$O$54, 13, FALSE)/VLOOKUP($B36,Data!$B$1:$O$54, 2, FALSE)</f>
        <v>130.60340101526529</v>
      </c>
      <c r="N36" s="12">
        <f>VLOOKUP($B36,Data!$B$1:$O$54, 14, FALSE)/VLOOKUP($B36,Data!$B$1:$O$54, 2, FALSE)</f>
        <v>1.2529253683440835</v>
      </c>
    </row>
    <row r="37" spans="1:14" x14ac:dyDescent="0.25">
      <c r="A37" s="5" t="s">
        <v>68</v>
      </c>
      <c r="B37" s="6" t="s">
        <v>69</v>
      </c>
      <c r="C37" s="32">
        <f>VLOOKUP($B37,Data!$B$1:$O$54, 3, FALSE)/VLOOKUP($B37,Data!$B$1:$O$54, 2, FALSE)</f>
        <v>3524.0485540422324</v>
      </c>
      <c r="D37" s="31">
        <f>VLOOKUP($B37,Data!$B$1:$O$54, 4, FALSE)/VLOOKUP($B37,Data!$B$1:$O$54, 2, FALSE)</f>
        <v>3044.2254021160979</v>
      </c>
      <c r="E37" s="39">
        <f>VLOOKUP($B37,Data!$B$1:$O$54, 5, FALSE)/VLOOKUP($B37,Data!$B$1:$O$54, 2, FALSE)</f>
        <v>479.82315192613453</v>
      </c>
      <c r="F37" s="9">
        <f>VLOOKUP($B37,Data!$B$1:$O$54, 6, FALSE)/VLOOKUP($B37,Data!$B$1:$O$54, 2, FALSE)</f>
        <v>1974.8775102324898</v>
      </c>
      <c r="G37" s="10">
        <f>VLOOKUP($B37,Data!$B$1:$O$54, 7, FALSE)/VLOOKUP($B37,Data!$B$1:$O$54, 2, FALSE)</f>
        <v>1974.8775102324898</v>
      </c>
      <c r="H37" s="12">
        <f>VLOOKUP($B37,Data!$B$1:$O$54, 8, FALSE)/VLOOKUP($B37,Data!$B$1:$O$54, 2, FALSE)</f>
        <v>0</v>
      </c>
      <c r="I37" s="9">
        <f>VLOOKUP($B37,Data!$B$1:$O$54, 9, FALSE)/VLOOKUP($B37,Data!$B$1:$O$54, 2, FALSE)</f>
        <v>1207.7889776449629</v>
      </c>
      <c r="J37" s="10">
        <f>VLOOKUP($B37,Data!$B$1:$O$54, 10, FALSE)/VLOOKUP($B37,Data!$B$1:$O$54, 2, FALSE)</f>
        <v>767.40698171880285</v>
      </c>
      <c r="K37" s="12">
        <f>VLOOKUP($B37,Data!$B$1:$O$54, 11, FALSE)/VLOOKUP($B37,Data!$B$1:$O$54, 2, FALSE)</f>
        <v>440.38199592616007</v>
      </c>
      <c r="L37" s="9">
        <f>VLOOKUP($B37,Data!$B$1:$O$54, 12, FALSE)/VLOOKUP($B37,Data!$B$1:$O$54, 2, FALSE)</f>
        <v>341.38206616477981</v>
      </c>
      <c r="M37" s="10">
        <f>VLOOKUP($B37,Data!$B$1:$O$54, 13, FALSE)/VLOOKUP($B37,Data!$B$1:$O$54, 2, FALSE)</f>
        <v>301.94091016480536</v>
      </c>
      <c r="N37" s="12">
        <f>VLOOKUP($B37,Data!$B$1:$O$54, 14, FALSE)/VLOOKUP($B37,Data!$B$1:$O$54, 2, FALSE)</f>
        <v>39.441155999974455</v>
      </c>
    </row>
    <row r="38" spans="1:14" x14ac:dyDescent="0.25">
      <c r="A38" s="5" t="s">
        <v>74</v>
      </c>
      <c r="B38" s="6" t="s">
        <v>75</v>
      </c>
      <c r="C38" s="32">
        <f>VLOOKUP($B38,Data!$B$1:$O$54, 3, FALSE)/VLOOKUP($B38,Data!$B$1:$O$54, 2, FALSE)</f>
        <v>2350.1525270727657</v>
      </c>
      <c r="D38" s="31">
        <f>VLOOKUP($B38,Data!$B$1:$O$54, 4, FALSE)/VLOOKUP($B38,Data!$B$1:$O$54, 2, FALSE)</f>
        <v>1991.8170391821852</v>
      </c>
      <c r="E38" s="39">
        <f>VLOOKUP($B38,Data!$B$1:$O$54, 5, FALSE)/VLOOKUP($B38,Data!$B$1:$O$54, 2, FALSE)</f>
        <v>358.3354878905804</v>
      </c>
      <c r="F38" s="9">
        <f>VLOOKUP($B38,Data!$B$1:$O$54, 6, FALSE)/VLOOKUP($B38,Data!$B$1:$O$54, 2, FALSE)</f>
        <v>1309.4832862475657</v>
      </c>
      <c r="G38" s="10">
        <f>VLOOKUP($B38,Data!$B$1:$O$54, 7, FALSE)/VLOOKUP($B38,Data!$B$1:$O$54, 2, FALSE)</f>
        <v>1309.4832862475657</v>
      </c>
      <c r="H38" s="12">
        <f>VLOOKUP($B38,Data!$B$1:$O$54, 8, FALSE)/VLOOKUP($B38,Data!$B$1:$O$54, 2, FALSE)</f>
        <v>0</v>
      </c>
      <c r="I38" s="9">
        <f>VLOOKUP($B38,Data!$B$1:$O$54, 9, FALSE)/VLOOKUP($B38,Data!$B$1:$O$54, 2, FALSE)</f>
        <v>713.72586120473488</v>
      </c>
      <c r="J38" s="10">
        <f>VLOOKUP($B38,Data!$B$1:$O$54, 10, FALSE)/VLOOKUP($B38,Data!$B$1:$O$54, 2, FALSE)</f>
        <v>359.97453828350325</v>
      </c>
      <c r="K38" s="12">
        <f>VLOOKUP($B38,Data!$B$1:$O$54, 11, FALSE)/VLOOKUP($B38,Data!$B$1:$O$54, 2, FALSE)</f>
        <v>353.75132292123169</v>
      </c>
      <c r="L38" s="9">
        <f>VLOOKUP($B38,Data!$B$1:$O$54, 12, FALSE)/VLOOKUP($B38,Data!$B$1:$O$54, 2, FALSE)</f>
        <v>326.94337962046495</v>
      </c>
      <c r="M38" s="10">
        <f>VLOOKUP($B38,Data!$B$1:$O$54, 13, FALSE)/VLOOKUP($B38,Data!$B$1:$O$54, 2, FALSE)</f>
        <v>322.35921465111625</v>
      </c>
      <c r="N38" s="12">
        <f>VLOOKUP($B38,Data!$B$1:$O$54, 14, FALSE)/VLOOKUP($B38,Data!$B$1:$O$54, 2, FALSE)</f>
        <v>4.5841649693487359</v>
      </c>
    </row>
    <row r="39" spans="1:14" x14ac:dyDescent="0.25">
      <c r="A39" s="5" t="s">
        <v>76</v>
      </c>
      <c r="B39" s="6" t="s">
        <v>77</v>
      </c>
      <c r="C39" s="32">
        <f>VLOOKUP($B39,Data!$B$1:$O$54, 3, FALSE)/VLOOKUP($B39,Data!$B$1:$O$54, 2, FALSE)</f>
        <v>2191.7686554256275</v>
      </c>
      <c r="D39" s="31">
        <f>VLOOKUP($B39,Data!$B$1:$O$54, 4, FALSE)/VLOOKUP($B39,Data!$B$1:$O$54, 2, FALSE)</f>
        <v>1853.5641467799505</v>
      </c>
      <c r="E39" s="39">
        <f>VLOOKUP($B39,Data!$B$1:$O$54, 5, FALSE)/VLOOKUP($B39,Data!$B$1:$O$54, 2, FALSE)</f>
        <v>338.20450864567664</v>
      </c>
      <c r="F39" s="9">
        <f>VLOOKUP($B39,Data!$B$1:$O$54, 6, FALSE)/VLOOKUP($B39,Data!$B$1:$O$54, 2, FALSE)</f>
        <v>1268.853026117858</v>
      </c>
      <c r="G39" s="10">
        <f>VLOOKUP($B39,Data!$B$1:$O$54, 7, FALSE)/VLOOKUP($B39,Data!$B$1:$O$54, 2, FALSE)</f>
        <v>1268.853026117858</v>
      </c>
      <c r="H39" s="12">
        <f>VLOOKUP($B39,Data!$B$1:$O$54, 8, FALSE)/VLOOKUP($B39,Data!$B$1:$O$54, 2, FALSE)</f>
        <v>0</v>
      </c>
      <c r="I39" s="9">
        <f>VLOOKUP($B39,Data!$B$1:$O$54, 9, FALSE)/VLOOKUP($B39,Data!$B$1:$O$54, 2, FALSE)</f>
        <v>653.49889144552355</v>
      </c>
      <c r="J39" s="10">
        <f>VLOOKUP($B39,Data!$B$1:$O$54, 10, FALSE)/VLOOKUP($B39,Data!$B$1:$O$54, 2, FALSE)</f>
        <v>321.58221910068193</v>
      </c>
      <c r="K39" s="12">
        <f>VLOOKUP($B39,Data!$B$1:$O$54, 11, FALSE)/VLOOKUP($B39,Data!$B$1:$O$54, 2, FALSE)</f>
        <v>331.91667234484169</v>
      </c>
      <c r="L39" s="9">
        <f>VLOOKUP($B39,Data!$B$1:$O$54, 12, FALSE)/VLOOKUP($B39,Data!$B$1:$O$54, 2, FALSE)</f>
        <v>269.41673786224572</v>
      </c>
      <c r="M39" s="10">
        <f>VLOOKUP($B39,Data!$B$1:$O$54, 13, FALSE)/VLOOKUP($B39,Data!$B$1:$O$54, 2, FALSE)</f>
        <v>263.12890156141077</v>
      </c>
      <c r="N39" s="12">
        <f>VLOOKUP($B39,Data!$B$1:$O$54, 14, FALSE)/VLOOKUP($B39,Data!$B$1:$O$54, 2, FALSE)</f>
        <v>6.2878363008349538</v>
      </c>
    </row>
    <row r="40" spans="1:14" x14ac:dyDescent="0.25">
      <c r="A40" s="5" t="s">
        <v>78</v>
      </c>
      <c r="B40" s="6" t="s">
        <v>79</v>
      </c>
      <c r="C40" s="32">
        <f>VLOOKUP($B40,Data!$B$1:$O$54, 3, FALSE)/VLOOKUP($B40,Data!$B$1:$O$54, 2, FALSE)</f>
        <v>2361.6192210833324</v>
      </c>
      <c r="D40" s="31">
        <f>VLOOKUP($B40,Data!$B$1:$O$54, 4, FALSE)/VLOOKUP($B40,Data!$B$1:$O$54, 2, FALSE)</f>
        <v>1879.1679370306331</v>
      </c>
      <c r="E40" s="39">
        <f>VLOOKUP($B40,Data!$B$1:$O$54, 5, FALSE)/VLOOKUP($B40,Data!$B$1:$O$54, 2, FALSE)</f>
        <v>482.45128405269912</v>
      </c>
      <c r="F40" s="9">
        <f>VLOOKUP($B40,Data!$B$1:$O$54, 6, FALSE)/VLOOKUP($B40,Data!$B$1:$O$54, 2, FALSE)</f>
        <v>1099.289425280931</v>
      </c>
      <c r="G40" s="10">
        <f>VLOOKUP($B40,Data!$B$1:$O$54, 7, FALSE)/VLOOKUP($B40,Data!$B$1:$O$54, 2, FALSE)</f>
        <v>1099.289425280931</v>
      </c>
      <c r="H40" s="12">
        <f>VLOOKUP($B40,Data!$B$1:$O$54, 8, FALSE)/VLOOKUP($B40,Data!$B$1:$O$54, 2, FALSE)</f>
        <v>0</v>
      </c>
      <c r="I40" s="9">
        <f>VLOOKUP($B40,Data!$B$1:$O$54, 9, FALSE)/VLOOKUP($B40,Data!$B$1:$O$54, 2, FALSE)</f>
        <v>924.39896292144135</v>
      </c>
      <c r="J40" s="10">
        <f>VLOOKUP($B40,Data!$B$1:$O$54, 10, FALSE)/VLOOKUP($B40,Data!$B$1:$O$54, 2, FALSE)</f>
        <v>445.46683279480158</v>
      </c>
      <c r="K40" s="12">
        <f>VLOOKUP($B40,Data!$B$1:$O$54, 11, FALSE)/VLOOKUP($B40,Data!$B$1:$O$54, 2, FALSE)</f>
        <v>478.93213012663978</v>
      </c>
      <c r="L40" s="9">
        <f>VLOOKUP($B40,Data!$B$1:$O$54, 12, FALSE)/VLOOKUP($B40,Data!$B$1:$O$54, 2, FALSE)</f>
        <v>337.93083288095983</v>
      </c>
      <c r="M40" s="10">
        <f>VLOOKUP($B40,Data!$B$1:$O$54, 13, FALSE)/VLOOKUP($B40,Data!$B$1:$O$54, 2, FALSE)</f>
        <v>334.41167895490054</v>
      </c>
      <c r="N40" s="12">
        <f>VLOOKUP($B40,Data!$B$1:$O$54, 14, FALSE)/VLOOKUP($B40,Data!$B$1:$O$54, 2, FALSE)</f>
        <v>3.5191539260593041</v>
      </c>
    </row>
    <row r="41" spans="1:14" x14ac:dyDescent="0.25">
      <c r="A41" s="5" t="s">
        <v>80</v>
      </c>
      <c r="B41" s="6" t="s">
        <v>81</v>
      </c>
      <c r="C41" s="32">
        <f>VLOOKUP($B41,Data!$B$1:$O$54, 3, FALSE)/VLOOKUP($B41,Data!$B$1:$O$54, 2, FALSE)</f>
        <v>2243.9643620282072</v>
      </c>
      <c r="D41" s="31">
        <f>VLOOKUP($B41,Data!$B$1:$O$54, 4, FALSE)/VLOOKUP($B41,Data!$B$1:$O$54, 2, FALSE)</f>
        <v>2034.1511891401722</v>
      </c>
      <c r="E41" s="39">
        <f>VLOOKUP($B41,Data!$B$1:$O$54, 5, FALSE)/VLOOKUP($B41,Data!$B$1:$O$54, 2, FALSE)</f>
        <v>209.81317288803496</v>
      </c>
      <c r="F41" s="9">
        <f>VLOOKUP($B41,Data!$B$1:$O$54, 6, FALSE)/VLOOKUP($B41,Data!$B$1:$O$54, 2, FALSE)</f>
        <v>1421.5674361851936</v>
      </c>
      <c r="G41" s="10">
        <f>VLOOKUP($B41,Data!$B$1:$O$54, 7, FALSE)/VLOOKUP($B41,Data!$B$1:$O$54, 2, FALSE)</f>
        <v>1421.5674361851936</v>
      </c>
      <c r="H41" s="12">
        <f>VLOOKUP($B41,Data!$B$1:$O$54, 8, FALSE)/VLOOKUP($B41,Data!$B$1:$O$54, 2, FALSE)</f>
        <v>0</v>
      </c>
      <c r="I41" s="9">
        <f>VLOOKUP($B41,Data!$B$1:$O$54, 9, FALSE)/VLOOKUP($B41,Data!$B$1:$O$54, 2, FALSE)</f>
        <v>432.41261391479088</v>
      </c>
      <c r="J41" s="10">
        <f>VLOOKUP($B41,Data!$B$1:$O$54, 10, FALSE)/VLOOKUP($B41,Data!$B$1:$O$54, 2, FALSE)</f>
        <v>224.96428564433711</v>
      </c>
      <c r="K41" s="12">
        <f>VLOOKUP($B41,Data!$B$1:$O$54, 11, FALSE)/VLOOKUP($B41,Data!$B$1:$O$54, 2, FALSE)</f>
        <v>207.44832827045374</v>
      </c>
      <c r="L41" s="9">
        <f>VLOOKUP($B41,Data!$B$1:$O$54, 12, FALSE)/VLOOKUP($B41,Data!$B$1:$O$54, 2, FALSE)</f>
        <v>389.98431192822267</v>
      </c>
      <c r="M41" s="10">
        <f>VLOOKUP($B41,Data!$B$1:$O$54, 13, FALSE)/VLOOKUP($B41,Data!$B$1:$O$54, 2, FALSE)</f>
        <v>387.61946731064143</v>
      </c>
      <c r="N41" s="12">
        <f>VLOOKUP($B41,Data!$B$1:$O$54, 14, FALSE)/VLOOKUP($B41,Data!$B$1:$O$54, 2, FALSE)</f>
        <v>2.3648446175812166</v>
      </c>
    </row>
    <row r="42" spans="1:14" x14ac:dyDescent="0.25">
      <c r="A42" s="5" t="s">
        <v>82</v>
      </c>
      <c r="B42" s="6" t="s">
        <v>83</v>
      </c>
      <c r="C42" s="32">
        <f>VLOOKUP($B42,Data!$B$1:$O$54, 3, FALSE)/VLOOKUP($B42,Data!$B$1:$O$54, 2, FALSE)</f>
        <v>2009.4763040034125</v>
      </c>
      <c r="D42" s="31">
        <f>VLOOKUP($B42,Data!$B$1:$O$54, 4, FALSE)/VLOOKUP($B42,Data!$B$1:$O$54, 2, FALSE)</f>
        <v>1999.3392389251112</v>
      </c>
      <c r="E42" s="39">
        <f>VLOOKUP($B42,Data!$B$1:$O$54, 5, FALSE)/VLOOKUP($B42,Data!$B$1:$O$54, 2, FALSE)</f>
        <v>10.13706507830114</v>
      </c>
      <c r="F42" s="9">
        <f>VLOOKUP($B42,Data!$B$1:$O$54, 6, FALSE)/VLOOKUP($B42,Data!$B$1:$O$54, 2, FALSE)</f>
        <v>1770.8149259642923</v>
      </c>
      <c r="G42" s="10">
        <f>VLOOKUP($B42,Data!$B$1:$O$54, 7, FALSE)/VLOOKUP($B42,Data!$B$1:$O$54, 2, FALSE)</f>
        <v>1770.8149259642923</v>
      </c>
      <c r="H42" s="12">
        <f>VLOOKUP($B42,Data!$B$1:$O$54, 8, FALSE)/VLOOKUP($B42,Data!$B$1:$O$54, 2, FALSE)</f>
        <v>0</v>
      </c>
      <c r="I42" s="9">
        <f>VLOOKUP($B42,Data!$B$1:$O$54, 9, FALSE)/VLOOKUP($B42,Data!$B$1:$O$54, 2, FALSE)</f>
        <v>71.603078727682657</v>
      </c>
      <c r="J42" s="10">
        <f>VLOOKUP($B42,Data!$B$1:$O$54, 10, FALSE)/VLOOKUP($B42,Data!$B$1:$O$54, 2, FALSE)</f>
        <v>66.516932240570355</v>
      </c>
      <c r="K42" s="12">
        <f>VLOOKUP($B42,Data!$B$1:$O$54, 11, FALSE)/VLOOKUP($B42,Data!$B$1:$O$54, 2, FALSE)</f>
        <v>5.0861464871123028</v>
      </c>
      <c r="L42" s="9">
        <f>VLOOKUP($B42,Data!$B$1:$O$54, 12, FALSE)/VLOOKUP($B42,Data!$B$1:$O$54, 2, FALSE)</f>
        <v>167.05829931143745</v>
      </c>
      <c r="M42" s="10">
        <f>VLOOKUP($B42,Data!$B$1:$O$54, 13, FALSE)/VLOOKUP($B42,Data!$B$1:$O$54, 2, FALSE)</f>
        <v>162.00738072024862</v>
      </c>
      <c r="N42" s="12">
        <f>VLOOKUP($B42,Data!$B$1:$O$54, 14, FALSE)/VLOOKUP($B42,Data!$B$1:$O$54, 2, FALSE)</f>
        <v>5.0509185911888368</v>
      </c>
    </row>
    <row r="43" spans="1:14" x14ac:dyDescent="0.25">
      <c r="A43" s="5" t="s">
        <v>84</v>
      </c>
      <c r="B43" s="6" t="s">
        <v>85</v>
      </c>
      <c r="C43" s="32">
        <f>VLOOKUP($B43,Data!$B$1:$O$54, 3, FALSE)/VLOOKUP($B43,Data!$B$1:$O$54, 2, FALSE)</f>
        <v>3541.2346612632336</v>
      </c>
      <c r="D43" s="31">
        <f>VLOOKUP($B43,Data!$B$1:$O$54, 4, FALSE)/VLOOKUP($B43,Data!$B$1:$O$54, 2, FALSE)</f>
        <v>2368.0598177124739</v>
      </c>
      <c r="E43" s="39">
        <f>VLOOKUP($B43,Data!$B$1:$O$54, 5, FALSE)/VLOOKUP($B43,Data!$B$1:$O$54, 2, FALSE)</f>
        <v>1173.17484355076</v>
      </c>
      <c r="F43" s="9">
        <f>VLOOKUP($B43,Data!$B$1:$O$54, 6, FALSE)/VLOOKUP($B43,Data!$B$1:$O$54, 2, FALSE)</f>
        <v>1085.8607232857062</v>
      </c>
      <c r="G43" s="10">
        <f>VLOOKUP($B43,Data!$B$1:$O$54, 7, FALSE)/VLOOKUP($B43,Data!$B$1:$O$54, 2, FALSE)</f>
        <v>1085.8607232857062</v>
      </c>
      <c r="H43" s="12">
        <f>VLOOKUP($B43,Data!$B$1:$O$54, 8, FALSE)/VLOOKUP($B43,Data!$B$1:$O$54, 2, FALSE)</f>
        <v>0</v>
      </c>
      <c r="I43" s="9">
        <f>VLOOKUP($B43,Data!$B$1:$O$54, 9, FALSE)/VLOOKUP($B43,Data!$B$1:$O$54, 2, FALSE)</f>
        <v>2216.7534647057414</v>
      </c>
      <c r="J43" s="10">
        <f>VLOOKUP($B43,Data!$B$1:$O$54, 10, FALSE)/VLOOKUP($B43,Data!$B$1:$O$54, 2, FALSE)</f>
        <v>1046.6937388759027</v>
      </c>
      <c r="K43" s="12">
        <f>VLOOKUP($B43,Data!$B$1:$O$54, 11, FALSE)/VLOOKUP($B43,Data!$B$1:$O$54, 2, FALSE)</f>
        <v>1170.059725829839</v>
      </c>
      <c r="L43" s="9">
        <f>VLOOKUP($B43,Data!$B$1:$O$54, 12, FALSE)/VLOOKUP($B43,Data!$B$1:$O$54, 2, FALSE)</f>
        <v>238.62047327178607</v>
      </c>
      <c r="M43" s="10">
        <f>VLOOKUP($B43,Data!$B$1:$O$54, 13, FALSE)/VLOOKUP($B43,Data!$B$1:$O$54, 2, FALSE)</f>
        <v>235.50535555086498</v>
      </c>
      <c r="N43" s="12">
        <f>VLOOKUP($B43,Data!$B$1:$O$54, 14, FALSE)/VLOOKUP($B43,Data!$B$1:$O$54, 2, FALSE)</f>
        <v>3.1151177209211043</v>
      </c>
    </row>
    <row r="44" spans="1:14" x14ac:dyDescent="0.25">
      <c r="A44" s="5" t="s">
        <v>86</v>
      </c>
      <c r="B44" s="6" t="s">
        <v>87</v>
      </c>
      <c r="C44" s="32">
        <f>VLOOKUP($B44,Data!$B$1:$O$54, 3, FALSE)/VLOOKUP($B44,Data!$B$1:$O$54, 2, FALSE)</f>
        <v>1135.1206826473808</v>
      </c>
      <c r="D44" s="31">
        <f>VLOOKUP($B44,Data!$B$1:$O$54, 4, FALSE)/VLOOKUP($B44,Data!$B$1:$O$54, 2, FALSE)</f>
        <v>1061.3130914684664</v>
      </c>
      <c r="E44" s="39">
        <f>VLOOKUP($B44,Data!$B$1:$O$54, 5, FALSE)/VLOOKUP($B44,Data!$B$1:$O$54, 2, FALSE)</f>
        <v>73.807591178914379</v>
      </c>
      <c r="F44" s="9">
        <f>VLOOKUP($B44,Data!$B$1:$O$54, 6, FALSE)/VLOOKUP($B44,Data!$B$1:$O$54, 2, FALSE)</f>
        <v>736.92969341056323</v>
      </c>
      <c r="G44" s="10">
        <f>VLOOKUP($B44,Data!$B$1:$O$54, 7, FALSE)/VLOOKUP($B44,Data!$B$1:$O$54, 2, FALSE)</f>
        <v>736.92969341056323</v>
      </c>
      <c r="H44" s="12">
        <f>VLOOKUP($B44,Data!$B$1:$O$54, 8, FALSE)/VLOOKUP($B44,Data!$B$1:$O$54, 2, FALSE)</f>
        <v>0</v>
      </c>
      <c r="I44" s="9">
        <f>VLOOKUP($B44,Data!$B$1:$O$54, 9, FALSE)/VLOOKUP($B44,Data!$B$1:$O$54, 2, FALSE)</f>
        <v>154.32943227420037</v>
      </c>
      <c r="J44" s="10">
        <f>VLOOKUP($B44,Data!$B$1:$O$54, 10, FALSE)/VLOOKUP($B44,Data!$B$1:$O$54, 2, FALSE)</f>
        <v>84.936460415300331</v>
      </c>
      <c r="K44" s="12">
        <f>VLOOKUP($B44,Data!$B$1:$O$54, 11, FALSE)/VLOOKUP($B44,Data!$B$1:$O$54, 2, FALSE)</f>
        <v>69.39297185890004</v>
      </c>
      <c r="L44" s="9">
        <f>VLOOKUP($B44,Data!$B$1:$O$54, 12, FALSE)/VLOOKUP($B44,Data!$B$1:$O$54, 2, FALSE)</f>
        <v>243.86155696261721</v>
      </c>
      <c r="M44" s="10">
        <f>VLOOKUP($B44,Data!$B$1:$O$54, 13, FALSE)/VLOOKUP($B44,Data!$B$1:$O$54, 2, FALSE)</f>
        <v>239.44693764260288</v>
      </c>
      <c r="N44" s="12">
        <f>VLOOKUP($B44,Data!$B$1:$O$54, 14, FALSE)/VLOOKUP($B44,Data!$B$1:$O$54, 2, FALSE)</f>
        <v>4.4146193200143395</v>
      </c>
    </row>
    <row r="45" spans="1:14" x14ac:dyDescent="0.25">
      <c r="A45" s="5" t="s">
        <v>88</v>
      </c>
      <c r="B45" s="6" t="s">
        <v>89</v>
      </c>
      <c r="C45" s="32">
        <f>VLOOKUP($B45,Data!$B$1:$O$54, 3, FALSE)/VLOOKUP($B45,Data!$B$1:$O$54, 2, FALSE)</f>
        <v>2395.1903929316486</v>
      </c>
      <c r="D45" s="31">
        <f>VLOOKUP($B45,Data!$B$1:$O$54, 4, FALSE)/VLOOKUP($B45,Data!$B$1:$O$54, 2, FALSE)</f>
        <v>1954.6238726031052</v>
      </c>
      <c r="E45" s="39">
        <f>VLOOKUP($B45,Data!$B$1:$O$54, 5, FALSE)/VLOOKUP($B45,Data!$B$1:$O$54, 2, FALSE)</f>
        <v>440.5665203285435</v>
      </c>
      <c r="F45" s="9">
        <f>VLOOKUP($B45,Data!$B$1:$O$54, 6, FALSE)/VLOOKUP($B45,Data!$B$1:$O$54, 2, FALSE)</f>
        <v>1306.9230666744747</v>
      </c>
      <c r="G45" s="10">
        <f>VLOOKUP($B45,Data!$B$1:$O$54, 7, FALSE)/VLOOKUP($B45,Data!$B$1:$O$54, 2, FALSE)</f>
        <v>1306.9230666744747</v>
      </c>
      <c r="H45" s="12">
        <f>VLOOKUP($B45,Data!$B$1:$O$54, 8, FALSE)/VLOOKUP($B45,Data!$B$1:$O$54, 2, FALSE)</f>
        <v>0</v>
      </c>
      <c r="I45" s="9">
        <f>VLOOKUP($B45,Data!$B$1:$O$54, 9, FALSE)/VLOOKUP($B45,Data!$B$1:$O$54, 2, FALSE)</f>
        <v>890.4750706206155</v>
      </c>
      <c r="J45" s="10">
        <f>VLOOKUP($B45,Data!$B$1:$O$54, 10, FALSE)/VLOOKUP($B45,Data!$B$1:$O$54, 2, FALSE)</f>
        <v>454.89080102384014</v>
      </c>
      <c r="K45" s="12">
        <f>VLOOKUP($B45,Data!$B$1:$O$54, 11, FALSE)/VLOOKUP($B45,Data!$B$1:$O$54, 2, FALSE)</f>
        <v>435.58426959677541</v>
      </c>
      <c r="L45" s="9">
        <f>VLOOKUP($B45,Data!$B$1:$O$54, 12, FALSE)/VLOOKUP($B45,Data!$B$1:$O$54, 2, FALSE)</f>
        <v>197.79225563655845</v>
      </c>
      <c r="M45" s="10">
        <f>VLOOKUP($B45,Data!$B$1:$O$54, 13, FALSE)/VLOOKUP($B45,Data!$B$1:$O$54, 2, FALSE)</f>
        <v>192.81000490479036</v>
      </c>
      <c r="N45" s="12">
        <f>VLOOKUP($B45,Data!$B$1:$O$54, 14, FALSE)/VLOOKUP($B45,Data!$B$1:$O$54, 2, FALSE)</f>
        <v>4.982250731768076</v>
      </c>
    </row>
    <row r="46" spans="1:14" x14ac:dyDescent="0.25">
      <c r="A46" s="5" t="s">
        <v>90</v>
      </c>
      <c r="B46" s="6" t="s">
        <v>91</v>
      </c>
      <c r="C46" s="32">
        <f>VLOOKUP($B46,Data!$B$1:$O$54, 3, FALSE)/VLOOKUP($B46,Data!$B$1:$O$54, 2, FALSE)</f>
        <v>2071.5342693293023</v>
      </c>
      <c r="D46" s="31">
        <f>VLOOKUP($B46,Data!$B$1:$O$54, 4, FALSE)/VLOOKUP($B46,Data!$B$1:$O$54, 2, FALSE)</f>
        <v>1655.7781657935545</v>
      </c>
      <c r="E46" s="39">
        <f>VLOOKUP($B46,Data!$B$1:$O$54, 5, FALSE)/VLOOKUP($B46,Data!$B$1:$O$54, 2, FALSE)</f>
        <v>415.75610353574774</v>
      </c>
      <c r="F46" s="9">
        <f>VLOOKUP($B46,Data!$B$1:$O$54, 6, FALSE)/VLOOKUP($B46,Data!$B$1:$O$54, 2, FALSE)</f>
        <v>1007.3726067308152</v>
      </c>
      <c r="G46" s="10">
        <f>VLOOKUP($B46,Data!$B$1:$O$54, 7, FALSE)/VLOOKUP($B46,Data!$B$1:$O$54, 2, FALSE)</f>
        <v>1007.3726067308152</v>
      </c>
      <c r="H46" s="12">
        <f>VLOOKUP($B46,Data!$B$1:$O$54, 8, FALSE)/VLOOKUP($B46,Data!$B$1:$O$54, 2, FALSE)</f>
        <v>0</v>
      </c>
      <c r="I46" s="9">
        <f>VLOOKUP($B46,Data!$B$1:$O$54, 9, FALSE)/VLOOKUP($B46,Data!$B$1:$O$54, 2, FALSE)</f>
        <v>887.16618632830705</v>
      </c>
      <c r="J46" s="10">
        <f>VLOOKUP($B46,Data!$B$1:$O$54, 10, FALSE)/VLOOKUP($B46,Data!$B$1:$O$54, 2, FALSE)</f>
        <v>475.99344241058486</v>
      </c>
      <c r="K46" s="12">
        <f>VLOOKUP($B46,Data!$B$1:$O$54, 11, FALSE)/VLOOKUP($B46,Data!$B$1:$O$54, 2, FALSE)</f>
        <v>411.17274391772224</v>
      </c>
      <c r="L46" s="9">
        <f>VLOOKUP($B46,Data!$B$1:$O$54, 12, FALSE)/VLOOKUP($B46,Data!$B$1:$O$54, 2, FALSE)</f>
        <v>176.99547627017992</v>
      </c>
      <c r="M46" s="10">
        <f>VLOOKUP($B46,Data!$B$1:$O$54, 13, FALSE)/VLOOKUP($B46,Data!$B$1:$O$54, 2, FALSE)</f>
        <v>172.41211665215445</v>
      </c>
      <c r="N46" s="12">
        <f>VLOOKUP($B46,Data!$B$1:$O$54, 14, FALSE)/VLOOKUP($B46,Data!$B$1:$O$54, 2, FALSE)</f>
        <v>4.5833596180254821</v>
      </c>
    </row>
    <row r="47" spans="1:14" x14ac:dyDescent="0.25">
      <c r="A47" s="5" t="s">
        <v>2</v>
      </c>
      <c r="B47" s="6" t="s">
        <v>3</v>
      </c>
      <c r="C47" s="32">
        <f>VLOOKUP($B47,Data!$B$1:$O$54, 3, FALSE)/VLOOKUP($B47,Data!$B$1:$O$54, 2, FALSE)</f>
        <v>1957.9221622226789</v>
      </c>
      <c r="D47" s="31">
        <f>VLOOKUP($B47,Data!$B$1:$O$54, 4, FALSE)/VLOOKUP($B47,Data!$B$1:$O$54, 2, FALSE)</f>
        <v>1922.4300055609949</v>
      </c>
      <c r="E47" s="39">
        <f>VLOOKUP($B47,Data!$B$1:$O$54, 5, FALSE)/VLOOKUP($B47,Data!$B$1:$O$54, 2, FALSE)</f>
        <v>35.492156661683822</v>
      </c>
      <c r="F47" s="9">
        <f>VLOOKUP($B47,Data!$B$1:$O$54, 6, FALSE)/VLOOKUP($B47,Data!$B$1:$O$54, 2, FALSE)</f>
        <v>1192.7954234200934</v>
      </c>
      <c r="G47" s="10">
        <f>VLOOKUP($B47,Data!$B$1:$O$54, 7, FALSE)/VLOOKUP($B47,Data!$B$1:$O$54, 2, FALSE)</f>
        <v>1192.7954234200934</v>
      </c>
      <c r="H47" s="12">
        <f>VLOOKUP($B47,Data!$B$1:$O$54, 8, FALSE)/VLOOKUP($B47,Data!$B$1:$O$54, 2, FALSE)</f>
        <v>0</v>
      </c>
      <c r="I47" s="9">
        <f>VLOOKUP($B47,Data!$B$1:$O$54, 9, FALSE)/VLOOKUP($B47,Data!$B$1:$O$54, 2, FALSE)</f>
        <v>496.23623273802008</v>
      </c>
      <c r="J47" s="10">
        <f>VLOOKUP($B47,Data!$B$1:$O$54, 10, FALSE)/VLOOKUP($B47,Data!$B$1:$O$54, 2, FALSE)</f>
        <v>467.28001743758801</v>
      </c>
      <c r="K47" s="12">
        <f>VLOOKUP($B47,Data!$B$1:$O$54, 11, FALSE)/VLOOKUP($B47,Data!$B$1:$O$54, 2, FALSE)</f>
        <v>28.956215300432085</v>
      </c>
      <c r="L47" s="9">
        <f>VLOOKUP($B47,Data!$B$1:$O$54, 12, FALSE)/VLOOKUP($B47,Data!$B$1:$O$54, 2, FALSE)</f>
        <v>268.89050606456544</v>
      </c>
      <c r="M47" s="10">
        <f>VLOOKUP($B47,Data!$B$1:$O$54, 13, FALSE)/VLOOKUP($B47,Data!$B$1:$O$54, 2, FALSE)</f>
        <v>262.35456470331371</v>
      </c>
      <c r="N47" s="12">
        <f>VLOOKUP($B47,Data!$B$1:$O$54, 14, FALSE)/VLOOKUP($B47,Data!$B$1:$O$54, 2, FALSE)</f>
        <v>6.5359413612517407</v>
      </c>
    </row>
    <row r="48" spans="1:14" x14ac:dyDescent="0.25">
      <c r="A48" s="5" t="s">
        <v>92</v>
      </c>
      <c r="B48" s="6" t="s">
        <v>93</v>
      </c>
      <c r="C48" s="32">
        <f>VLOOKUP($B48,Data!$B$1:$O$54, 3, FALSE)/VLOOKUP($B48,Data!$B$1:$O$54, 2, FALSE)</f>
        <v>1784.8838003538513</v>
      </c>
      <c r="D48" s="31">
        <f>VLOOKUP($B48,Data!$B$1:$O$54, 4, FALSE)/VLOOKUP($B48,Data!$B$1:$O$54, 2, FALSE)</f>
        <v>1294.8486989429646</v>
      </c>
      <c r="E48" s="39">
        <f>VLOOKUP($B48,Data!$B$1:$O$54, 5, FALSE)/VLOOKUP($B48,Data!$B$1:$O$54, 2, FALSE)</f>
        <v>490.03510141088685</v>
      </c>
      <c r="F48" s="9">
        <f>VLOOKUP($B48,Data!$B$1:$O$54, 6, FALSE)/VLOOKUP($B48,Data!$B$1:$O$54, 2, FALSE)</f>
        <v>757.7126952496277</v>
      </c>
      <c r="G48" s="10">
        <f>VLOOKUP($B48,Data!$B$1:$O$54, 7, FALSE)/VLOOKUP($B48,Data!$B$1:$O$54, 2, FALSE)</f>
        <v>757.7126952496277</v>
      </c>
      <c r="H48" s="12">
        <f>VLOOKUP($B48,Data!$B$1:$O$54, 8, FALSE)/VLOOKUP($B48,Data!$B$1:$O$54, 2, FALSE)</f>
        <v>0</v>
      </c>
      <c r="I48" s="9">
        <f>VLOOKUP($B48,Data!$B$1:$O$54, 9, FALSE)/VLOOKUP($B48,Data!$B$1:$O$54, 2, FALSE)</f>
        <v>849.56378064017599</v>
      </c>
      <c r="J48" s="10">
        <f>VLOOKUP($B48,Data!$B$1:$O$54, 10, FALSE)/VLOOKUP($B48,Data!$B$1:$O$54, 2, FALSE)</f>
        <v>363.02796168373283</v>
      </c>
      <c r="K48" s="12">
        <f>VLOOKUP($B48,Data!$B$1:$O$54, 11, FALSE)/VLOOKUP($B48,Data!$B$1:$O$54, 2, FALSE)</f>
        <v>486.53581895644322</v>
      </c>
      <c r="L48" s="9">
        <f>VLOOKUP($B48,Data!$B$1:$O$54, 12, FALSE)/VLOOKUP($B48,Data!$B$1:$O$54, 2, FALSE)</f>
        <v>177.60732446404759</v>
      </c>
      <c r="M48" s="10">
        <f>VLOOKUP($B48,Data!$B$1:$O$54, 13, FALSE)/VLOOKUP($B48,Data!$B$1:$O$54, 2, FALSE)</f>
        <v>174.10804200960393</v>
      </c>
      <c r="N48" s="12">
        <f>VLOOKUP($B48,Data!$B$1:$O$54, 14, FALSE)/VLOOKUP($B48,Data!$B$1:$O$54, 2, FALSE)</f>
        <v>3.4992824544436507</v>
      </c>
    </row>
    <row r="49" spans="1:14" x14ac:dyDescent="0.25">
      <c r="A49" s="5" t="s">
        <v>96</v>
      </c>
      <c r="B49" s="6" t="s">
        <v>97</v>
      </c>
      <c r="C49" s="32">
        <f>VLOOKUP($B49,Data!$B$1:$O$54, 3, FALSE)/VLOOKUP($B49,Data!$B$1:$O$54, 2, FALSE)</f>
        <v>1939.1483282250031</v>
      </c>
      <c r="D49" s="31">
        <f>VLOOKUP($B49,Data!$B$1:$O$54, 4, FALSE)/VLOOKUP($B49,Data!$B$1:$O$54, 2, FALSE)</f>
        <v>1510.7110033581591</v>
      </c>
      <c r="E49" s="39">
        <f>VLOOKUP($B49,Data!$B$1:$O$54, 5, FALSE)/VLOOKUP($B49,Data!$B$1:$O$54, 2, FALSE)</f>
        <v>428.43732486684382</v>
      </c>
      <c r="F49" s="9">
        <f>VLOOKUP($B49,Data!$B$1:$O$54, 6, FALSE)/VLOOKUP($B49,Data!$B$1:$O$54, 2, FALSE)</f>
        <v>885.49021648473581</v>
      </c>
      <c r="G49" s="10">
        <f>VLOOKUP($B49,Data!$B$1:$O$54, 7, FALSE)/VLOOKUP($B49,Data!$B$1:$O$54, 2, FALSE)</f>
        <v>885.49021648473581</v>
      </c>
      <c r="H49" s="12">
        <f>VLOOKUP($B49,Data!$B$1:$O$54, 8, FALSE)/VLOOKUP($B49,Data!$B$1:$O$54, 2, FALSE)</f>
        <v>0</v>
      </c>
      <c r="I49" s="9">
        <f>VLOOKUP($B49,Data!$B$1:$O$54, 9, FALSE)/VLOOKUP($B49,Data!$B$1:$O$54, 2, FALSE)</f>
        <v>852.06913029393786</v>
      </c>
      <c r="J49" s="10">
        <f>VLOOKUP($B49,Data!$B$1:$O$54, 10, FALSE)/VLOOKUP($B49,Data!$B$1:$O$54, 2, FALSE)</f>
        <v>425.91345301142303</v>
      </c>
      <c r="K49" s="12">
        <f>VLOOKUP($B49,Data!$B$1:$O$54, 11, FALSE)/VLOOKUP($B49,Data!$B$1:$O$54, 2, FALSE)</f>
        <v>426.15567728251483</v>
      </c>
      <c r="L49" s="9">
        <f>VLOOKUP($B49,Data!$B$1:$O$54, 12, FALSE)/VLOOKUP($B49,Data!$B$1:$O$54, 2, FALSE)</f>
        <v>201.58898144632931</v>
      </c>
      <c r="M49" s="10">
        <f>VLOOKUP($B49,Data!$B$1:$O$54, 13, FALSE)/VLOOKUP($B49,Data!$B$1:$O$54, 2, FALSE)</f>
        <v>199.30733386200032</v>
      </c>
      <c r="N49" s="12">
        <f>VLOOKUP($B49,Data!$B$1:$O$54, 14, FALSE)/VLOOKUP($B49,Data!$B$1:$O$54, 2, FALSE)</f>
        <v>2.2816475843289812</v>
      </c>
    </row>
    <row r="50" spans="1:14" x14ac:dyDescent="0.25">
      <c r="A50" s="5" t="s">
        <v>94</v>
      </c>
      <c r="B50" s="6" t="s">
        <v>95</v>
      </c>
      <c r="C50" s="32">
        <f>VLOOKUP($B50,Data!$B$1:$O$54, 3, FALSE)/VLOOKUP($B50,Data!$B$1:$O$54, 2, FALSE)</f>
        <v>2113.3455706738364</v>
      </c>
      <c r="D50" s="31">
        <f>VLOOKUP($B50,Data!$B$1:$O$54, 4, FALSE)/VLOOKUP($B50,Data!$B$1:$O$54, 2, FALSE)</f>
        <v>2110.1728085015966</v>
      </c>
      <c r="E50" s="39">
        <f>VLOOKUP($B50,Data!$B$1:$O$54, 5, FALSE)/VLOOKUP($B50,Data!$B$1:$O$54, 2, FALSE)</f>
        <v>3.1727621722397688</v>
      </c>
      <c r="F50" s="9">
        <f>VLOOKUP($B50,Data!$B$1:$O$54, 6, FALSE)/VLOOKUP($B50,Data!$B$1:$O$54, 2, FALSE)</f>
        <v>1778.189416777298</v>
      </c>
      <c r="G50" s="10">
        <f>VLOOKUP($B50,Data!$B$1:$O$54, 7, FALSE)/VLOOKUP($B50,Data!$B$1:$O$54, 2, FALSE)</f>
        <v>1778.189416777298</v>
      </c>
      <c r="H50" s="12">
        <f>VLOOKUP($B50,Data!$B$1:$O$54, 8, FALSE)/VLOOKUP($B50,Data!$B$1:$O$54, 2, FALSE)</f>
        <v>0</v>
      </c>
      <c r="I50" s="9">
        <f>VLOOKUP($B50,Data!$B$1:$O$54, 9, FALSE)/VLOOKUP($B50,Data!$B$1:$O$54, 2, FALSE)</f>
        <v>26.142537858273705</v>
      </c>
      <c r="J50" s="10">
        <f>VLOOKUP($B50,Data!$B$1:$O$54, 10, FALSE)/VLOOKUP($B50,Data!$B$1:$O$54, 2, FALSE)</f>
        <v>25.997159531146906</v>
      </c>
      <c r="K50" s="12">
        <f>VLOOKUP($B50,Data!$B$1:$O$54, 11, FALSE)/VLOOKUP($B50,Data!$B$1:$O$54, 2, FALSE)</f>
        <v>0.14537832712679705</v>
      </c>
      <c r="L50" s="9">
        <f>VLOOKUP($B50,Data!$B$1:$O$54, 12, FALSE)/VLOOKUP($B50,Data!$B$1:$O$54, 2, FALSE)</f>
        <v>309.01361603826484</v>
      </c>
      <c r="M50" s="10">
        <f>VLOOKUP($B50,Data!$B$1:$O$54, 13, FALSE)/VLOOKUP($B50,Data!$B$1:$O$54, 2, FALSE)</f>
        <v>305.98623219315186</v>
      </c>
      <c r="N50" s="12">
        <f>VLOOKUP($B50,Data!$B$1:$O$54, 14, FALSE)/VLOOKUP($B50,Data!$B$1:$O$54, 2, FALSE)</f>
        <v>3.0273838451129715</v>
      </c>
    </row>
    <row r="51" spans="1:14" x14ac:dyDescent="0.25">
      <c r="A51" s="5" t="s">
        <v>98</v>
      </c>
      <c r="B51" s="6" t="s">
        <v>99</v>
      </c>
      <c r="C51" s="32">
        <f>VLOOKUP($B51,Data!$B$1:$O$54, 3, FALSE)/VLOOKUP($B51,Data!$B$1:$O$54, 2, FALSE)</f>
        <v>2443.0987809409226</v>
      </c>
      <c r="D51" s="31">
        <f>VLOOKUP($B51,Data!$B$1:$O$54, 4, FALSE)/VLOOKUP($B51,Data!$B$1:$O$54, 2, FALSE)</f>
        <v>1921.6070962934559</v>
      </c>
      <c r="E51" s="39">
        <f>VLOOKUP($B51,Data!$B$1:$O$54, 5, FALSE)/VLOOKUP($B51,Data!$B$1:$O$54, 2, FALSE)</f>
        <v>521.49168464746663</v>
      </c>
      <c r="F51" s="9">
        <f>VLOOKUP($B51,Data!$B$1:$O$54, 6, FALSE)/VLOOKUP($B51,Data!$B$1:$O$54, 2, FALSE)</f>
        <v>939.54245474973015</v>
      </c>
      <c r="G51" s="10">
        <f>VLOOKUP($B51,Data!$B$1:$O$54, 7, FALSE)/VLOOKUP($B51,Data!$B$1:$O$54, 2, FALSE)</f>
        <v>939.54245474973015</v>
      </c>
      <c r="H51" s="12">
        <f>VLOOKUP($B51,Data!$B$1:$O$54, 8, FALSE)/VLOOKUP($B51,Data!$B$1:$O$54, 2, FALSE)</f>
        <v>0</v>
      </c>
      <c r="I51" s="9">
        <f>VLOOKUP($B51,Data!$B$1:$O$54, 9, FALSE)/VLOOKUP($B51,Data!$B$1:$O$54, 2, FALSE)</f>
        <v>1132.9402066735718</v>
      </c>
      <c r="J51" s="10">
        <f>VLOOKUP($B51,Data!$B$1:$O$54, 10, FALSE)/VLOOKUP($B51,Data!$B$1:$O$54, 2, FALSE)</f>
        <v>615.64383252520042</v>
      </c>
      <c r="K51" s="12">
        <f>VLOOKUP($B51,Data!$B$1:$O$54, 11, FALSE)/VLOOKUP($B51,Data!$B$1:$O$54, 2, FALSE)</f>
        <v>517.29637414837146</v>
      </c>
      <c r="L51" s="9">
        <f>VLOOKUP($B51,Data!$B$1:$O$54, 12, FALSE)/VLOOKUP($B51,Data!$B$1:$O$54, 2, FALSE)</f>
        <v>370.61611951762052</v>
      </c>
      <c r="M51" s="10">
        <f>VLOOKUP($B51,Data!$B$1:$O$54, 13, FALSE)/VLOOKUP($B51,Data!$B$1:$O$54, 2, FALSE)</f>
        <v>366.42080901852535</v>
      </c>
      <c r="N51" s="12">
        <f>VLOOKUP($B51,Data!$B$1:$O$54, 14, FALSE)/VLOOKUP($B51,Data!$B$1:$O$54, 2, FALSE)</f>
        <v>4.1953104990951831</v>
      </c>
    </row>
    <row r="52" spans="1:14" x14ac:dyDescent="0.25">
      <c r="A52" s="5" t="s">
        <v>102</v>
      </c>
      <c r="B52" s="6" t="s">
        <v>103</v>
      </c>
      <c r="C52" s="32">
        <f>VLOOKUP($B52,Data!$B$1:$O$54, 3, FALSE)/VLOOKUP($B52,Data!$B$1:$O$54, 2, FALSE)</f>
        <v>1945.0809617657551</v>
      </c>
      <c r="D52" s="31">
        <f>VLOOKUP($B52,Data!$B$1:$O$54, 4, FALSE)/VLOOKUP($B52,Data!$B$1:$O$54, 2, FALSE)</f>
        <v>1703.2462266929442</v>
      </c>
      <c r="E52" s="39">
        <f>VLOOKUP($B52,Data!$B$1:$O$54, 5, FALSE)/VLOOKUP($B52,Data!$B$1:$O$54, 2, FALSE)</f>
        <v>241.8347350728109</v>
      </c>
      <c r="F52" s="9">
        <f>VLOOKUP($B52,Data!$B$1:$O$54, 6, FALSE)/VLOOKUP($B52,Data!$B$1:$O$54, 2, FALSE)</f>
        <v>1173.9635961159595</v>
      </c>
      <c r="G52" s="10">
        <f>VLOOKUP($B52,Data!$B$1:$O$54, 7, FALSE)/VLOOKUP($B52,Data!$B$1:$O$54, 2, FALSE)</f>
        <v>1173.9635961159595</v>
      </c>
      <c r="H52" s="12">
        <f>VLOOKUP($B52,Data!$B$1:$O$54, 8, FALSE)/VLOOKUP($B52,Data!$B$1:$O$54, 2, FALSE)</f>
        <v>0</v>
      </c>
      <c r="I52" s="9">
        <f>VLOOKUP($B52,Data!$B$1:$O$54, 9, FALSE)/VLOOKUP($B52,Data!$B$1:$O$54, 2, FALSE)</f>
        <v>458.95470634044153</v>
      </c>
      <c r="J52" s="10">
        <f>VLOOKUP($B52,Data!$B$1:$O$54, 10, FALSE)/VLOOKUP($B52,Data!$B$1:$O$54, 2, FALSE)</f>
        <v>219.3613685887145</v>
      </c>
      <c r="K52" s="12">
        <f>VLOOKUP($B52,Data!$B$1:$O$54, 11, FALSE)/VLOOKUP($B52,Data!$B$1:$O$54, 2, FALSE)</f>
        <v>239.59333775172703</v>
      </c>
      <c r="L52" s="9">
        <f>VLOOKUP($B52,Data!$B$1:$O$54, 12, FALSE)/VLOOKUP($B52,Data!$B$1:$O$54, 2, FALSE)</f>
        <v>312.16265930935407</v>
      </c>
      <c r="M52" s="10">
        <f>VLOOKUP($B52,Data!$B$1:$O$54, 13, FALSE)/VLOOKUP($B52,Data!$B$1:$O$54, 2, FALSE)</f>
        <v>309.9212619882702</v>
      </c>
      <c r="N52" s="12">
        <f>VLOOKUP($B52,Data!$B$1:$O$54, 14, FALSE)/VLOOKUP($B52,Data!$B$1:$O$54, 2, FALSE)</f>
        <v>2.2413973210838782</v>
      </c>
    </row>
    <row r="53" spans="1:14" x14ac:dyDescent="0.25">
      <c r="A53" s="5" t="s">
        <v>100</v>
      </c>
      <c r="B53" s="6" t="s">
        <v>101</v>
      </c>
      <c r="C53" s="32">
        <f>VLOOKUP($B53,Data!$B$1:$O$54, 3, FALSE)/VLOOKUP($B53,Data!$B$1:$O$54, 2, FALSE)</f>
        <v>2063.8015166856972</v>
      </c>
      <c r="D53" s="31">
        <f>VLOOKUP($B53,Data!$B$1:$O$54, 4, FALSE)/VLOOKUP($B53,Data!$B$1:$O$54, 2, FALSE)</f>
        <v>1877.838399724239</v>
      </c>
      <c r="E53" s="39">
        <f>VLOOKUP($B53,Data!$B$1:$O$54, 5, FALSE)/VLOOKUP($B53,Data!$B$1:$O$54, 2, FALSE)</f>
        <v>185.9631169614581</v>
      </c>
      <c r="F53" s="9">
        <f>VLOOKUP($B53,Data!$B$1:$O$54, 6, FALSE)/VLOOKUP($B53,Data!$B$1:$O$54, 2, FALSE)</f>
        <v>1495.0540750156192</v>
      </c>
      <c r="G53" s="10">
        <f>VLOOKUP($B53,Data!$B$1:$O$54, 7, FALSE)/VLOOKUP($B53,Data!$B$1:$O$54, 2, FALSE)</f>
        <v>1495.0540750156192</v>
      </c>
      <c r="H53" s="12">
        <f>VLOOKUP($B53,Data!$B$1:$O$54, 8, FALSE)/VLOOKUP($B53,Data!$B$1:$O$54, 2, FALSE)</f>
        <v>0</v>
      </c>
      <c r="I53" s="9">
        <f>VLOOKUP($B53,Data!$B$1:$O$54, 9, FALSE)/VLOOKUP($B53,Data!$B$1:$O$54, 2, FALSE)</f>
        <v>374.43070426783288</v>
      </c>
      <c r="J53" s="10">
        <f>VLOOKUP($B53,Data!$B$1:$O$54, 10, FALSE)/VLOOKUP($B53,Data!$B$1:$O$54, 2, FALSE)</f>
        <v>198.85602257793479</v>
      </c>
      <c r="K53" s="12">
        <f>VLOOKUP($B53,Data!$B$1:$O$54, 11, FALSE)/VLOOKUP($B53,Data!$B$1:$O$54, 2, FALSE)</f>
        <v>175.57468168989809</v>
      </c>
      <c r="L53" s="9">
        <f>VLOOKUP($B53,Data!$B$1:$O$54, 12, FALSE)/VLOOKUP($B53,Data!$B$1:$O$54, 2, FALSE)</f>
        <v>194.31673740224485</v>
      </c>
      <c r="M53" s="10">
        <f>VLOOKUP($B53,Data!$B$1:$O$54, 13, FALSE)/VLOOKUP($B53,Data!$B$1:$O$54, 2, FALSE)</f>
        <v>183.92830213068487</v>
      </c>
      <c r="N53" s="12">
        <f>VLOOKUP($B53,Data!$B$1:$O$54, 14, FALSE)/VLOOKUP($B53,Data!$B$1:$O$54, 2, FALSE)</f>
        <v>10.388435271559988</v>
      </c>
    </row>
    <row r="54" spans="1:14" x14ac:dyDescent="0.25">
      <c r="A54" s="5" t="s">
        <v>104</v>
      </c>
      <c r="B54" s="6" t="s">
        <v>105</v>
      </c>
      <c r="C54" s="40">
        <f>VLOOKUP($B54,Data!$B$1:$O$54, 3, FALSE)/VLOOKUP($B54,Data!$B$1:$O$54, 2, FALSE)</f>
        <v>4914.9431347181708</v>
      </c>
      <c r="D54" s="41">
        <f>VLOOKUP($B54,Data!$B$1:$O$54, 4, FALSE)/VLOOKUP($B54,Data!$B$1:$O$54, 2, FALSE)</f>
        <v>3167.7170297558555</v>
      </c>
      <c r="E54" s="42">
        <f>VLOOKUP($B54,Data!$B$1:$O$54, 5, FALSE)/VLOOKUP($B54,Data!$B$1:$O$54, 2, FALSE)</f>
        <v>1747.2261049623153</v>
      </c>
      <c r="F54" s="9">
        <f>VLOOKUP($B54,Data!$B$1:$O$54, 6, FALSE)/VLOOKUP($B54,Data!$B$1:$O$54, 2, FALSE)</f>
        <v>1017.3370607638227</v>
      </c>
      <c r="G54" s="10">
        <f>VLOOKUP($B54,Data!$B$1:$O$54, 7, FALSE)/VLOOKUP($B54,Data!$B$1:$O$54, 2, FALSE)</f>
        <v>1017.3370607638227</v>
      </c>
      <c r="H54" s="12">
        <f>VLOOKUP($B54,Data!$B$1:$O$54, 8, FALSE)/VLOOKUP($B54,Data!$B$1:$O$54, 2, FALSE)</f>
        <v>0</v>
      </c>
      <c r="I54" s="9">
        <f>VLOOKUP($B54,Data!$B$1:$O$54, 9, FALSE)/VLOOKUP($B54,Data!$B$1:$O$54, 2, FALSE)</f>
        <v>3326.4750462171319</v>
      </c>
      <c r="J54" s="10">
        <f>VLOOKUP($B54,Data!$B$1:$O$54, 10, FALSE)/VLOOKUP($B54,Data!$B$1:$O$54, 2, FALSE)</f>
        <v>1596.0553287572882</v>
      </c>
      <c r="K54" s="12">
        <f>VLOOKUP($B54,Data!$B$1:$O$54, 11, FALSE)/VLOOKUP($B54,Data!$B$1:$O$54, 2, FALSE)</f>
        <v>1730.4197174598439</v>
      </c>
      <c r="L54" s="9">
        <f>VLOOKUP($B54,Data!$B$1:$O$54, 12, FALSE)/VLOOKUP($B54,Data!$B$1:$O$54, 2, FALSE)</f>
        <v>571.13102773721619</v>
      </c>
      <c r="M54" s="10">
        <f>VLOOKUP($B54,Data!$B$1:$O$54, 13, FALSE)/VLOOKUP($B54,Data!$B$1:$O$54, 2, FALSE)</f>
        <v>554.32464023474483</v>
      </c>
      <c r="N54" s="12">
        <f>VLOOKUP($B54,Data!$B$1:$O$54, 14, FALSE)/VLOOKUP($B54,Data!$B$1:$O$54, 2, FALSE)</f>
        <v>16.806387502471271</v>
      </c>
    </row>
  </sheetData>
  <sortState ref="A3:N54">
    <sortCondition ref="A3"/>
  </sortState>
  <mergeCells count="6">
    <mergeCell ref="L1:N1"/>
    <mergeCell ref="B1:B2"/>
    <mergeCell ref="A1:A2"/>
    <mergeCell ref="F1:H1"/>
    <mergeCell ref="I1:K1"/>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F12" sqref="F12"/>
    </sheetView>
  </sheetViews>
  <sheetFormatPr defaultRowHeight="15" x14ac:dyDescent="0.25"/>
  <cols>
    <col min="1" max="1" width="9.140625" style="7"/>
    <col min="2" max="2" width="21.42578125" style="7" bestFit="1" customWidth="1"/>
    <col min="3" max="3" width="34.7109375" customWidth="1"/>
    <col min="4" max="4" width="29.85546875" style="21" customWidth="1"/>
    <col min="5" max="5" width="21.7109375" customWidth="1"/>
    <col min="6" max="6" width="35.85546875" customWidth="1"/>
  </cols>
  <sheetData>
    <row r="1" spans="1:6" ht="43.5" x14ac:dyDescent="0.25">
      <c r="A1" s="16"/>
      <c r="B1" s="16" t="s">
        <v>124</v>
      </c>
      <c r="C1" s="17" t="s">
        <v>131</v>
      </c>
      <c r="D1" s="20" t="s">
        <v>125</v>
      </c>
      <c r="E1" s="20" t="s">
        <v>127</v>
      </c>
      <c r="F1" s="20" t="s">
        <v>126</v>
      </c>
    </row>
    <row r="2" spans="1:6" x14ac:dyDescent="0.25">
      <c r="A2" s="22" t="s">
        <v>2</v>
      </c>
      <c r="B2" s="23" t="s">
        <v>3</v>
      </c>
      <c r="C2" s="18">
        <v>6621.6</v>
      </c>
      <c r="D2" s="21">
        <v>8.1999999999999993</v>
      </c>
      <c r="E2" s="19">
        <f>VLOOKUP($A2, '[1]Uninsured Rate - CPS'!$A$11:$E$62, 5, FALSE)</f>
        <v>0.15813835456342115</v>
      </c>
      <c r="F2" s="18">
        <v>59.3</v>
      </c>
    </row>
    <row r="3" spans="1:6" x14ac:dyDescent="0.25">
      <c r="A3" s="24" t="s">
        <v>4</v>
      </c>
      <c r="B3" s="25" t="s">
        <v>5</v>
      </c>
      <c r="C3" s="18">
        <f>VLOOKUP($B3, '[1]RWJF Ranked Measure Data'!$B$3:$FA$55, 3, FALSE)</f>
        <v>9507.9</v>
      </c>
      <c r="D3" s="21">
        <f>VLOOKUP($B3, '[1]RWJF Ranked Measure Data'!$B$3:$FA$55, 25, FALSE)</f>
        <v>10.296384813</v>
      </c>
      <c r="E3" s="19">
        <f>VLOOKUP($A3, '[1]Uninsured Rate - CPS'!$A$11:$E$62, 5, FALSE)</f>
        <v>0.14443780054885572</v>
      </c>
      <c r="F3" s="18">
        <f>VLOOKUP($B3, '[1]RWJF Ranked Measure Data'!$B$3:$FA$55, 83, FALSE)</f>
        <v>71.52</v>
      </c>
    </row>
    <row r="4" spans="1:6" x14ac:dyDescent="0.25">
      <c r="A4" s="24" t="s">
        <v>6</v>
      </c>
      <c r="B4" s="25" t="s">
        <v>7</v>
      </c>
      <c r="C4" s="18">
        <f>VLOOKUP($B4, '[1]RWJF Ranked Measure Data'!$B$3:$FA$55, 3, FALSE)</f>
        <v>7320.71</v>
      </c>
      <c r="D4" s="21">
        <f>VLOOKUP($B4, '[1]RWJF Ranked Measure Data'!$B$3:$FA$55, 25, FALSE)</f>
        <v>5.8349308721000002</v>
      </c>
      <c r="E4" s="19">
        <f>VLOOKUP($A4, '[1]Uninsured Rate - CPS'!$A$11:$E$62, 5, FALSE)</f>
        <v>0.18436557445691129</v>
      </c>
      <c r="F4" s="18">
        <f>VLOOKUP($B4, '[1]RWJF Ranked Measure Data'!$B$3:$FA$55, 83, FALSE)</f>
        <v>46.68</v>
      </c>
    </row>
    <row r="5" spans="1:6" x14ac:dyDescent="0.25">
      <c r="A5" s="24" t="s">
        <v>8</v>
      </c>
      <c r="B5" s="25" t="s">
        <v>9</v>
      </c>
      <c r="C5" s="18">
        <f>VLOOKUP($B5, '[1]RWJF Ranked Measure Data'!$B$3:$FA$55, 3, FALSE)</f>
        <v>6714.29</v>
      </c>
      <c r="D5" s="21">
        <f>VLOOKUP($B5, '[1]RWJF Ranked Measure Data'!$B$3:$FA$55, 25, FALSE)</f>
        <v>7.0569930517000001</v>
      </c>
      <c r="E5" s="19">
        <f>VLOOKUP($A5, '[1]Uninsured Rate - CPS'!$A$11:$E$62, 5, FALSE)</f>
        <v>0.18161642064149697</v>
      </c>
      <c r="F5" s="18">
        <f>VLOOKUP($B5, '[1]RWJF Ranked Measure Data'!$B$3:$FA$55, 83, FALSE)</f>
        <v>45.18</v>
      </c>
    </row>
    <row r="6" spans="1:6" x14ac:dyDescent="0.25">
      <c r="A6" s="24" t="s">
        <v>10</v>
      </c>
      <c r="B6" s="25" t="s">
        <v>11</v>
      </c>
      <c r="C6" s="18">
        <f>VLOOKUP($B6, '[1]RWJF Ranked Measure Data'!$B$3:$FA$55, 3, FALSE)</f>
        <v>9067.86</v>
      </c>
      <c r="D6" s="21">
        <f>VLOOKUP($B6, '[1]RWJF Ranked Measure Data'!$B$3:$FA$55, 25, FALSE)</f>
        <v>9.0076527862999995</v>
      </c>
      <c r="E6" s="19">
        <f>VLOOKUP($A6, '[1]Uninsured Rate - CPS'!$A$11:$E$62, 5, FALSE)</f>
        <v>0.18107230773578961</v>
      </c>
      <c r="F6" s="18">
        <f>VLOOKUP($B6, '[1]RWJF Ranked Measure Data'!$B$3:$FA$55, 83, FALSE)</f>
        <v>71.599999999999994</v>
      </c>
    </row>
    <row r="7" spans="1:6" x14ac:dyDescent="0.25">
      <c r="A7" s="24" t="s">
        <v>12</v>
      </c>
      <c r="B7" s="25" t="s">
        <v>13</v>
      </c>
      <c r="C7" s="18">
        <f>VLOOKUP($B7, '[1]RWJF Ranked Measure Data'!$B$3:$FA$55, 3, FALSE)</f>
        <v>5295.43</v>
      </c>
      <c r="D7" s="21">
        <f>VLOOKUP($B7, '[1]RWJF Ranked Measure Data'!$B$3:$FA$55, 25, FALSE)</f>
        <v>6.7951514630999998</v>
      </c>
      <c r="E7" s="19">
        <f>VLOOKUP($A7, '[1]Uninsured Rate - CPS'!$A$11:$E$62, 5, FALSE)</f>
        <v>0.18988854829551718</v>
      </c>
      <c r="F7" s="18">
        <f>VLOOKUP($B7, '[1]RWJF Ranked Measure Data'!$B$3:$FA$55, 83, FALSE)</f>
        <v>45.3</v>
      </c>
    </row>
    <row r="8" spans="1:6" x14ac:dyDescent="0.25">
      <c r="A8" s="24" t="s">
        <v>14</v>
      </c>
      <c r="B8" s="25" t="s">
        <v>15</v>
      </c>
      <c r="C8" s="18">
        <f>VLOOKUP($B8, '[1]RWJF Ranked Measure Data'!$B$3:$FA$55, 3, FALSE)</f>
        <v>5756.44</v>
      </c>
      <c r="D8" s="21">
        <f>VLOOKUP($B8, '[1]RWJF Ranked Measure Data'!$B$3:$FA$55, 25, FALSE)</f>
        <v>8.8437586551000003</v>
      </c>
      <c r="E8" s="19">
        <f>VLOOKUP($A8, '[1]Uninsured Rate - CPS'!$A$11:$E$62, 5, FALSE)</f>
        <v>0.14070515726266711</v>
      </c>
      <c r="F8" s="18">
        <f>VLOOKUP($B8, '[1]RWJF Ranked Measure Data'!$B$3:$FA$55, 83, FALSE)</f>
        <v>38.19</v>
      </c>
    </row>
    <row r="9" spans="1:6" x14ac:dyDescent="0.25">
      <c r="A9" s="24" t="s">
        <v>16</v>
      </c>
      <c r="B9" s="25" t="s">
        <v>17</v>
      </c>
      <c r="C9" s="18">
        <f>VLOOKUP($B9, '[1]RWJF Ranked Measure Data'!$B$3:$FA$55, 3, FALSE)</f>
        <v>5283.6</v>
      </c>
      <c r="D9" s="21">
        <f>VLOOKUP($B9, '[1]RWJF Ranked Measure Data'!$B$3:$FA$55, 25, FALSE)</f>
        <v>7.9825374016000001</v>
      </c>
      <c r="E9" s="19">
        <f>VLOOKUP($A9, '[1]Uninsured Rate - CPS'!$A$11:$E$62, 5, FALSE)</f>
        <v>9.2899453734364618E-2</v>
      </c>
      <c r="F9" s="18">
        <f>VLOOKUP($B9, '[1]RWJF Ranked Measure Data'!$B$3:$FA$55, 83, FALSE)</f>
        <v>56.71</v>
      </c>
    </row>
    <row r="10" spans="1:6" x14ac:dyDescent="0.25">
      <c r="A10" s="24" t="s">
        <v>18</v>
      </c>
      <c r="B10" s="25" t="s">
        <v>19</v>
      </c>
      <c r="C10" s="18">
        <f>VLOOKUP($B10, '[1]RWJF Ranked Measure Data'!$B$3:$FA$55, 3, FALSE)</f>
        <v>7358.62</v>
      </c>
      <c r="D10" s="21">
        <f>VLOOKUP($B10, '[1]RWJF Ranked Measure Data'!$B$3:$FA$55, 25, FALSE)</f>
        <v>8.7575999508999995</v>
      </c>
      <c r="E10" s="19">
        <f>VLOOKUP($A10, '[1]Uninsured Rate - CPS'!$A$11:$E$62, 5, FALSE)</f>
        <v>0.10710163558553294</v>
      </c>
      <c r="F10" s="18">
        <f>VLOOKUP($B10, '[1]RWJF Ranked Measure Data'!$B$3:$FA$55, 83, FALSE)</f>
        <v>53.93</v>
      </c>
    </row>
    <row r="11" spans="1:6" x14ac:dyDescent="0.25">
      <c r="A11" s="24" t="s">
        <v>20</v>
      </c>
      <c r="B11" s="25" t="s">
        <v>21</v>
      </c>
      <c r="C11" s="18">
        <f>VLOOKUP($B11, '[1]RWJF Ranked Measure Data'!$B$3:$FA$55, 3, FALSE)</f>
        <v>8239.14</v>
      </c>
      <c r="D11" s="21">
        <f>VLOOKUP($B11, '[1]RWJF Ranked Measure Data'!$B$3:$FA$55, 25, FALSE)</f>
        <v>10.503140684</v>
      </c>
      <c r="E11" s="19">
        <f>VLOOKUP($A11, '[1]Uninsured Rate - CPS'!$A$11:$E$62, 5, FALSE)</f>
        <v>9.6706815112529806E-2</v>
      </c>
      <c r="F11" s="18">
        <f>VLOOKUP($B11, '[1]RWJF Ranked Measure Data'!$B$3:$FA$55, 83, FALSE)</f>
        <v>47.21</v>
      </c>
    </row>
    <row r="12" spans="1:6" x14ac:dyDescent="0.25">
      <c r="A12" s="24" t="s">
        <v>22</v>
      </c>
      <c r="B12" s="25" t="s">
        <v>23</v>
      </c>
      <c r="C12" s="18">
        <f>VLOOKUP($B12, '[1]RWJF Ranked Measure Data'!$B$3:$FA$55, 3, FALSE)</f>
        <v>6892.95</v>
      </c>
      <c r="D12" s="21">
        <f>VLOOKUP($B12, '[1]RWJF Ranked Measure Data'!$B$3:$FA$55, 25, FALSE)</f>
        <v>8.6892057295999994</v>
      </c>
      <c r="E12" s="19">
        <f>VLOOKUP($A12, '[1]Uninsured Rate - CPS'!$A$11:$E$62, 5, FALSE)</f>
        <v>0.2065362053609183</v>
      </c>
      <c r="F12" s="18">
        <f>VLOOKUP($B12, '[1]RWJF Ranked Measure Data'!$B$3:$FA$55, 83, FALSE)</f>
        <v>59.32</v>
      </c>
    </row>
    <row r="13" spans="1:6" x14ac:dyDescent="0.25">
      <c r="A13" s="24" t="s">
        <v>24</v>
      </c>
      <c r="B13" s="25" t="s">
        <v>25</v>
      </c>
      <c r="C13" s="18">
        <f>VLOOKUP($B13, '[1]RWJF Ranked Measure Data'!$B$3:$FA$55, 3, FALSE)</f>
        <v>7314.25</v>
      </c>
      <c r="D13" s="21">
        <f>VLOOKUP($B13, '[1]RWJF Ranked Measure Data'!$B$3:$FA$55, 25, FALSE)</f>
        <v>9.4982364342000007</v>
      </c>
      <c r="E13" s="19">
        <f>VLOOKUP($A13, '[1]Uninsured Rate - CPS'!$A$11:$E$62, 5, FALSE)</f>
        <v>0.19290153934920695</v>
      </c>
      <c r="F13" s="18">
        <f>VLOOKUP($B13, '[1]RWJF Ranked Measure Data'!$B$3:$FA$55, 83, FALSE)</f>
        <v>60.58</v>
      </c>
    </row>
    <row r="14" spans="1:6" x14ac:dyDescent="0.25">
      <c r="A14" s="24" t="s">
        <v>26</v>
      </c>
      <c r="B14" s="25" t="s">
        <v>27</v>
      </c>
      <c r="C14" s="18">
        <f>VLOOKUP($B14, '[1]RWJF Ranked Measure Data'!$B$3:$FA$55, 3, FALSE)</f>
        <v>5675.54</v>
      </c>
      <c r="D14" s="21">
        <f>VLOOKUP($B14, '[1]RWJF Ranked Measure Data'!$B$3:$FA$55, 25, FALSE)</f>
        <v>8.1801339603999992</v>
      </c>
      <c r="E14" s="19">
        <f>VLOOKUP($A14, '[1]Uninsured Rate - CPS'!$A$11:$E$62, 5, FALSE)</f>
        <v>7.762327209622405E-2</v>
      </c>
      <c r="F14" s="18">
        <f>VLOOKUP($B14, '[1]RWJF Ranked Measure Data'!$B$3:$FA$55, 83, FALSE)</f>
        <v>28.19</v>
      </c>
    </row>
    <row r="15" spans="1:6" x14ac:dyDescent="0.25">
      <c r="A15" s="24" t="s">
        <v>28</v>
      </c>
      <c r="B15" s="25" t="s">
        <v>29</v>
      </c>
      <c r="C15" s="18">
        <f>VLOOKUP($B15, '[1]RWJF Ranked Measure Data'!$B$3:$FA$55, 3, FALSE)</f>
        <v>6045.53</v>
      </c>
      <c r="D15" s="21">
        <f>VLOOKUP($B15, '[1]RWJF Ranked Measure Data'!$B$3:$FA$55, 25, FALSE)</f>
        <v>6.5375026283000004</v>
      </c>
      <c r="E15" s="19">
        <f>VLOOKUP($A15, '[1]Uninsured Rate - CPS'!$A$11:$E$62, 5, FALSE)</f>
        <v>0.17293851898755142</v>
      </c>
      <c r="F15" s="18">
        <f>VLOOKUP($B15, '[1]RWJF Ranked Measure Data'!$B$3:$FA$55, 83, FALSE)</f>
        <v>36.409999999999997</v>
      </c>
    </row>
    <row r="16" spans="1:6" x14ac:dyDescent="0.25">
      <c r="A16" s="24" t="s">
        <v>30</v>
      </c>
      <c r="B16" s="25" t="s">
        <v>31</v>
      </c>
      <c r="C16" s="18">
        <f>VLOOKUP($B16, '[1]RWJF Ranked Measure Data'!$B$3:$FA$55, 3, FALSE)</f>
        <v>6349.4</v>
      </c>
      <c r="D16" s="21">
        <f>VLOOKUP($B16, '[1]RWJF Ranked Measure Data'!$B$3:$FA$55, 25, FALSE)</f>
        <v>8.3619985128999996</v>
      </c>
      <c r="E16" s="19">
        <f>VLOOKUP($A16, '[1]Uninsured Rate - CPS'!$A$11:$E$62, 5, FALSE)</f>
        <v>0.14391994085988058</v>
      </c>
      <c r="F16" s="18">
        <f>VLOOKUP($B16, '[1]RWJF Ranked Measure Data'!$B$3:$FA$55, 83, FALSE)</f>
        <v>65.17</v>
      </c>
    </row>
    <row r="17" spans="1:6" x14ac:dyDescent="0.25">
      <c r="A17" s="24" t="s">
        <v>32</v>
      </c>
      <c r="B17" s="25" t="s">
        <v>33</v>
      </c>
      <c r="C17" s="18">
        <f>VLOOKUP($B17, '[1]RWJF Ranked Measure Data'!$B$3:$FA$55, 3, FALSE)</f>
        <v>7527.6</v>
      </c>
      <c r="D17" s="21">
        <f>VLOOKUP($B17, '[1]RWJF Ranked Measure Data'!$B$3:$FA$55, 25, FALSE)</f>
        <v>8.2111534060999993</v>
      </c>
      <c r="E17" s="19">
        <f>VLOOKUP($A17, '[1]Uninsured Rate - CPS'!$A$11:$E$62, 5, FALSE)</f>
        <v>0.12916384479867327</v>
      </c>
      <c r="F17" s="18">
        <f>VLOOKUP($B17, '[1]RWJF Ranked Measure Data'!$B$3:$FA$55, 83, FALSE)</f>
        <v>70.010000000000005</v>
      </c>
    </row>
    <row r="18" spans="1:6" x14ac:dyDescent="0.25">
      <c r="A18" s="24" t="s">
        <v>34</v>
      </c>
      <c r="B18" s="25" t="s">
        <v>35</v>
      </c>
      <c r="C18" s="18">
        <f>VLOOKUP($B18, '[1]RWJF Ranked Measure Data'!$B$3:$FA$55, 3, FALSE)</f>
        <v>5911.22</v>
      </c>
      <c r="D18" s="21">
        <f>VLOOKUP($B18, '[1]RWJF Ranked Measure Data'!$B$3:$FA$55, 25, FALSE)</f>
        <v>6.7620079450999997</v>
      </c>
      <c r="E18" s="19">
        <f>VLOOKUP($A18, '[1]Uninsured Rate - CPS'!$A$11:$E$62, 5, FALSE)</f>
        <v>0.10785858689203545</v>
      </c>
      <c r="F18" s="18">
        <f>VLOOKUP($B18, '[1]RWJF Ranked Measure Data'!$B$3:$FA$55, 83, FALSE)</f>
        <v>55.72</v>
      </c>
    </row>
    <row r="19" spans="1:6" x14ac:dyDescent="0.25">
      <c r="A19" s="24" t="s">
        <v>36</v>
      </c>
      <c r="B19" s="25" t="s">
        <v>37</v>
      </c>
      <c r="C19" s="18">
        <f>VLOOKUP($B19, '[1]RWJF Ranked Measure Data'!$B$3:$FA$55, 3, FALSE)</f>
        <v>6811.92</v>
      </c>
      <c r="D19" s="21">
        <f>VLOOKUP($B19, '[1]RWJF Ranked Measure Data'!$B$3:$FA$55, 25, FALSE)</f>
        <v>7.1628880363</v>
      </c>
      <c r="E19" s="19">
        <f>VLOOKUP($A19, '[1]Uninsured Rate - CPS'!$A$11:$E$62, 5, FALSE)</f>
        <v>0.12929026437232552</v>
      </c>
      <c r="F19" s="18">
        <f>VLOOKUP($B19, '[1]RWJF Ranked Measure Data'!$B$3:$FA$55, 83, FALSE)</f>
        <v>59.88</v>
      </c>
    </row>
    <row r="20" spans="1:6" x14ac:dyDescent="0.25">
      <c r="A20" s="24" t="s">
        <v>38</v>
      </c>
      <c r="B20" s="25" t="s">
        <v>39</v>
      </c>
      <c r="C20" s="18">
        <f>VLOOKUP($B20, '[1]RWJF Ranked Measure Data'!$B$3:$FA$55, 3, FALSE)</f>
        <v>8899.65</v>
      </c>
      <c r="D20" s="21">
        <f>VLOOKUP($B20, '[1]RWJF Ranked Measure Data'!$B$3:$FA$55, 25, FALSE)</f>
        <v>9.0515733828999991</v>
      </c>
      <c r="E20" s="19">
        <f>VLOOKUP($A20, '[1]Uninsured Rate - CPS'!$A$11:$E$62, 5, FALSE)</f>
        <v>0.14955213078994833</v>
      </c>
      <c r="F20" s="18">
        <f>VLOOKUP($B20, '[1]RWJF Ranked Measure Data'!$B$3:$FA$55, 83, FALSE)</f>
        <v>94.4</v>
      </c>
    </row>
    <row r="21" spans="1:6" x14ac:dyDescent="0.25">
      <c r="A21" s="24" t="s">
        <v>40</v>
      </c>
      <c r="B21" s="25" t="s">
        <v>41</v>
      </c>
      <c r="C21" s="18">
        <f>VLOOKUP($B21, '[1]RWJF Ranked Measure Data'!$B$3:$FA$55, 3, FALSE)</f>
        <v>9131.01</v>
      </c>
      <c r="D21" s="21">
        <f>VLOOKUP($B21, '[1]RWJF Ranked Measure Data'!$B$3:$FA$55, 25, FALSE)</f>
        <v>10.939613245</v>
      </c>
      <c r="E21" s="19">
        <f>VLOOKUP($A21, '[1]Uninsured Rate - CPS'!$A$11:$E$62, 5, FALSE)</f>
        <v>0.19664275569788969</v>
      </c>
      <c r="F21" s="18">
        <f>VLOOKUP($B21, '[1]RWJF Ranked Measure Data'!$B$3:$FA$55, 83, FALSE)</f>
        <v>80.31</v>
      </c>
    </row>
    <row r="22" spans="1:6" x14ac:dyDescent="0.25">
      <c r="A22" s="24" t="s">
        <v>42</v>
      </c>
      <c r="B22" s="25" t="s">
        <v>43</v>
      </c>
      <c r="C22" s="18">
        <f>VLOOKUP($B22, '[1]RWJF Ranked Measure Data'!$B$3:$FA$55, 3, FALSE)</f>
        <v>6198.74</v>
      </c>
      <c r="D22" s="21">
        <f>VLOOKUP($B22, '[1]RWJF Ranked Measure Data'!$B$3:$FA$55, 25, FALSE)</f>
        <v>6.5356060929000002</v>
      </c>
      <c r="E22" s="19">
        <f>VLOOKUP($A22, '[1]Uninsured Rate - CPS'!$A$11:$E$62, 5, FALSE)</f>
        <v>9.6006397397422408E-2</v>
      </c>
      <c r="F22" s="18">
        <f>VLOOKUP($B22, '[1]RWJF Ranked Measure Data'!$B$3:$FA$55, 83, FALSE)</f>
        <v>55.08</v>
      </c>
    </row>
    <row r="23" spans="1:6" x14ac:dyDescent="0.25">
      <c r="A23" s="24" t="s">
        <v>44</v>
      </c>
      <c r="B23" s="25" t="s">
        <v>45</v>
      </c>
      <c r="C23" s="18">
        <f>VLOOKUP($B23, '[1]RWJF Ranked Measure Data'!$B$3:$FA$55, 3, FALSE)</f>
        <v>6458.54</v>
      </c>
      <c r="D23" s="21">
        <f>VLOOKUP($B23, '[1]RWJF Ranked Measure Data'!$B$3:$FA$55, 25, FALSE)</f>
        <v>9.0455948490000004</v>
      </c>
      <c r="E23" s="19">
        <f>VLOOKUP($A23, '[1]Uninsured Rate - CPS'!$A$11:$E$62, 5, FALSE)</f>
        <v>0.13003517698204808</v>
      </c>
      <c r="F23" s="18">
        <f>VLOOKUP($B23, '[1]RWJF Ranked Measure Data'!$B$3:$FA$55, 83, FALSE)</f>
        <v>53.82</v>
      </c>
    </row>
    <row r="24" spans="1:6" x14ac:dyDescent="0.25">
      <c r="A24" s="24" t="s">
        <v>46</v>
      </c>
      <c r="B24" s="25" t="s">
        <v>47</v>
      </c>
      <c r="C24" s="18">
        <f>VLOOKUP($B24, '[1]RWJF Ranked Measure Data'!$B$3:$FA$55, 3, FALSE)</f>
        <v>5117.53</v>
      </c>
      <c r="D24" s="21">
        <f>VLOOKUP($B24, '[1]RWJF Ranked Measure Data'!$B$3:$FA$55, 25, FALSE)</f>
        <v>7.7576952317999996</v>
      </c>
      <c r="E24" s="19">
        <f>VLOOKUP($A24, '[1]Uninsured Rate - CPS'!$A$11:$E$62, 5, FALSE)</f>
        <v>4.3471818950133294E-2</v>
      </c>
      <c r="F24" s="18">
        <f>VLOOKUP($B24, '[1]RWJF Ranked Measure Data'!$B$3:$FA$55, 83, FALSE)</f>
        <v>62.73</v>
      </c>
    </row>
    <row r="25" spans="1:6" x14ac:dyDescent="0.25">
      <c r="A25" s="24" t="s">
        <v>48</v>
      </c>
      <c r="B25" s="25" t="s">
        <v>49</v>
      </c>
      <c r="C25" s="18">
        <f>VLOOKUP($B25, '[1]RWJF Ranked Measure Data'!$B$3:$FA$55, 3, FALSE)</f>
        <v>7217.74</v>
      </c>
      <c r="D25" s="21">
        <f>VLOOKUP($B25, '[1]RWJF Ranked Measure Data'!$B$3:$FA$55, 25, FALSE)</f>
        <v>8.4104116426999997</v>
      </c>
      <c r="E25" s="19">
        <f>VLOOKUP($A25, '[1]Uninsured Rate - CPS'!$A$11:$E$62, 5, FALSE)</f>
        <v>0.12102029178192898</v>
      </c>
      <c r="F25" s="18">
        <f>VLOOKUP($B25, '[1]RWJF Ranked Measure Data'!$B$3:$FA$55, 83, FALSE)</f>
        <v>64.52</v>
      </c>
    </row>
    <row r="26" spans="1:6" x14ac:dyDescent="0.25">
      <c r="A26" s="24" t="s">
        <v>50</v>
      </c>
      <c r="B26" s="25" t="s">
        <v>51</v>
      </c>
      <c r="C26" s="18">
        <f>VLOOKUP($B26, '[1]RWJF Ranked Measure Data'!$B$3:$FA$55, 3, FALSE)</f>
        <v>5038.05</v>
      </c>
      <c r="D26" s="21">
        <f>VLOOKUP($B26, '[1]RWJF Ranked Measure Data'!$B$3:$FA$55, 25, FALSE)</f>
        <v>6.5153596215</v>
      </c>
      <c r="E26" s="19">
        <f>VLOOKUP($A26, '[1]Uninsured Rate - CPS'!$A$11:$E$62, 5, FALSE)</f>
        <v>9.0657321132092669E-2</v>
      </c>
      <c r="F26" s="18">
        <f>VLOOKUP($B26, '[1]RWJF Ranked Measure Data'!$B$3:$FA$55, 83, FALSE)</f>
        <v>44.87</v>
      </c>
    </row>
    <row r="27" spans="1:6" x14ac:dyDescent="0.25">
      <c r="A27" s="24" t="s">
        <v>52</v>
      </c>
      <c r="B27" s="25" t="s">
        <v>53</v>
      </c>
      <c r="C27" s="18">
        <f>VLOOKUP($B27, '[1]RWJF Ranked Measure Data'!$B$3:$FA$55, 3, FALSE)</f>
        <v>10031.31</v>
      </c>
      <c r="D27" s="21">
        <f>VLOOKUP($B27, '[1]RWJF Ranked Measure Data'!$B$3:$FA$55, 25, FALSE)</f>
        <v>12.053958363</v>
      </c>
      <c r="E27" s="19">
        <f>VLOOKUP($A27, '[1]Uninsured Rate - CPS'!$A$11:$E$62, 5, FALSE)</f>
        <v>0.17507865905913284</v>
      </c>
      <c r="F27" s="18">
        <f>VLOOKUP($B27, '[1]RWJF Ranked Measure Data'!$B$3:$FA$55, 83, FALSE)</f>
        <v>78.459999999999994</v>
      </c>
    </row>
    <row r="28" spans="1:6" x14ac:dyDescent="0.25">
      <c r="A28" s="24" t="s">
        <v>54</v>
      </c>
      <c r="B28" s="25" t="s">
        <v>55</v>
      </c>
      <c r="C28" s="18">
        <f>VLOOKUP($B28, '[1]RWJF Ranked Measure Data'!$B$3:$FA$55, 3, FALSE)</f>
        <v>7714.26</v>
      </c>
      <c r="D28" s="21">
        <f>VLOOKUP($B28, '[1]RWJF Ranked Measure Data'!$B$3:$FA$55, 25, FALSE)</f>
        <v>8.0024925468999992</v>
      </c>
      <c r="E28" s="19">
        <f>VLOOKUP($A28, '[1]Uninsured Rate - CPS'!$A$11:$E$62, 5, FALSE)</f>
        <v>0.14037970262003266</v>
      </c>
      <c r="F28" s="18">
        <f>VLOOKUP($B28, '[1]RWJF Ranked Measure Data'!$B$3:$FA$55, 83, FALSE)</f>
        <v>64.7</v>
      </c>
    </row>
    <row r="29" spans="1:6" x14ac:dyDescent="0.25">
      <c r="A29" s="24" t="s">
        <v>56</v>
      </c>
      <c r="B29" s="25" t="s">
        <v>57</v>
      </c>
      <c r="C29" s="18">
        <f>VLOOKUP($B29, '[1]RWJF Ranked Measure Data'!$B$3:$FA$55, 3, FALSE)</f>
        <v>7226.72</v>
      </c>
      <c r="D29" s="21">
        <f>VLOOKUP($B29, '[1]RWJF Ranked Measure Data'!$B$3:$FA$55, 25, FALSE)</f>
        <v>7.2767441860000002</v>
      </c>
      <c r="E29" s="19">
        <f>VLOOKUP($A29, '[1]Uninsured Rate - CPS'!$A$11:$E$62, 5, FALSE)</f>
        <v>0.18188140841283143</v>
      </c>
      <c r="F29" s="18">
        <f>VLOOKUP($B29, '[1]RWJF Ranked Measure Data'!$B$3:$FA$55, 83, FALSE)</f>
        <v>47.02</v>
      </c>
    </row>
    <row r="30" spans="1:6" x14ac:dyDescent="0.25">
      <c r="A30" s="24" t="s">
        <v>58</v>
      </c>
      <c r="B30" s="25" t="s">
        <v>59</v>
      </c>
      <c r="C30" s="18">
        <f>VLOOKUP($B30, '[1]RWJF Ranked Measure Data'!$B$3:$FA$55, 3, FALSE)</f>
        <v>5791.62</v>
      </c>
      <c r="D30" s="21">
        <f>VLOOKUP($B30, '[1]RWJF Ranked Measure Data'!$B$3:$FA$55, 25, FALSE)</f>
        <v>6.9607022281999997</v>
      </c>
      <c r="E30" s="19">
        <f>VLOOKUP($A30, '[1]Uninsured Rate - CPS'!$A$11:$E$62, 5, FALSE)</f>
        <v>0.12952495838945716</v>
      </c>
      <c r="F30" s="18">
        <f>VLOOKUP($B30, '[1]RWJF Ranked Measure Data'!$B$3:$FA$55, 83, FALSE)</f>
        <v>55.76</v>
      </c>
    </row>
    <row r="31" spans="1:6" x14ac:dyDescent="0.25">
      <c r="A31" s="24" t="s">
        <v>60</v>
      </c>
      <c r="B31" s="25" t="s">
        <v>61</v>
      </c>
      <c r="C31" s="18">
        <f>VLOOKUP($B31, '[1]RWJF Ranked Measure Data'!$B$3:$FA$55, 3, FALSE)</f>
        <v>7065</v>
      </c>
      <c r="D31" s="21">
        <f>VLOOKUP($B31, '[1]RWJF Ranked Measure Data'!$B$3:$FA$55, 25, FALSE)</f>
        <v>8.1652257445000007</v>
      </c>
      <c r="E31" s="19">
        <f>VLOOKUP($A31, '[1]Uninsured Rate - CPS'!$A$11:$E$62, 5, FALSE)</f>
        <v>0.22504898078593846</v>
      </c>
      <c r="F31" s="18">
        <f>VLOOKUP($B31, '[1]RWJF Ranked Measure Data'!$B$3:$FA$55, 83, FALSE)</f>
        <v>51.97</v>
      </c>
    </row>
    <row r="32" spans="1:6" x14ac:dyDescent="0.25">
      <c r="A32" s="24" t="s">
        <v>62</v>
      </c>
      <c r="B32" s="25" t="s">
        <v>63</v>
      </c>
      <c r="C32" s="18">
        <f>VLOOKUP($B32, '[1]RWJF Ranked Measure Data'!$B$3:$FA$55, 3, FALSE)</f>
        <v>5275.19</v>
      </c>
      <c r="D32" s="21">
        <f>VLOOKUP($B32, '[1]RWJF Ranked Measure Data'!$B$3:$FA$55, 25, FALSE)</f>
        <v>6.8256139526000004</v>
      </c>
      <c r="E32" s="19">
        <f>VLOOKUP($A32, '[1]Uninsured Rate - CPS'!$A$11:$E$62, 5, FALSE)</f>
        <v>0.1155593181832137</v>
      </c>
      <c r="F32" s="18">
        <f>VLOOKUP($B32, '[1]RWJF Ranked Measure Data'!$B$3:$FA$55, 83, FALSE)</f>
        <v>50.74</v>
      </c>
    </row>
    <row r="33" spans="1:6" x14ac:dyDescent="0.25">
      <c r="A33" s="24" t="s">
        <v>64</v>
      </c>
      <c r="B33" s="25" t="s">
        <v>65</v>
      </c>
      <c r="C33" s="18">
        <f>VLOOKUP($B33, '[1]RWJF Ranked Measure Data'!$B$3:$FA$55, 3, FALSE)</f>
        <v>5558.3</v>
      </c>
      <c r="D33" s="21">
        <f>VLOOKUP($B33, '[1]RWJF Ranked Measure Data'!$B$3:$FA$55, 25, FALSE)</f>
        <v>8.4000716258000008</v>
      </c>
      <c r="E33" s="19">
        <f>VLOOKUP($A33, '[1]Uninsured Rate - CPS'!$A$11:$E$62, 5, FALSE)</f>
        <v>0.15018541331059099</v>
      </c>
      <c r="F33" s="18">
        <f>VLOOKUP($B33, '[1]RWJF Ranked Measure Data'!$B$3:$FA$55, 83, FALSE)</f>
        <v>60.79</v>
      </c>
    </row>
    <row r="34" spans="1:6" x14ac:dyDescent="0.25">
      <c r="A34" s="24" t="s">
        <v>66</v>
      </c>
      <c r="B34" s="25" t="s">
        <v>67</v>
      </c>
      <c r="C34" s="18">
        <f>VLOOKUP($B34, '[1]RWJF Ranked Measure Data'!$B$3:$FA$55, 3, FALSE)</f>
        <v>7968.11</v>
      </c>
      <c r="D34" s="21">
        <f>VLOOKUP($B34, '[1]RWJF Ranked Measure Data'!$B$3:$FA$55, 25, FALSE)</f>
        <v>8.6826599952999999</v>
      </c>
      <c r="E34" s="19">
        <f>VLOOKUP($A34, '[1]Uninsured Rate - CPS'!$A$11:$E$62, 5, FALSE)</f>
        <v>0.20963353292242898</v>
      </c>
      <c r="F34" s="18">
        <f>VLOOKUP($B34, '[1]RWJF Ranked Measure Data'!$B$3:$FA$55, 83, FALSE)</f>
        <v>50.11</v>
      </c>
    </row>
    <row r="35" spans="1:6" x14ac:dyDescent="0.25">
      <c r="A35" s="24" t="s">
        <v>68</v>
      </c>
      <c r="B35" s="25" t="s">
        <v>69</v>
      </c>
      <c r="C35" s="18">
        <f>VLOOKUP($B35, '[1]RWJF Ranked Measure Data'!$B$3:$FA$55, 3, FALSE)</f>
        <v>5456.72</v>
      </c>
      <c r="D35" s="21">
        <f>VLOOKUP($B35, '[1]RWJF Ranked Measure Data'!$B$3:$FA$55, 25, FALSE)</f>
        <v>8.1603736438999999</v>
      </c>
      <c r="E35" s="19">
        <f>VLOOKUP($A35, '[1]Uninsured Rate - CPS'!$A$11:$E$62, 5, FALSE)</f>
        <v>0.12847132479316486</v>
      </c>
      <c r="F35" s="18">
        <f>VLOOKUP($B35, '[1]RWJF Ranked Measure Data'!$B$3:$FA$55, 83, FALSE)</f>
        <v>59.15</v>
      </c>
    </row>
    <row r="36" spans="1:6" x14ac:dyDescent="0.25">
      <c r="A36" s="24" t="s">
        <v>70</v>
      </c>
      <c r="B36" s="25" t="s">
        <v>71</v>
      </c>
      <c r="C36" s="18">
        <f>VLOOKUP($B36, '[1]RWJF Ranked Measure Data'!$B$3:$FA$55, 3, FALSE)</f>
        <v>7212.25</v>
      </c>
      <c r="D36" s="21">
        <f>VLOOKUP($B36, '[1]RWJF Ranked Measure Data'!$B$3:$FA$55, 25, FALSE)</f>
        <v>9.0506904680000009</v>
      </c>
      <c r="E36" s="19">
        <f>VLOOKUP($A36, '[1]Uninsured Rate - CPS'!$A$11:$E$62, 5, FALSE)</f>
        <v>0.16868690574157555</v>
      </c>
      <c r="F36" s="18">
        <f>VLOOKUP($B36, '[1]RWJF Ranked Measure Data'!$B$3:$FA$55, 83, FALSE)</f>
        <v>56.72</v>
      </c>
    </row>
    <row r="37" spans="1:6" x14ac:dyDescent="0.25">
      <c r="A37" s="24" t="s">
        <v>72</v>
      </c>
      <c r="B37" s="25" t="s">
        <v>73</v>
      </c>
      <c r="C37" s="18">
        <f>VLOOKUP($B37, '[1]RWJF Ranked Measure Data'!$B$3:$FA$55, 3, FALSE)</f>
        <v>6388.29</v>
      </c>
      <c r="D37" s="21">
        <f>VLOOKUP($B37, '[1]RWJF Ranked Measure Data'!$B$3:$FA$55, 25, FALSE)</f>
        <v>6.5229934349000001</v>
      </c>
      <c r="E37" s="19">
        <f>VLOOKUP($A37, '[1]Uninsured Rate - CPS'!$A$11:$E$62, 5, FALSE)</f>
        <v>0.11324400392669769</v>
      </c>
      <c r="F37" s="18">
        <f>VLOOKUP($B37, '[1]RWJF Ranked Measure Data'!$B$3:$FA$55, 83, FALSE)</f>
        <v>56.09</v>
      </c>
    </row>
    <row r="38" spans="1:6" x14ac:dyDescent="0.25">
      <c r="A38" s="24" t="s">
        <v>74</v>
      </c>
      <c r="B38" s="25" t="s">
        <v>75</v>
      </c>
      <c r="C38" s="18">
        <f>VLOOKUP($B38, '[1]RWJF Ranked Measure Data'!$B$3:$FA$55, 3, FALSE)</f>
        <v>7466.14</v>
      </c>
      <c r="D38" s="21">
        <f>VLOOKUP($B38, '[1]RWJF Ranked Measure Data'!$B$3:$FA$55, 25, FALSE)</f>
        <v>8.6381363815000007</v>
      </c>
      <c r="E38" s="19">
        <f>VLOOKUP($A38, '[1]Uninsured Rate - CPS'!$A$11:$E$62, 5, FALSE)</f>
        <v>0.13194797692541382</v>
      </c>
      <c r="F38" s="18">
        <f>VLOOKUP($B38, '[1]RWJF Ranked Measure Data'!$B$3:$FA$55, 83, FALSE)</f>
        <v>71.709999999999994</v>
      </c>
    </row>
    <row r="39" spans="1:6" x14ac:dyDescent="0.25">
      <c r="A39" s="24" t="s">
        <v>76</v>
      </c>
      <c r="B39" s="25" t="s">
        <v>77</v>
      </c>
      <c r="C39" s="18">
        <f>VLOOKUP($B39, '[1]RWJF Ranked Measure Data'!$B$3:$FA$55, 3, FALSE)</f>
        <v>9121.3700000000008</v>
      </c>
      <c r="D39" s="21">
        <f>VLOOKUP($B39, '[1]RWJF Ranked Measure Data'!$B$3:$FA$55, 25, FALSE)</f>
        <v>8.2853931450000005</v>
      </c>
      <c r="E39" s="19">
        <f>VLOOKUP($A39, '[1]Uninsured Rate - CPS'!$A$11:$E$62, 5, FALSE)</f>
        <v>0.17139249714728078</v>
      </c>
      <c r="F39" s="18">
        <f>VLOOKUP($B39, '[1]RWJF Ranked Measure Data'!$B$3:$FA$55, 83, FALSE)</f>
        <v>71.37</v>
      </c>
    </row>
    <row r="40" spans="1:6" x14ac:dyDescent="0.25">
      <c r="A40" s="24" t="s">
        <v>78</v>
      </c>
      <c r="B40" s="25" t="s">
        <v>79</v>
      </c>
      <c r="C40" s="18">
        <f>VLOOKUP($B40, '[1]RWJF Ranked Measure Data'!$B$3:$FA$55, 3, FALSE)</f>
        <v>5958.37</v>
      </c>
      <c r="D40" s="21">
        <f>VLOOKUP($B40, '[1]RWJF Ranked Measure Data'!$B$3:$FA$55, 25, FALSE)</f>
        <v>6.1498128475999998</v>
      </c>
      <c r="E40" s="19">
        <f>VLOOKUP($A40, '[1]Uninsured Rate - CPS'!$A$11:$E$62, 5, FALSE)</f>
        <v>0.15061106114158107</v>
      </c>
      <c r="F40" s="18">
        <f>VLOOKUP($B40, '[1]RWJF Ranked Measure Data'!$B$3:$FA$55, 83, FALSE)</f>
        <v>37.72</v>
      </c>
    </row>
    <row r="41" spans="1:6" x14ac:dyDescent="0.25">
      <c r="A41" s="24" t="s">
        <v>80</v>
      </c>
      <c r="B41" s="25" t="s">
        <v>81</v>
      </c>
      <c r="C41" s="18">
        <f>VLOOKUP($B41, '[1]RWJF Ranked Measure Data'!$B$3:$FA$55, 3, FALSE)</f>
        <v>6926.44</v>
      </c>
      <c r="D41" s="21">
        <f>VLOOKUP($B41, '[1]RWJF Ranked Measure Data'!$B$3:$FA$55, 25, FALSE)</f>
        <v>8.3145906509999996</v>
      </c>
      <c r="E41" s="19">
        <f>VLOOKUP($A41, '[1]Uninsured Rate - CPS'!$A$11:$E$62, 5, FALSE)</f>
        <v>0.11242696815549541</v>
      </c>
      <c r="F41" s="18">
        <f>VLOOKUP($B41, '[1]RWJF Ranked Measure Data'!$B$3:$FA$55, 83, FALSE)</f>
        <v>62.61</v>
      </c>
    </row>
    <row r="42" spans="1:6" x14ac:dyDescent="0.25">
      <c r="A42" s="24" t="s">
        <v>82</v>
      </c>
      <c r="B42" s="25" t="s">
        <v>83</v>
      </c>
      <c r="C42" s="18">
        <f>VLOOKUP($B42, '[1]RWJF Ranked Measure Data'!$B$3:$FA$55, 3, FALSE)</f>
        <v>5807.81</v>
      </c>
      <c r="D42" s="21">
        <f>VLOOKUP($B42, '[1]RWJF Ranked Measure Data'!$B$3:$FA$55, 25, FALSE)</f>
        <v>7.8787356605000003</v>
      </c>
      <c r="E42" s="19">
        <f>VLOOKUP($A42, '[1]Uninsured Rate - CPS'!$A$11:$E$62, 5, FALSE)</f>
        <v>0.11951045302539953</v>
      </c>
      <c r="F42" s="18">
        <f>VLOOKUP($B42, '[1]RWJF Ranked Measure Data'!$B$3:$FA$55, 83, FALSE)</f>
        <v>60.41</v>
      </c>
    </row>
    <row r="43" spans="1:6" x14ac:dyDescent="0.25">
      <c r="A43" s="24" t="s">
        <v>84</v>
      </c>
      <c r="B43" s="25" t="s">
        <v>85</v>
      </c>
      <c r="C43" s="18">
        <f>VLOOKUP($B43, '[1]RWJF Ranked Measure Data'!$B$3:$FA$55, 3, FALSE)</f>
        <v>8281.49</v>
      </c>
      <c r="D43" s="21">
        <f>VLOOKUP($B43, '[1]RWJF Ranked Measure Data'!$B$3:$FA$55, 25, FALSE)</f>
        <v>9.9251100798999996</v>
      </c>
      <c r="E43" s="19">
        <f>VLOOKUP($A43, '[1]Uninsured Rate - CPS'!$A$11:$E$62, 5, FALSE)</f>
        <v>0.17891665356194891</v>
      </c>
      <c r="F43" s="18">
        <f>VLOOKUP($B43, '[1]RWJF Ranked Measure Data'!$B$3:$FA$55, 83, FALSE)</f>
        <v>54.08</v>
      </c>
    </row>
    <row r="44" spans="1:6" x14ac:dyDescent="0.25">
      <c r="A44" s="24" t="s">
        <v>86</v>
      </c>
      <c r="B44" s="25" t="s">
        <v>87</v>
      </c>
      <c r="C44" s="18">
        <f>VLOOKUP($B44, '[1]RWJF Ranked Measure Data'!$B$3:$FA$55, 3, FALSE)</f>
        <v>6738.41</v>
      </c>
      <c r="D44" s="21">
        <f>VLOOKUP($B44, '[1]RWJF Ranked Measure Data'!$B$3:$FA$55, 25, FALSE)</f>
        <v>6.5120215518000002</v>
      </c>
      <c r="E44" s="19">
        <f>VLOOKUP($A44, '[1]Uninsured Rate - CPS'!$A$11:$E$62, 5, FALSE)</f>
        <v>0.13497814535217925</v>
      </c>
      <c r="F44" s="18">
        <f>VLOOKUP($B44, '[1]RWJF Ranked Measure Data'!$B$3:$FA$55, 83, FALSE)</f>
        <v>57.47</v>
      </c>
    </row>
    <row r="45" spans="1:6" x14ac:dyDescent="0.25">
      <c r="A45" s="24" t="s">
        <v>88</v>
      </c>
      <c r="B45" s="25" t="s">
        <v>89</v>
      </c>
      <c r="C45" s="18">
        <f>VLOOKUP($B45, '[1]RWJF Ranked Measure Data'!$B$3:$FA$55, 3, FALSE)</f>
        <v>8695.81</v>
      </c>
      <c r="D45" s="21">
        <f>VLOOKUP($B45, '[1]RWJF Ranked Measure Data'!$B$3:$FA$55, 25, FALSE)</f>
        <v>9.2403799743999997</v>
      </c>
      <c r="E45" s="19">
        <f>VLOOKUP($A45, '[1]Uninsured Rate - CPS'!$A$11:$E$62, 5, FALSE)</f>
        <v>0.13906349722480268</v>
      </c>
      <c r="F45" s="18">
        <f>VLOOKUP($B45, '[1]RWJF Ranked Measure Data'!$B$3:$FA$55, 83, FALSE)</f>
        <v>73.12</v>
      </c>
    </row>
    <row r="46" spans="1:6" x14ac:dyDescent="0.25">
      <c r="A46" s="24" t="s">
        <v>90</v>
      </c>
      <c r="B46" s="25" t="s">
        <v>91</v>
      </c>
      <c r="C46" s="18">
        <f>VLOOKUP($B46, '[1]RWJF Ranked Measure Data'!$B$3:$FA$55, 3, FALSE)</f>
        <v>6649.51</v>
      </c>
      <c r="D46" s="21">
        <f>VLOOKUP($B46, '[1]RWJF Ranked Measure Data'!$B$3:$FA$55, 25, FALSE)</f>
        <v>8.4197547771999997</v>
      </c>
      <c r="E46" s="19">
        <f>VLOOKUP($A46, '[1]Uninsured Rate - CPS'!$A$11:$E$62, 5, FALSE)</f>
        <v>0.24324351832772378</v>
      </c>
      <c r="F46" s="18">
        <f>VLOOKUP($B46, '[1]RWJF Ranked Measure Data'!$B$3:$FA$55, 83, FALSE)</f>
        <v>62.92</v>
      </c>
    </row>
    <row r="47" spans="1:6" x14ac:dyDescent="0.25">
      <c r="A47" s="24" t="s">
        <v>92</v>
      </c>
      <c r="B47" s="25" t="s">
        <v>93</v>
      </c>
      <c r="C47" s="18">
        <f>VLOOKUP($B47, '[1]RWJF Ranked Measure Data'!$B$3:$FA$55, 3, FALSE)</f>
        <v>5854.7</v>
      </c>
      <c r="D47" s="21">
        <f>VLOOKUP($B47, '[1]RWJF Ranked Measure Data'!$B$3:$FA$55, 25, FALSE)</f>
        <v>6.8746967085000001</v>
      </c>
      <c r="E47" s="19">
        <f>VLOOKUP($A47, '[1]Uninsured Rate - CPS'!$A$11:$E$62, 5, FALSE)</f>
        <v>0.142725734075765</v>
      </c>
      <c r="F47" s="18">
        <f>VLOOKUP($B47, '[1]RWJF Ranked Measure Data'!$B$3:$FA$55, 83, FALSE)</f>
        <v>34.020000000000003</v>
      </c>
    </row>
    <row r="48" spans="1:6" x14ac:dyDescent="0.25">
      <c r="A48" s="24" t="s">
        <v>94</v>
      </c>
      <c r="B48" s="25" t="s">
        <v>95</v>
      </c>
      <c r="C48" s="18">
        <f>VLOOKUP($B48, '[1]RWJF Ranked Measure Data'!$B$3:$FA$55, 3, FALSE)</f>
        <v>5429.54</v>
      </c>
      <c r="D48" s="21">
        <f>VLOOKUP($B48, '[1]RWJF Ranked Measure Data'!$B$3:$FA$55, 25, FALSE)</f>
        <v>6.5335131059</v>
      </c>
      <c r="E48" s="19">
        <f>VLOOKUP($A48, '[1]Uninsured Rate - CPS'!$A$11:$E$62, 5, FALSE)</f>
        <v>8.2994129443113129E-2</v>
      </c>
      <c r="F48" s="18">
        <f>VLOOKUP($B48, '[1]RWJF Ranked Measure Data'!$B$3:$FA$55, 83, FALSE)</f>
        <v>48.33</v>
      </c>
    </row>
    <row r="49" spans="1:6" x14ac:dyDescent="0.25">
      <c r="A49" s="24" t="s">
        <v>96</v>
      </c>
      <c r="B49" s="25" t="s">
        <v>97</v>
      </c>
      <c r="C49" s="18">
        <f>VLOOKUP($B49, '[1]RWJF Ranked Measure Data'!$B$3:$FA$55, 3, FALSE)</f>
        <v>6191.72</v>
      </c>
      <c r="D49" s="21">
        <f>VLOOKUP($B49, '[1]RWJF Ranked Measure Data'!$B$3:$FA$55, 25, FALSE)</f>
        <v>8.2634317588999995</v>
      </c>
      <c r="E49" s="19">
        <f>VLOOKUP($A49, '[1]Uninsured Rate - CPS'!$A$11:$E$62, 5, FALSE)</f>
        <v>0.132830793590409</v>
      </c>
      <c r="F49" s="18">
        <f>VLOOKUP($B49, '[1]RWJF Ranked Measure Data'!$B$3:$FA$55, 83, FALSE)</f>
        <v>55.21</v>
      </c>
    </row>
    <row r="50" spans="1:6" x14ac:dyDescent="0.25">
      <c r="A50" s="24" t="s">
        <v>98</v>
      </c>
      <c r="B50" s="25" t="s">
        <v>99</v>
      </c>
      <c r="C50" s="18">
        <f>VLOOKUP($B50, '[1]RWJF Ranked Measure Data'!$B$3:$FA$55, 3, FALSE)</f>
        <v>5506.17</v>
      </c>
      <c r="D50" s="21">
        <f>VLOOKUP($B50, '[1]RWJF Ranked Measure Data'!$B$3:$FA$55, 25, FALSE)</f>
        <v>6.2886671672999999</v>
      </c>
      <c r="E50" s="19">
        <f>VLOOKUP($A50, '[1]Uninsured Rate - CPS'!$A$11:$E$62, 5, FALSE)</f>
        <v>0.13975844560295006</v>
      </c>
      <c r="F50" s="18">
        <f>VLOOKUP($B50, '[1]RWJF Ranked Measure Data'!$B$3:$FA$55, 83, FALSE)</f>
        <v>39.340000000000003</v>
      </c>
    </row>
    <row r="51" spans="1:6" x14ac:dyDescent="0.25">
      <c r="A51" s="24" t="s">
        <v>100</v>
      </c>
      <c r="B51" s="25" t="s">
        <v>101</v>
      </c>
      <c r="C51" s="18">
        <f>VLOOKUP($B51, '[1]RWJF Ranked Measure Data'!$B$3:$FA$55, 3, FALSE)</f>
        <v>9586.74</v>
      </c>
      <c r="D51" s="21">
        <f>VLOOKUP($B51, '[1]RWJF Ranked Measure Data'!$B$3:$FA$55, 25, FALSE)</f>
        <v>9.4163872234999992</v>
      </c>
      <c r="E51" s="19">
        <f>VLOOKUP($A51, '[1]Uninsured Rate - CPS'!$A$11:$E$62, 5, FALSE)</f>
        <v>0.14310944928837172</v>
      </c>
      <c r="F51" s="18">
        <f>VLOOKUP($B51, '[1]RWJF Ranked Measure Data'!$B$3:$FA$55, 83, FALSE)</f>
        <v>93.34</v>
      </c>
    </row>
    <row r="52" spans="1:6" x14ac:dyDescent="0.25">
      <c r="A52" s="24" t="s">
        <v>102</v>
      </c>
      <c r="B52" s="25" t="s">
        <v>103</v>
      </c>
      <c r="C52" s="18">
        <f>VLOOKUP($B52, '[1]RWJF Ranked Measure Data'!$B$3:$FA$55, 3, FALSE)</f>
        <v>5880.58</v>
      </c>
      <c r="D52" s="21">
        <f>VLOOKUP($B52, '[1]RWJF Ranked Measure Data'!$B$3:$FA$55, 25, FALSE)</f>
        <v>7.0477027381999999</v>
      </c>
      <c r="E52" s="19">
        <f>VLOOKUP($A52, '[1]Uninsured Rate - CPS'!$A$11:$E$62, 5, FALSE)</f>
        <v>9.819127247608378E-2</v>
      </c>
      <c r="F52" s="18">
        <f>VLOOKUP($B52, '[1]RWJF Ranked Measure Data'!$B$3:$FA$55, 83, FALSE)</f>
        <v>50.57</v>
      </c>
    </row>
    <row r="53" spans="1:6" x14ac:dyDescent="0.25">
      <c r="A53" s="26" t="s">
        <v>104</v>
      </c>
      <c r="B53" s="27" t="s">
        <v>105</v>
      </c>
      <c r="C53" s="18">
        <f>VLOOKUP($B53, '[1]RWJF Ranked Measure Data'!$B$3:$FA$55, 3, FALSE)</f>
        <v>7360.24</v>
      </c>
      <c r="D53" s="21">
        <f>VLOOKUP($B53, '[1]RWJF Ranked Measure Data'!$B$3:$FA$55, 25, FALSE)</f>
        <v>8.6245876728000006</v>
      </c>
      <c r="E53" s="19">
        <f>VLOOKUP($A53, '[1]Uninsured Rate - CPS'!$A$11:$E$62, 5, FALSE)</f>
        <v>0.16781550551566654</v>
      </c>
      <c r="F53" s="18">
        <f>VLOOKUP($B53, '[1]RWJF Ranked Measure Data'!$B$3:$FA$55, 83, FALSE)</f>
        <v>52.66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B7" sqref="B7:B8"/>
    </sheetView>
  </sheetViews>
  <sheetFormatPr defaultRowHeight="15" x14ac:dyDescent="0.25"/>
  <cols>
    <col min="1" max="1" width="29.42578125" bestFit="1" customWidth="1"/>
    <col min="2" max="2" width="45.85546875" customWidth="1"/>
    <col min="3" max="3" width="86.5703125" customWidth="1"/>
    <col min="4" max="4" width="33.42578125" bestFit="1" customWidth="1"/>
    <col min="5" max="5" width="66.7109375" customWidth="1"/>
  </cols>
  <sheetData>
    <row r="1" spans="1:5" x14ac:dyDescent="0.25">
      <c r="A1" s="43" t="s">
        <v>108</v>
      </c>
      <c r="B1" s="43" t="s">
        <v>133</v>
      </c>
      <c r="C1" s="43" t="s">
        <v>109</v>
      </c>
      <c r="D1" s="43" t="s">
        <v>135</v>
      </c>
      <c r="E1" s="43" t="s">
        <v>110</v>
      </c>
    </row>
    <row r="2" spans="1:5" ht="45" x14ac:dyDescent="0.25">
      <c r="A2" t="s">
        <v>106</v>
      </c>
      <c r="B2" t="s">
        <v>111</v>
      </c>
      <c r="C2" s="1" t="s">
        <v>153</v>
      </c>
    </row>
    <row r="3" spans="1:5" ht="45" x14ac:dyDescent="0.25">
      <c r="A3" t="s">
        <v>107</v>
      </c>
      <c r="B3" s="1" t="s">
        <v>116</v>
      </c>
      <c r="C3" s="1" t="s">
        <v>159</v>
      </c>
    </row>
    <row r="4" spans="1:5" x14ac:dyDescent="0.25">
      <c r="A4" s="59" t="s">
        <v>132</v>
      </c>
      <c r="B4" s="59"/>
      <c r="C4" s="59"/>
      <c r="D4" s="45"/>
      <c r="E4" s="45"/>
    </row>
    <row r="5" spans="1:5" x14ac:dyDescent="0.25">
      <c r="A5" s="58" t="s">
        <v>138</v>
      </c>
      <c r="B5" s="58" t="s">
        <v>139</v>
      </c>
      <c r="C5" s="58" t="s">
        <v>134</v>
      </c>
      <c r="D5" s="44" t="s">
        <v>136</v>
      </c>
      <c r="E5" s="58" t="s">
        <v>140</v>
      </c>
    </row>
    <row r="6" spans="1:5" ht="80.25" customHeight="1" x14ac:dyDescent="0.25">
      <c r="A6" s="58"/>
      <c r="B6" s="58"/>
      <c r="C6" s="58"/>
      <c r="D6" s="44" t="s">
        <v>137</v>
      </c>
      <c r="E6" s="58"/>
    </row>
    <row r="7" spans="1:5" ht="30" customHeight="1" x14ac:dyDescent="0.25">
      <c r="A7" s="58" t="s">
        <v>141</v>
      </c>
      <c r="B7" s="58" t="s">
        <v>145</v>
      </c>
      <c r="C7" s="58" t="s">
        <v>142</v>
      </c>
      <c r="D7" t="s">
        <v>143</v>
      </c>
      <c r="E7" s="58" t="s">
        <v>144</v>
      </c>
    </row>
    <row r="8" spans="1:5" ht="45" customHeight="1" x14ac:dyDescent="0.25">
      <c r="A8" s="58"/>
      <c r="B8" s="58"/>
      <c r="C8" s="58"/>
      <c r="D8" s="44" t="s">
        <v>137</v>
      </c>
      <c r="E8" s="58"/>
    </row>
    <row r="9" spans="1:5" ht="120" x14ac:dyDescent="0.25">
      <c r="A9" t="s">
        <v>146</v>
      </c>
      <c r="B9" s="1" t="s">
        <v>147</v>
      </c>
      <c r="C9" s="1" t="s">
        <v>148</v>
      </c>
      <c r="E9" s="1" t="s">
        <v>149</v>
      </c>
    </row>
    <row r="10" spans="1:5" ht="135" x14ac:dyDescent="0.25">
      <c r="A10" t="s">
        <v>126</v>
      </c>
      <c r="B10" s="1" t="s">
        <v>152</v>
      </c>
      <c r="C10" s="1" t="s">
        <v>151</v>
      </c>
      <c r="E10" s="1" t="s">
        <v>150</v>
      </c>
    </row>
    <row r="11" spans="1:5" x14ac:dyDescent="0.25">
      <c r="C11" s="1"/>
    </row>
  </sheetData>
  <mergeCells count="9">
    <mergeCell ref="C7:C8"/>
    <mergeCell ref="E7:E8"/>
    <mergeCell ref="B7:B8"/>
    <mergeCell ref="A7:A8"/>
    <mergeCell ref="A4:C4"/>
    <mergeCell ref="B5:B6"/>
    <mergeCell ref="C5:C6"/>
    <mergeCell ref="E5:E6"/>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Expenditure Catagories</vt:lpstr>
      <vt:lpstr>Data</vt:lpstr>
      <vt:lpstr>Ratios</vt:lpstr>
      <vt:lpstr>Outcome Data</vt:lpstr>
      <vt:lpstr>Documentation</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2015-06-09T17:34:08Z</dcterms:created>
  <dcterms:modified xsi:type="dcterms:W3CDTF">2015-10-11T21:06:24Z</dcterms:modified>
</cp:coreProperties>
</file>